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7" firstSheet="0" activeTab="0"/>
  </bookViews>
  <sheets>
    <sheet name="Daily" sheetId="1" state="visible" r:id="rId2"/>
    <sheet name="Stats" sheetId="2" state="visible" r:id="rId3"/>
    <sheet name="Index" sheetId="3" state="visible" r:id="rId4"/>
  </sheets>
  <definedNames>
    <definedName function="false" hidden="true" localSheetId="0" name="_xlnm._FilterDatabase" vbProcedure="false">Daily!$A$1:$K$2883</definedName>
    <definedName function="false" hidden="false" localSheetId="0" name="_xlnm._FilterDatabase" vbProcedure="false">Daily!$A$1:$K$2883</definedName>
    <definedName function="false" hidden="false" localSheetId="0" name="_xlnm._FilterDatabase_0" vbProcedure="false">Daily!$A$1:$K$2883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<sst xmlns="http://schemas.openxmlformats.org/spreadsheetml/2006/main" count="13748" uniqueCount="242">
  <si>
    <t>Date</t>
  </si>
  <si>
    <t>Time</t>
  </si>
  <si>
    <t>DoW</t>
  </si>
  <si>
    <t>Index</t>
  </si>
  <si>
    <t>Currency</t>
  </si>
  <si>
    <t>Buy</t>
  </si>
  <si>
    <t>Buy/Gold</t>
  </si>
  <si>
    <t>Sell</t>
  </si>
  <si>
    <t>Sell/Gold</t>
  </si>
  <si>
    <t>DiffPerc</t>
  </si>
  <si>
    <t>Dif/Price</t>
  </si>
  <si>
    <t>Diff Prev.</t>
  </si>
  <si>
    <t>EBU</t>
  </si>
  <si>
    <t>1 унция златен американски бизон</t>
  </si>
  <si>
    <t>EGA</t>
  </si>
  <si>
    <t>1 унция американски орел</t>
  </si>
  <si>
    <t>били са в обръщение</t>
  </si>
  <si>
    <t>CNA</t>
  </si>
  <si>
    <t>Китайска Панда 1 унция</t>
  </si>
  <si>
    <t>PHA</t>
  </si>
  <si>
    <t>1 унция златна австрийска филхармония</t>
  </si>
  <si>
    <t>с най-големия диаметър</t>
  </si>
  <si>
    <t>ANA</t>
  </si>
  <si>
    <t>1 унция златнo австралийско Кенгуру</t>
  </si>
  <si>
    <t>GMA</t>
  </si>
  <si>
    <t>1 унция златен канадски кленов лист</t>
  </si>
  <si>
    <t>PLO</t>
  </si>
  <si>
    <t>Златно кюлче 31,1 г</t>
  </si>
  <si>
    <t>KRA</t>
  </si>
  <si>
    <t>Кругерранед 1 oz</t>
  </si>
  <si>
    <t>Злато (в трой унции)</t>
  </si>
  <si>
    <t>XAU</t>
  </si>
  <si>
    <t>19:10</t>
  </si>
  <si>
    <t>пон</t>
  </si>
  <si>
    <t>22:20</t>
  </si>
  <si>
    <t>вт</t>
  </si>
  <si>
    <t>18:28</t>
  </si>
  <si>
    <t>ср</t>
  </si>
  <si>
    <t>четв</t>
  </si>
  <si>
    <t>пет</t>
  </si>
  <si>
    <t>????</t>
  </si>
  <si>
    <t>съб</t>
  </si>
  <si>
    <t>нед</t>
  </si>
  <si>
    <t>XAUUSD:CUR</t>
  </si>
  <si>
    <t>open</t>
  </si>
  <si>
    <t>???</t>
  </si>
  <si>
    <t>1,131.95</t>
  </si>
  <si>
    <t>1,117.79</t>
  </si>
  <si>
    <t>1,069.30</t>
  </si>
  <si>
    <t>1,053.70</t>
  </si>
  <si>
    <t>1073,.50</t>
  </si>
  <si>
    <t>Щатски долар</t>
  </si>
  <si>
    <t>22:19</t>
  </si>
  <si>
    <t>30 грама златна китайска панда от 2017</t>
  </si>
  <si>
    <t>Ethereum Price</t>
  </si>
  <si>
    <t>20:36</t>
  </si>
  <si>
    <t>22:02</t>
  </si>
  <si>
    <t>21:50</t>
  </si>
  <si>
    <t>21:37</t>
  </si>
  <si>
    <t>1 унция златнo Австралийско Кенгуру</t>
  </si>
  <si>
    <t>10:55</t>
  </si>
  <si>
    <t>10:51</t>
  </si>
  <si>
    <t>13:47</t>
  </si>
  <si>
    <t>09:13</t>
  </si>
  <si>
    <t>08:50</t>
  </si>
  <si>
    <t>09:09</t>
  </si>
  <si>
    <t>08:57</t>
  </si>
  <si>
    <t>09:05</t>
  </si>
  <si>
    <t>18:56</t>
  </si>
  <si>
    <t>09:02</t>
  </si>
  <si>
    <t>18:47</t>
  </si>
  <si>
    <t>08:58</t>
  </si>
  <si>
    <t>10:05</t>
  </si>
  <si>
    <t>09:33</t>
  </si>
  <si>
    <t>09:08</t>
  </si>
  <si>
    <t>09:20</t>
  </si>
  <si>
    <t>09:36</t>
  </si>
  <si>
    <t>13:16</t>
  </si>
  <si>
    <t>17:01</t>
  </si>
  <si>
    <t>09:56</t>
  </si>
  <si>
    <t>10:11</t>
  </si>
  <si>
    <t>09:35</t>
  </si>
  <si>
    <t>10:54</t>
  </si>
  <si>
    <t>09:59</t>
  </si>
  <si>
    <t>09:38</t>
  </si>
  <si>
    <t>11:40</t>
  </si>
  <si>
    <t>08:55</t>
  </si>
  <si>
    <t>09:04</t>
  </si>
  <si>
    <t>08:56</t>
  </si>
  <si>
    <t>12:03</t>
  </si>
  <si>
    <t>10:59</t>
  </si>
  <si>
    <t>11:23</t>
  </si>
  <si>
    <t>09:21</t>
  </si>
  <si>
    <t>09:32</t>
  </si>
  <si>
    <t>11:49</t>
  </si>
  <si>
    <t>08:59</t>
  </si>
  <si>
    <t>10:16</t>
  </si>
  <si>
    <t>11:55</t>
  </si>
  <si>
    <t>16:24</t>
  </si>
  <si>
    <t>17:03</t>
  </si>
  <si>
    <t>08:48</t>
  </si>
  <si>
    <t>11:34</t>
  </si>
  <si>
    <t>15:18</t>
  </si>
  <si>
    <t>10:15</t>
  </si>
  <si>
    <t>15:19</t>
  </si>
  <si>
    <t>10:13</t>
  </si>
  <si>
    <t>10:50</t>
  </si>
  <si>
    <t>09:23</t>
  </si>
  <si>
    <t>09:47</t>
  </si>
  <si>
    <t>10:31</t>
  </si>
  <si>
    <t>11:00</t>
  </si>
  <si>
    <t>11:30</t>
  </si>
  <si>
    <t>09:12</t>
  </si>
  <si>
    <t>09:28</t>
  </si>
  <si>
    <t>09:58</t>
  </si>
  <si>
    <t>09:01</t>
  </si>
  <si>
    <t>13:40</t>
  </si>
  <si>
    <t>08:52</t>
  </si>
  <si>
    <t>10:19</t>
  </si>
  <si>
    <t>10:28</t>
  </si>
  <si>
    <t>09:49</t>
  </si>
  <si>
    <t>11:43</t>
  </si>
  <si>
    <t>08:47</t>
  </si>
  <si>
    <t>08:45</t>
  </si>
  <si>
    <t>14:29</t>
  </si>
  <si>
    <t>10:37</t>
  </si>
  <si>
    <t>17:24</t>
  </si>
  <si>
    <t>09:06</t>
  </si>
  <si>
    <t>10:17</t>
  </si>
  <si>
    <t>10:04</t>
  </si>
  <si>
    <t>15:44</t>
  </si>
  <si>
    <t>15:45</t>
  </si>
  <si>
    <t>10:00</t>
  </si>
  <si>
    <t>10:23</t>
  </si>
  <si>
    <t>11:18</t>
  </si>
  <si>
    <t>21:45</t>
  </si>
  <si>
    <t>BGN</t>
  </si>
  <si>
    <t>USD</t>
  </si>
  <si>
    <t>Bitcoin Price</t>
  </si>
  <si>
    <t>NEW</t>
  </si>
  <si>
    <t>13:52</t>
  </si>
  <si>
    <t>21:34</t>
  </si>
  <si>
    <t>10:38</t>
  </si>
  <si>
    <t>09:22</t>
  </si>
  <si>
    <t>09:50</t>
  </si>
  <si>
    <t>17:34</t>
  </si>
  <si>
    <t>15:36</t>
  </si>
  <si>
    <t>13:49</t>
  </si>
  <si>
    <t>09:25</t>
  </si>
  <si>
    <t>13:01</t>
  </si>
  <si>
    <t>Monero Price</t>
  </si>
  <si>
    <t>10:18</t>
  </si>
  <si>
    <t>09:48</t>
  </si>
  <si>
    <t>09:15</t>
  </si>
  <si>
    <t>15:17</t>
  </si>
  <si>
    <t>14:10</t>
  </si>
  <si>
    <t>BTC</t>
  </si>
  <si>
    <t>Dogecoin Price x 1000</t>
  </si>
  <si>
    <t>new</t>
  </si>
  <si>
    <t>10:53</t>
  </si>
  <si>
    <t>11:46</t>
  </si>
  <si>
    <t>18:44</t>
  </si>
  <si>
    <t>09:26</t>
  </si>
  <si>
    <t>08:44</t>
  </si>
  <si>
    <t>09:45</t>
  </si>
  <si>
    <t>11:54</t>
  </si>
  <si>
    <t>17:56</t>
  </si>
  <si>
    <t>09:14</t>
  </si>
  <si>
    <t>09:46</t>
  </si>
  <si>
    <t>09:41</t>
  </si>
  <si>
    <t>12:05</t>
  </si>
  <si>
    <t>09:30</t>
  </si>
  <si>
    <t>10:41</t>
  </si>
  <si>
    <t>09:10</t>
  </si>
  <si>
    <t>10:30</t>
  </si>
  <si>
    <t>20:39</t>
  </si>
  <si>
    <t>21:58</t>
  </si>
  <si>
    <t>09:17</t>
  </si>
  <si>
    <t>11:17</t>
  </si>
  <si>
    <t>10:08</t>
  </si>
  <si>
    <t>10:32</t>
  </si>
  <si>
    <t>09:18</t>
  </si>
  <si>
    <t>08:43</t>
  </si>
  <si>
    <t>10:39</t>
  </si>
  <si>
    <t>15:37</t>
  </si>
  <si>
    <t>20:29</t>
  </si>
  <si>
    <t>15:43</t>
  </si>
  <si>
    <t>10:42</t>
  </si>
  <si>
    <t>13:05</t>
  </si>
  <si>
    <t>10:49</t>
  </si>
  <si>
    <t>09:11</t>
  </si>
  <si>
    <t>11:15</t>
  </si>
  <si>
    <t>09:07</t>
  </si>
  <si>
    <t>10:01</t>
  </si>
  <si>
    <t>10:35</t>
  </si>
  <si>
    <t>11:08</t>
  </si>
  <si>
    <t>09:54</t>
  </si>
  <si>
    <t>09:43</t>
  </si>
  <si>
    <t>11:07</t>
  </si>
  <si>
    <t>10:36</t>
  </si>
  <si>
    <t>10:44</t>
  </si>
  <si>
    <t>09:44</t>
  </si>
  <si>
    <t>09:19</t>
  </si>
  <si>
    <t>17:54</t>
  </si>
  <si>
    <t>13:56</t>
  </si>
  <si>
    <t>09:39</t>
  </si>
  <si>
    <t>10:14</t>
  </si>
  <si>
    <t>10:56</t>
  </si>
  <si>
    <t>10:22</t>
  </si>
  <si>
    <t>10:12</t>
  </si>
  <si>
    <t>10:10</t>
  </si>
  <si>
    <t>13:25</t>
  </si>
  <si>
    <t>15:54</t>
  </si>
  <si>
    <t>Period After</t>
  </si>
  <si>
    <t>Price</t>
  </si>
  <si>
    <t>SELL</t>
  </si>
  <si>
    <t>Curr</t>
  </si>
  <si>
    <t>Rep. Count</t>
  </si>
  <si>
    <t>Tot Count</t>
  </si>
  <si>
    <t>High</t>
  </si>
  <si>
    <t>лв.</t>
  </si>
  <si>
    <t>ctrl +</t>
  </si>
  <si>
    <t>shift +</t>
  </si>
  <si>
    <t>Enter</t>
  </si>
  <si>
    <t>Avr.</t>
  </si>
  <si>
    <t>Low</t>
  </si>
  <si>
    <t>Today</t>
  </si>
  <si>
    <t>to Max</t>
  </si>
  <si>
    <t>to Avr</t>
  </si>
  <si>
    <t>to Min</t>
  </si>
  <si>
    <t>usd</t>
  </si>
  <si>
    <t>Fixing</t>
  </si>
  <si>
    <t>K</t>
  </si>
  <si>
    <t>H</t>
  </si>
  <si>
    <t>BUY</t>
  </si>
  <si>
    <t>F</t>
  </si>
  <si>
    <t>16:04</t>
  </si>
  <si>
    <t>16:09</t>
  </si>
  <si>
    <t>14:07</t>
  </si>
  <si>
    <t>СЃСЉР±</t>
  </si>
  <si>
    <t>Р©Р°С‚СЃРєРё РґРѕР»Р°СЂ</t>
  </si>
  <si>
    <t>Р—Р»Р°С‚Рѕ (РІ С‚СЂРѕР№ СѓРЅС†РёРё)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</si>
</sst>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M/D/YYYY"/>
    <numFmt numFmtId="166" formatCode="H:MM"/>
    <numFmt numFmtId="167" formatCode="#,##0.00"/>
    <numFmt numFmtId="168" formatCode="0%"/>
    <numFmt numFmtId="169" formatCode="0.00%"/>
    <numFmt numFmtId="170" formatCode="0.00"/>
    <numFmt numFmtId="171" formatCode="0"/>
    <numFmt numFmtId="172" formatCode="M/D/YYYY\ H:MM"/>
    <numFmt numFmtId="173" formatCode="_-* #,##0.00&quot; лв.&quot;_-;\-* #,##0.00&quot; лв.&quot;_-;_-* \-??&quot; лв.&quot;_-;_-@_-"/>
    <numFmt numFmtId="174" formatCode="_-* #,##0.00\ _л_в_._-;\-* #,##0.00\ _л_в_._-;_-* \-??\ _л_в_._-;_-@_-"/>
    <numFmt numFmtId="175" formatCode="#,##0.0000"/>
    <numFmt numFmtId="176" formatCode="_-* #,##0.0000\ _л_в_._-;\-* #,##0.0000\ _л_в_._-;_-* \-??\ _л_в_._-;_-@_-"/>
    <numFmt numFmtId="177" formatCode="#,##0.00000"/>
    <numFmt numFmtId="178" formatCode="0.00000"/>
    <numFmt numFmtId="179" formatCode="HH:MM"/>
    <numFmt numFmtId="180" formatCode="#,###,##0.00000"/>
    <numFmt numFmtId="181" formatCode="#,###,##0.00"/>
    <numFmt numFmtId="182" formatCode="D\.M\.YYYY"/>
    <numFmt numFmtId="183" formatCode="d.m.yyyy"/>
    <numFmt numFmtId="184" formatCode="#,#####0.00000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808080"/>
      <name val="Calibri"/>
      <family val="2"/>
      <charset val="204"/>
    </font>
    <font>
      <sz val="11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F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sz val="11"/>
      <color rgb="FFD9D9D9"/>
      <name val="Calibri"/>
      <family val="2"/>
      <charset val="204"/>
    </font>
    <font>
      <b val="true"/>
      <sz val="18"/>
      <color rgb="FF595959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E6B9B8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>
      <bottom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NumberFormat="true"/>
    <xf numFmtId="179" fontId="0" fillId="0" borderId="0" xfId="0" applyNumberFormat="true">
      <alignment horizontal="right"/>
    </xf>
    <xf numFmtId="4" fontId="0" fillId="0" borderId="0" xfId="0" applyNumberFormat="true"/>
    <xf numFmtId="10" fontId="0" fillId="0" borderId="0" xfId="0" applyNumberFormat="true"/>
    <xf numFmtId="184" fontId="0" fillId="0" borderId="0" xfId="0" applyNumberFormat="true"/>
    <xf numFmtId="0" fontId="0" fillId="0" borderId="0" xfId="0"/>
    <xf numFmtId="183" fontId="0" fillId="0" borderId="2" xfId="0" applyNumberFormat="true" applyBorder="true"/>
    <xf numFmtId="179" fontId="0" fillId="0" borderId="2" xfId="0" applyNumberFormat="true" applyBorder="true">
      <alignment horizontal="right"/>
    </xf>
    <xf numFmtId="4" fontId="0" fillId="0" borderId="2" xfId="0" applyNumberFormat="true" applyBorder="true"/>
    <xf numFmtId="10" fontId="0" fillId="0" borderId="2" xfId="0" applyNumberFormat="true" applyBorder="true"/>
    <xf numFmtId="184" fontId="0" fillId="0" borderId="2" xfId="0" applyNumberFormat="true" applyBorder="true"/>
    <xf numFmtId="0" fontId="0" fillId="0" borderId="2" xfId="0" applyBorder="true"/>
    <xf numFmtId="183" fontId="0" fillId="0" borderId="0" xfId="0" applyNumberFormat="true"/>
    <xf numFmtId="179" fontId="0" fillId="0" borderId="0" xfId="0" applyNumberFormat="true">
      <alignment horizontal="right"/>
    </xf>
    <xf numFmtId="4" fontId="0" fillId="0" borderId="0" xfId="0" applyNumberFormat="true"/>
    <xf numFmtId="10" fontId="0" fillId="0" borderId="0" xfId="0" applyNumberFormat="true"/>
    <xf numFmtId="184" fontId="0" fillId="0" borderId="0" xfId="0" applyNumberFormat="true"/>
    <xf numFmtId="0" fontId="0" fillId="0" borderId="0" xfId="0"/>
    <xf numFmtId="183" fontId="0" fillId="0" borderId="2" xfId="0" applyNumberFormat="true" applyBorder="true"/>
    <xf numFmtId="179" fontId="0" fillId="0" borderId="2" xfId="0" applyNumberFormat="true" applyBorder="true">
      <alignment horizontal="right"/>
    </xf>
    <xf numFmtId="4" fontId="0" fillId="0" borderId="2" xfId="0" applyNumberFormat="true" applyBorder="true"/>
    <xf numFmtId="10" fontId="0" fillId="0" borderId="2" xfId="0" applyNumberFormat="true" applyBorder="true"/>
    <xf numFmtId="184" fontId="0" fillId="0" borderId="2" xfId="0" applyNumberFormat="true" applyBorder="true"/>
    <xf numFmtId="0" fontId="0" fillId="0" borderId="2" xfId="0" applyBorder="true"/>
    <xf numFmtId="183" fontId="0" fillId="0" borderId="0" xfId="0" applyNumberFormat="true"/>
    <xf numFmtId="179" fontId="0" fillId="0" borderId="0" xfId="0" applyNumberFormat="true">
      <alignment horizontal="right"/>
    </xf>
    <xf numFmtId="4" fontId="0" fillId="0" borderId="0" xfId="0" applyNumberFormat="true"/>
    <xf numFmtId="10" fontId="0" fillId="0" borderId="0" xfId="0" applyNumberFormat="true"/>
    <xf numFmtId="184" fontId="0" fillId="0" borderId="0" xfId="0" applyNumberFormat="true"/>
    <xf numFmtId="0" fontId="0" fillId="0" borderId="0" xfId="0"/>
    <xf numFmtId="183" fontId="0" fillId="0" borderId="2" xfId="0" applyNumberFormat="true" applyBorder="true"/>
    <xf numFmtId="179" fontId="0" fillId="0" borderId="2" xfId="0" applyNumberFormat="true" applyBorder="true">
      <alignment horizontal="right"/>
    </xf>
    <xf numFmtId="4" fontId="0" fillId="0" borderId="2" xfId="0" applyNumberFormat="true" applyBorder="true"/>
    <xf numFmtId="10" fontId="0" fillId="0" borderId="2" xfId="0" applyNumberFormat="true" applyBorder="true"/>
    <xf numFmtId="184" fontId="0" fillId="0" borderId="2" xfId="0" applyNumberFormat="true" applyBorder="true"/>
    <xf numFmtId="0" fontId="0" fillId="0" borderId="2" xfId="0" applyBorder="tru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Китайска Панда 1 унция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Stats!$D$12:$D$15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Stats!$E$12:$E$15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99736182"/>
        <c:axId val="87105030"/>
      </c:barChart>
      <c:catAx>
        <c:axId val="9973618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05030"/>
        <c:crosses val="autoZero"/>
        <c:auto val="1"/>
        <c:lblAlgn val="ctr"/>
        <c:lblOffset val="100"/>
      </c:catAx>
      <c:valAx>
        <c:axId val="8710503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736182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Щатски долар Фиксинг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Stats!$D$34:$D$37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Stats!$E$34:$E$37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42974772"/>
        <c:axId val="20074572"/>
      </c:barChart>
      <c:catAx>
        <c:axId val="4297477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074572"/>
        <c:crosses val="autoZero"/>
        <c:auto val="1"/>
        <c:lblAlgn val="ctr"/>
        <c:lblOffset val="100"/>
      </c:catAx>
      <c:valAx>
        <c:axId val="20074572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974772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Щатски долар продаваш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cat>
            <c:strRef>
              <c:f>Stats!$D$44:$D$47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Stats!$E$44:$E$47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43239236"/>
        <c:axId val="65293515"/>
      </c:barChart>
      <c:catAx>
        <c:axId val="4323923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293515"/>
        <c:crosses val="autoZero"/>
        <c:auto val="1"/>
        <c:lblAlgn val="ctr"/>
        <c:lblOffset val="100"/>
      </c:catAx>
      <c:valAx>
        <c:axId val="6529351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239236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Щатски долар Купуваш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Stats!$D$39:$D$42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Stats!$E$39:$E$42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51580077"/>
        <c:axId val="74932621"/>
      </c:barChart>
      <c:catAx>
        <c:axId val="5158007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932621"/>
        <c:crosses val="autoZero"/>
        <c:auto val="1"/>
        <c:lblAlgn val="ctr"/>
        <c:lblOffset val="100"/>
      </c:catAx>
      <c:valAx>
        <c:axId val="7493262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580077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Ethereum Price from 01-12-2017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Stats!$D$54:$D$57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Stats!$E$54:$E$57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57359916"/>
        <c:axId val="99143798"/>
      </c:barChart>
      <c:catAx>
        <c:axId val="5735991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143798"/>
        <c:crosses val="autoZero"/>
        <c:auto val="1"/>
        <c:lblAlgn val="ctr"/>
        <c:lblOffset val="100"/>
      </c:catAx>
      <c:valAx>
        <c:axId val="9914379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359916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92160</xdr:colOff>
      <xdr:row>3</xdr:row>
      <xdr:rowOff>172440</xdr:rowOff>
    </xdr:from>
    <xdr:to>
      <xdr:col>15</xdr:col>
      <xdr:colOff>396360</xdr:colOff>
      <xdr:row>18</xdr:row>
      <xdr:rowOff>171720</xdr:rowOff>
    </xdr:to>
    <xdr:graphicFrame>
      <xdr:nvGraphicFramePr>
        <xdr:cNvPr id="0" name="Chart 3"/>
        <xdr:cNvGraphicFramePr/>
      </xdr:nvGraphicFramePr>
      <xdr:xfrm>
        <a:off x="8661240" y="721080"/>
        <a:ext cx="5642640" cy="27424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7</xdr:col>
      <xdr:colOff>648360</xdr:colOff>
      <xdr:row>19</xdr:row>
      <xdr:rowOff>180000</xdr:rowOff>
    </xdr:from>
    <xdr:to>
      <xdr:col>15</xdr:col>
      <xdr:colOff>342720</xdr:colOff>
      <xdr:row>34</xdr:row>
      <xdr:rowOff>179280</xdr:rowOff>
    </xdr:to>
    <xdr:graphicFrame>
      <xdr:nvGraphicFramePr>
        <xdr:cNvPr id="1" name="Chart 2"/>
        <xdr:cNvGraphicFramePr/>
      </xdr:nvGraphicFramePr>
      <xdr:xfrm>
        <a:off x="8454960" y="3654720"/>
        <a:ext cx="5795280" cy="274248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15</xdr:col>
      <xdr:colOff>526320</xdr:colOff>
      <xdr:row>35</xdr:row>
      <xdr:rowOff>172440</xdr:rowOff>
    </xdr:from>
    <xdr:to>
      <xdr:col>23</xdr:col>
      <xdr:colOff>75960</xdr:colOff>
      <xdr:row>50</xdr:row>
      <xdr:rowOff>171720</xdr:rowOff>
    </xdr:to>
    <xdr:graphicFrame>
      <xdr:nvGraphicFramePr>
        <xdr:cNvPr id="2" name="Chart 5"/>
        <xdr:cNvGraphicFramePr/>
      </xdr:nvGraphicFramePr>
      <xdr:xfrm>
        <a:off x="14433840" y="6573240"/>
        <a:ext cx="6221520" cy="274248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7</xdr:col>
      <xdr:colOff>633240</xdr:colOff>
      <xdr:row>35</xdr:row>
      <xdr:rowOff>172440</xdr:rowOff>
    </xdr:from>
    <xdr:to>
      <xdr:col>15</xdr:col>
      <xdr:colOff>327600</xdr:colOff>
      <xdr:row>50</xdr:row>
      <xdr:rowOff>171720</xdr:rowOff>
    </xdr:to>
    <xdr:graphicFrame>
      <xdr:nvGraphicFramePr>
        <xdr:cNvPr id="3" name="Chart 6"/>
        <xdr:cNvGraphicFramePr/>
      </xdr:nvGraphicFramePr>
      <xdr:xfrm>
        <a:off x="8439840" y="6573240"/>
        <a:ext cx="5795280" cy="274248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8</xdr:col>
      <xdr:colOff>54000</xdr:colOff>
      <xdr:row>52</xdr:row>
      <xdr:rowOff>164880</xdr:rowOff>
    </xdr:from>
    <xdr:to>
      <xdr:col>15</xdr:col>
      <xdr:colOff>358200</xdr:colOff>
      <xdr:row>67</xdr:row>
      <xdr:rowOff>164160</xdr:rowOff>
    </xdr:to>
    <xdr:graphicFrame>
      <xdr:nvGraphicFramePr>
        <xdr:cNvPr id="4" name="Chart 7"/>
        <xdr:cNvGraphicFramePr/>
      </xdr:nvGraphicFramePr>
      <xdr:xfrm>
        <a:off x="8623080" y="9674640"/>
        <a:ext cx="5642640" cy="274248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4180" activePane="bottomLeft" state="frozen"/>
      <selection pane="topLeft" activeCell="A1" activeCellId="0" sqref="A1"/>
      <selection pane="bottomLeft" activeCell="A4190" activeCellId="0" sqref="A4190"/>
    </sheetView>
  </sheetViews>
  <sheetFormatPr defaultRowHeight="14.4"/>
  <cols>
    <col min="1" max="1" hidden="false" style="0" width="10.7773279352227" collapsed="true"/>
    <col min="2" max="2" hidden="false" style="0" width="7.0" collapsed="true"/>
    <col min="3" max="3" hidden="false" style="1" width="6.88259109311741" collapsed="true"/>
    <col min="4" max="4" hidden="false" style="0" width="37.2186234817814" collapsed="true"/>
    <col min="5" max="5" hidden="false" style="0" width="10.1133603238866" collapsed="true"/>
    <col min="6" max="6" hidden="false" style="0" width="12.5546558704453" collapsed="true"/>
    <col min="7" max="7" hidden="false" style="0" width="12.6599190283401" collapsed="true"/>
    <col min="8" max="8" hidden="false" style="0" width="18.7368421052632" collapsed="true"/>
    <col min="9" max="9" hidden="false" style="0" width="12.3238866396761" collapsed="true"/>
    <col min="10" max="10" hidden="false" style="0" width="8.77732793522267" collapsed="true"/>
    <col min="11" max="11" hidden="false" style="0" width="13.4412955465587" collapsed="true"/>
    <col min="12" max="12" hidden="false" style="0" width="11.7773279352227" collapsed="true"/>
    <col min="13" max="13" hidden="false" style="0" width="8.5748987854251" collapsed="true"/>
    <col min="14" max="14" hidden="false" style="0" width="5.0" collapsed="true"/>
    <col min="15" max="15" hidden="false" style="0" width="29.3279352226721" collapsed="true"/>
    <col min="16" max="16" hidden="false" style="0" width="8.5748987854251" collapsed="true"/>
    <col min="17" max="17" hidden="false" style="0" width="4.33603238866397" collapsed="true"/>
    <col min="18" max="1025" hidden="false" style="0" width="8.5748987854251" collapsed="true"/>
  </cols>
  <sheetData>
    <row r="1" s="2" customFormat="true" ht="14.4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.4" hidden="false" customHeight="false" outlineLevel="0" collapsed="false">
      <c r="A2" s="4" t="n">
        <v>42224</v>
      </c>
      <c r="B2" s="5" t="n">
        <v>0.452777777777778</v>
      </c>
      <c r="C2" s="6" t="s">
        <v>12</v>
      </c>
      <c r="D2" s="0" t="s">
        <v>13</v>
      </c>
      <c r="F2" s="7" t="n">
        <v>1993</v>
      </c>
      <c r="G2" s="8" t="n">
        <f aca="false">F2/$K$11-1</f>
        <v>0.020032141504509</v>
      </c>
      <c r="H2" s="7" t="n">
        <v>2101</v>
      </c>
      <c r="I2" s="8" t="n">
        <f aca="false">H2/$K$11-1</f>
        <v>0.0753073403416826</v>
      </c>
      <c r="J2" s="9" t="n">
        <f aca="false">I2-G2</f>
        <v>0.0552751988371736</v>
      </c>
      <c r="K2" s="10" t="n">
        <f aca="false">H2-F2</f>
        <v>108</v>
      </c>
      <c r="L2" s="10"/>
    </row>
    <row r="3" customFormat="false" ht="14.4" hidden="false" customHeight="false" outlineLevel="0" collapsed="false">
      <c r="A3" s="4" t="n">
        <v>42224</v>
      </c>
      <c r="B3" s="5" t="n">
        <v>0.452777777777778</v>
      </c>
      <c r="C3" s="6" t="s">
        <v>14</v>
      </c>
      <c r="D3" s="0" t="s">
        <v>15</v>
      </c>
      <c r="F3" s="7" t="n">
        <v>1995</v>
      </c>
      <c r="G3" s="8" t="n">
        <f aca="false">F3/$K$11-1</f>
        <v>0.02105575629779</v>
      </c>
      <c r="H3" s="7" t="n">
        <v>2101</v>
      </c>
      <c r="I3" s="8" t="n">
        <f aca="false">H3/$K$11-1</f>
        <v>0.0753073403416826</v>
      </c>
      <c r="J3" s="9" t="n">
        <f aca="false">I3-G3</f>
        <v>0.0542515840438926</v>
      </c>
      <c r="K3" s="10" t="n">
        <f aca="false">H3-F3</f>
        <v>106</v>
      </c>
      <c r="L3" s="10" t="s">
        <v>16</v>
      </c>
    </row>
    <row r="4" customFormat="false" ht="14.4" hidden="false" customHeight="false" outlineLevel="0" collapsed="false">
      <c r="A4" s="4" t="n">
        <v>42224</v>
      </c>
      <c r="B4" s="5" t="n">
        <v>0.452777777777778</v>
      </c>
      <c r="C4" s="6" t="s">
        <v>17</v>
      </c>
      <c r="D4" s="0" t="s">
        <v>18</v>
      </c>
      <c r="F4" s="11" t="n">
        <v>1997</v>
      </c>
      <c r="G4" s="8" t="n">
        <f aca="false">F4/$K$11-1</f>
        <v>0.0220793710910712</v>
      </c>
      <c r="H4" s="11" t="n">
        <v>2095</v>
      </c>
      <c r="I4" s="8" t="n">
        <f aca="false">H4/$K$11-1</f>
        <v>0.0722364959618398</v>
      </c>
      <c r="J4" s="12" t="n">
        <f aca="false">I4-G4</f>
        <v>0.0501571248707686</v>
      </c>
      <c r="K4" s="13" t="n">
        <f aca="false">H4-F4</f>
        <v>98</v>
      </c>
      <c r="L4" s="10" t="n">
        <v>999</v>
      </c>
    </row>
    <row r="5" customFormat="false" ht="14.4" hidden="false" customHeight="false" outlineLevel="0" collapsed="false">
      <c r="A5" s="4" t="n">
        <v>42224</v>
      </c>
      <c r="B5" s="5" t="n">
        <v>0.452777777777778</v>
      </c>
      <c r="C5" s="6" t="s">
        <v>19</v>
      </c>
      <c r="D5" s="0" t="s">
        <v>20</v>
      </c>
      <c r="F5" s="7" t="n">
        <v>1978</v>
      </c>
      <c r="G5" s="8" t="n">
        <f aca="false">F5/$K$11-1</f>
        <v>0.0123550305549016</v>
      </c>
      <c r="H5" s="7" t="n">
        <v>2083</v>
      </c>
      <c r="I5" s="8" t="n">
        <f aca="false">H5/$K$11-1</f>
        <v>0.0660948072021537</v>
      </c>
      <c r="J5" s="9" t="n">
        <f aca="false">I5-G5</f>
        <v>0.053739776647252</v>
      </c>
      <c r="K5" s="10" t="n">
        <f aca="false">H5-F5</f>
        <v>105</v>
      </c>
      <c r="L5" s="10" t="s">
        <v>21</v>
      </c>
    </row>
    <row r="6" customFormat="false" ht="14.4" hidden="false" customHeight="false" outlineLevel="0" collapsed="false">
      <c r="A6" s="4" t="n">
        <v>42224</v>
      </c>
      <c r="B6" s="5" t="n">
        <v>0.452777777777778</v>
      </c>
      <c r="C6" s="6" t="s">
        <v>22</v>
      </c>
      <c r="D6" s="0" t="s">
        <v>23</v>
      </c>
      <c r="F6" s="11" t="n">
        <v>1978</v>
      </c>
      <c r="G6" s="8" t="n">
        <f aca="false">F6/$K$11-1</f>
        <v>0.0123550305549016</v>
      </c>
      <c r="H6" s="11" t="n">
        <v>2083</v>
      </c>
      <c r="I6" s="8" t="n">
        <f aca="false">H6/$K$11-1</f>
        <v>0.0660948072021537</v>
      </c>
      <c r="J6" s="9" t="n">
        <f aca="false">I6-G6</f>
        <v>0.053739776647252</v>
      </c>
      <c r="K6" s="13" t="n">
        <f aca="false">H6-F6</f>
        <v>105</v>
      </c>
      <c r="L6" s="10" t="n">
        <v>999.9</v>
      </c>
    </row>
    <row r="7" customFormat="false" ht="14.4" hidden="false" customHeight="false" outlineLevel="0" collapsed="false">
      <c r="A7" s="4" t="n">
        <v>42224</v>
      </c>
      <c r="B7" s="5" t="n">
        <v>0.452777777777778</v>
      </c>
      <c r="C7" s="6" t="s">
        <v>24</v>
      </c>
      <c r="D7" s="0" t="s">
        <v>25</v>
      </c>
      <c r="F7" s="14" t="n">
        <v>1978</v>
      </c>
      <c r="G7" s="8" t="n">
        <f aca="false">F7/$K$11-1</f>
        <v>0.0123550305549016</v>
      </c>
      <c r="H7" s="14" t="n">
        <v>2083</v>
      </c>
      <c r="I7" s="8" t="n">
        <f aca="false">H7/$K$11-1</f>
        <v>0.0660948072021537</v>
      </c>
      <c r="J7" s="9" t="n">
        <f aca="false">I7-G7</f>
        <v>0.053739776647252</v>
      </c>
      <c r="K7" s="10" t="n">
        <f aca="false">H7-F7</f>
        <v>105</v>
      </c>
      <c r="L7" s="10"/>
    </row>
    <row r="8" customFormat="false" ht="15.6" hidden="false" customHeight="true" outlineLevel="0" collapsed="false">
      <c r="A8" s="4" t="n">
        <v>42224</v>
      </c>
      <c r="B8" s="5" t="n">
        <v>0.452777777777778</v>
      </c>
      <c r="C8" s="6" t="s">
        <v>26</v>
      </c>
      <c r="D8" s="0" t="s">
        <v>27</v>
      </c>
      <c r="F8" s="14" t="n">
        <v>1956</v>
      </c>
      <c r="G8" s="8" t="n">
        <f aca="false">F8/$K$11-1</f>
        <v>0.00109526782881075</v>
      </c>
      <c r="H8" s="14" t="n">
        <v>2081</v>
      </c>
      <c r="I8" s="8" t="n">
        <f aca="false">H8/$K$11-1</f>
        <v>0.0650711924088727</v>
      </c>
      <c r="J8" s="9" t="n">
        <f aca="false">I8-G8</f>
        <v>0.063975924580062</v>
      </c>
      <c r="K8" s="10" t="n">
        <f aca="false">H8-F8</f>
        <v>125</v>
      </c>
      <c r="L8" s="10"/>
    </row>
    <row r="9" customFormat="false" ht="14.4" hidden="false" customHeight="false" outlineLevel="0" collapsed="false">
      <c r="A9" s="4" t="n">
        <v>42224</v>
      </c>
      <c r="B9" s="5" t="n">
        <v>0.452777777777778</v>
      </c>
      <c r="C9" s="0"/>
      <c r="F9" s="7" t="n">
        <v>1999</v>
      </c>
      <c r="G9" s="8" t="n">
        <f aca="false">F9/$K$11-1</f>
        <v>0.0231029858843521</v>
      </c>
      <c r="H9" s="7" t="n">
        <v>2144</v>
      </c>
      <c r="I9" s="8" t="n">
        <f aca="false">H9/$K$11-1</f>
        <v>0.097315058397224</v>
      </c>
      <c r="J9" s="9" t="n">
        <f aca="false">I9-G9</f>
        <v>0.0742120725128719</v>
      </c>
      <c r="K9" s="10" t="n">
        <f aca="false">H9-F9</f>
        <v>145</v>
      </c>
      <c r="L9" s="10"/>
    </row>
    <row r="10" customFormat="false" ht="14.4" hidden="false" customHeight="false" outlineLevel="0" collapsed="false">
      <c r="A10" s="4" t="n">
        <v>42224</v>
      </c>
      <c r="B10" s="5" t="n">
        <v>0.452777777777778</v>
      </c>
      <c r="C10" s="6" t="s">
        <v>28</v>
      </c>
      <c r="D10" s="0" t="s">
        <v>29</v>
      </c>
      <c r="F10" s="14" t="n">
        <v>1986</v>
      </c>
      <c r="G10" s="8" t="n">
        <f aca="false">F10/$K$11-1</f>
        <v>0.0164494897280256</v>
      </c>
      <c r="H10" s="14" t="n">
        <v>2095</v>
      </c>
      <c r="I10" s="8" t="n">
        <f aca="false">H10/$K$11-1</f>
        <v>0.0722364959618398</v>
      </c>
      <c r="J10" s="9" t="n">
        <f aca="false">I10-G10</f>
        <v>0.0557870062338142</v>
      </c>
      <c r="K10" s="10" t="n">
        <f aca="false">H10-F10</f>
        <v>109</v>
      </c>
      <c r="L10" s="10"/>
    </row>
    <row r="11" customFormat="false" ht="14.4" hidden="false" customHeight="false" outlineLevel="0" collapsed="false">
      <c r="A11" s="15" t="n">
        <v>42224</v>
      </c>
      <c r="B11" s="16"/>
      <c r="C11" s="17"/>
      <c r="D11" s="18" t="s">
        <v>30</v>
      </c>
      <c r="E11" s="18"/>
      <c r="F11" s="18" t="s">
        <v>31</v>
      </c>
      <c r="G11" s="18"/>
      <c r="H11" s="18" t="n">
        <v>1</v>
      </c>
      <c r="I11" s="18"/>
      <c r="J11" s="18"/>
      <c r="K11" s="19" t="n">
        <v>1953.86</v>
      </c>
    </row>
    <row r="12" customFormat="false" ht="14.4" hidden="false" customHeight="false" outlineLevel="0" collapsed="false">
      <c r="A12" s="4" t="n">
        <v>42226</v>
      </c>
      <c r="B12" s="0" t="s">
        <v>32</v>
      </c>
      <c r="C12" s="1" t="s">
        <v>33</v>
      </c>
      <c r="D12" s="0" t="s">
        <v>13</v>
      </c>
      <c r="F12" s="14" t="n">
        <v>2016</v>
      </c>
      <c r="G12" s="14"/>
      <c r="H12" s="14" t="n">
        <v>2124</v>
      </c>
    </row>
    <row r="13" customFormat="false" ht="14.4" hidden="false" customHeight="false" outlineLevel="0" collapsed="false">
      <c r="A13" s="4" t="n">
        <v>42226</v>
      </c>
      <c r="B13" s="0" t="s">
        <v>32</v>
      </c>
      <c r="C13" s="1" t="s">
        <v>33</v>
      </c>
      <c r="D13" s="0" t="s">
        <v>15</v>
      </c>
      <c r="F13" s="14" t="n">
        <v>2014</v>
      </c>
      <c r="G13" s="14"/>
      <c r="H13" s="14" t="n">
        <v>2124</v>
      </c>
    </row>
    <row r="14" customFormat="false" ht="14.4" hidden="false" customHeight="false" outlineLevel="0" collapsed="false">
      <c r="A14" s="4" t="n">
        <v>42226</v>
      </c>
      <c r="B14" s="0" t="s">
        <v>32</v>
      </c>
      <c r="C14" s="1" t="s">
        <v>33</v>
      </c>
      <c r="D14" s="0" t="s">
        <v>18</v>
      </c>
      <c r="F14" s="14" t="n">
        <v>2019</v>
      </c>
      <c r="G14" s="14"/>
      <c r="H14" s="14" t="n">
        <v>2118</v>
      </c>
    </row>
    <row r="15" customFormat="false" ht="14.4" hidden="false" customHeight="false" outlineLevel="0" collapsed="false">
      <c r="A15" s="4" t="n">
        <v>42226</v>
      </c>
      <c r="B15" s="0" t="s">
        <v>32</v>
      </c>
      <c r="C15" s="1" t="s">
        <v>33</v>
      </c>
      <c r="D15" s="0" t="s">
        <v>20</v>
      </c>
      <c r="F15" s="14" t="n">
        <v>2000</v>
      </c>
      <c r="G15" s="14"/>
      <c r="H15" s="14" t="n">
        <v>2106</v>
      </c>
    </row>
    <row r="16" customFormat="false" ht="14.4" hidden="false" customHeight="false" outlineLevel="0" collapsed="false">
      <c r="A16" s="4" t="n">
        <v>42226</v>
      </c>
      <c r="B16" s="0" t="s">
        <v>32</v>
      </c>
      <c r="C16" s="1" t="s">
        <v>33</v>
      </c>
      <c r="D16" s="0" t="s">
        <v>23</v>
      </c>
      <c r="F16" s="14" t="n">
        <v>2000</v>
      </c>
      <c r="G16" s="14"/>
      <c r="H16" s="14" t="n">
        <v>2106</v>
      </c>
    </row>
    <row r="17" customFormat="false" ht="14.4" hidden="false" customHeight="false" outlineLevel="0" collapsed="false">
      <c r="A17" s="4" t="n">
        <v>42226</v>
      </c>
      <c r="B17" s="0" t="s">
        <v>32</v>
      </c>
      <c r="C17" s="1" t="s">
        <v>33</v>
      </c>
      <c r="D17" s="0" t="s">
        <v>25</v>
      </c>
      <c r="F17" s="14" t="n">
        <v>2000</v>
      </c>
      <c r="G17" s="14"/>
      <c r="H17" s="14" t="n">
        <v>2106</v>
      </c>
    </row>
    <row r="18" customFormat="false" ht="14.4" hidden="false" customHeight="false" outlineLevel="0" collapsed="false">
      <c r="A18" s="15" t="n">
        <v>42226</v>
      </c>
      <c r="B18" s="16" t="s">
        <v>32</v>
      </c>
      <c r="C18" s="17" t="s">
        <v>33</v>
      </c>
      <c r="D18" s="18" t="s">
        <v>30</v>
      </c>
      <c r="E18" s="18"/>
      <c r="F18" s="18" t="s">
        <v>31</v>
      </c>
      <c r="G18" s="18"/>
      <c r="H18" s="18" t="n">
        <v>1</v>
      </c>
      <c r="I18" s="18"/>
      <c r="J18" s="18"/>
      <c r="K18" s="19" t="n">
        <v>1953.86</v>
      </c>
    </row>
    <row r="19" customFormat="false" ht="14.4" hidden="false" customHeight="false" outlineLevel="0" collapsed="false">
      <c r="A19" s="4" t="n">
        <v>42227</v>
      </c>
      <c r="B19" s="0" t="s">
        <v>34</v>
      </c>
      <c r="C19" s="1" t="s">
        <v>35</v>
      </c>
      <c r="D19" s="0" t="s">
        <v>13</v>
      </c>
      <c r="F19" s="14" t="n">
        <v>2010</v>
      </c>
      <c r="G19" s="14"/>
      <c r="H19" s="14" t="n">
        <v>2120</v>
      </c>
    </row>
    <row r="20" customFormat="false" ht="14.4" hidden="false" customHeight="false" outlineLevel="0" collapsed="false">
      <c r="A20" s="4" t="n">
        <v>42227</v>
      </c>
      <c r="B20" s="0" t="s">
        <v>34</v>
      </c>
      <c r="C20" s="1" t="s">
        <v>35</v>
      </c>
      <c r="D20" s="0" t="s">
        <v>15</v>
      </c>
      <c r="F20" s="14" t="n">
        <v>2012</v>
      </c>
      <c r="G20" s="14"/>
      <c r="H20" s="14" t="n">
        <v>2120</v>
      </c>
    </row>
    <row r="21" customFormat="false" ht="14.4" hidden="false" customHeight="false" outlineLevel="0" collapsed="false">
      <c r="A21" s="4" t="n">
        <v>42227</v>
      </c>
      <c r="B21" s="0" t="s">
        <v>34</v>
      </c>
      <c r="C21" s="1" t="s">
        <v>35</v>
      </c>
      <c r="D21" s="0" t="s">
        <v>18</v>
      </c>
      <c r="F21" s="14" t="n">
        <v>2014</v>
      </c>
      <c r="G21" s="14"/>
      <c r="H21" s="14" t="n">
        <v>2114</v>
      </c>
    </row>
    <row r="22" customFormat="false" ht="14.4" hidden="false" customHeight="false" outlineLevel="0" collapsed="false">
      <c r="A22" s="4" t="n">
        <v>42227</v>
      </c>
      <c r="B22" s="0" t="s">
        <v>34</v>
      </c>
      <c r="C22" s="1" t="s">
        <v>35</v>
      </c>
      <c r="D22" s="0" t="s">
        <v>20</v>
      </c>
      <c r="F22" s="14" t="n">
        <v>1995</v>
      </c>
      <c r="G22" s="14"/>
      <c r="H22" s="14" t="n">
        <v>2103</v>
      </c>
    </row>
    <row r="23" customFormat="false" ht="14.4" hidden="false" customHeight="false" outlineLevel="0" collapsed="false">
      <c r="A23" s="4" t="n">
        <v>42227</v>
      </c>
      <c r="B23" s="0" t="s">
        <v>34</v>
      </c>
      <c r="C23" s="1" t="s">
        <v>35</v>
      </c>
      <c r="D23" s="0" t="s">
        <v>23</v>
      </c>
      <c r="F23" s="14" t="n">
        <v>1995</v>
      </c>
      <c r="G23" s="14"/>
      <c r="H23" s="14" t="n">
        <v>2103</v>
      </c>
    </row>
    <row r="24" customFormat="false" ht="14.4" hidden="false" customHeight="false" outlineLevel="0" collapsed="false">
      <c r="A24" s="4" t="n">
        <v>42227</v>
      </c>
      <c r="B24" s="0" t="s">
        <v>34</v>
      </c>
      <c r="C24" s="1" t="s">
        <v>35</v>
      </c>
      <c r="D24" s="0" t="s">
        <v>25</v>
      </c>
      <c r="F24" s="14" t="n">
        <v>1995</v>
      </c>
      <c r="G24" s="14"/>
      <c r="H24" s="14" t="n">
        <v>2103</v>
      </c>
    </row>
    <row r="25" customFormat="false" ht="14.4" hidden="false" customHeight="false" outlineLevel="0" collapsed="false">
      <c r="A25" s="15" t="n">
        <v>42227</v>
      </c>
      <c r="B25" s="16" t="s">
        <v>34</v>
      </c>
      <c r="C25" s="17" t="s">
        <v>35</v>
      </c>
      <c r="D25" s="18" t="s">
        <v>30</v>
      </c>
      <c r="E25" s="18"/>
      <c r="F25" s="18" t="s">
        <v>31</v>
      </c>
      <c r="G25" s="18"/>
      <c r="H25" s="18" t="n">
        <v>1</v>
      </c>
      <c r="I25" s="18"/>
      <c r="J25" s="18"/>
      <c r="K25" s="19" t="n">
        <v>1973.38</v>
      </c>
    </row>
    <row r="26" customFormat="false" ht="14.4" hidden="false" customHeight="false" outlineLevel="0" collapsed="false">
      <c r="A26" s="4" t="n">
        <v>42228</v>
      </c>
      <c r="B26" s="0" t="s">
        <v>36</v>
      </c>
      <c r="C26" s="1" t="s">
        <v>37</v>
      </c>
      <c r="D26" s="0" t="s">
        <v>13</v>
      </c>
      <c r="F26" s="14" t="n">
        <v>2008</v>
      </c>
      <c r="G26" s="14"/>
      <c r="H26" s="14" t="n">
        <v>2115</v>
      </c>
    </row>
    <row r="27" customFormat="false" ht="14.4" hidden="false" customHeight="false" outlineLevel="0" collapsed="false">
      <c r="A27" s="4" t="n">
        <v>42228</v>
      </c>
      <c r="B27" s="0" t="s">
        <v>36</v>
      </c>
      <c r="C27" s="1" t="s">
        <v>37</v>
      </c>
      <c r="D27" s="0" t="s">
        <v>15</v>
      </c>
      <c r="F27" s="14" t="n">
        <v>2010</v>
      </c>
      <c r="G27" s="14"/>
      <c r="H27" s="14" t="n">
        <v>2115</v>
      </c>
    </row>
    <row r="28" customFormat="false" ht="14.4" hidden="false" customHeight="false" outlineLevel="0" collapsed="false">
      <c r="A28" s="4" t="n">
        <v>42228</v>
      </c>
      <c r="B28" s="0" t="s">
        <v>36</v>
      </c>
      <c r="C28" s="1" t="s">
        <v>37</v>
      </c>
      <c r="D28" s="0" t="s">
        <v>18</v>
      </c>
      <c r="F28" s="14" t="n">
        <v>2012</v>
      </c>
      <c r="G28" s="14"/>
      <c r="H28" s="14" t="n">
        <v>2109</v>
      </c>
    </row>
    <row r="29" customFormat="false" ht="14.4" hidden="false" customHeight="false" outlineLevel="0" collapsed="false">
      <c r="A29" s="4" t="n">
        <v>42228</v>
      </c>
      <c r="B29" s="0" t="s">
        <v>36</v>
      </c>
      <c r="C29" s="1" t="s">
        <v>37</v>
      </c>
      <c r="D29" s="0" t="s">
        <v>20</v>
      </c>
      <c r="F29" s="14" t="n">
        <v>1992</v>
      </c>
      <c r="G29" s="14"/>
      <c r="H29" s="14" t="n">
        <v>2098</v>
      </c>
    </row>
    <row r="30" customFormat="false" ht="14.4" hidden="false" customHeight="false" outlineLevel="0" collapsed="false">
      <c r="A30" s="4" t="n">
        <v>42228</v>
      </c>
      <c r="B30" s="0" t="s">
        <v>36</v>
      </c>
      <c r="C30" s="1" t="s">
        <v>37</v>
      </c>
      <c r="D30" s="0" t="s">
        <v>23</v>
      </c>
      <c r="F30" s="14" t="n">
        <v>1992</v>
      </c>
      <c r="G30" s="14"/>
      <c r="H30" s="14" t="n">
        <v>2098</v>
      </c>
    </row>
    <row r="31" customFormat="false" ht="14.4" hidden="false" customHeight="false" outlineLevel="0" collapsed="false">
      <c r="A31" s="4" t="n">
        <v>42228</v>
      </c>
      <c r="B31" s="0" t="s">
        <v>36</v>
      </c>
      <c r="C31" s="1" t="s">
        <v>37</v>
      </c>
      <c r="D31" s="0" t="s">
        <v>25</v>
      </c>
      <c r="F31" s="14" t="n">
        <v>1992</v>
      </c>
      <c r="G31" s="14"/>
      <c r="H31" s="14" t="n">
        <v>2098</v>
      </c>
    </row>
    <row r="32" customFormat="false" ht="14.4" hidden="false" customHeight="false" outlineLevel="0" collapsed="false">
      <c r="A32" s="15" t="n">
        <v>42228</v>
      </c>
      <c r="B32" s="16" t="s">
        <v>36</v>
      </c>
      <c r="C32" s="17" t="s">
        <v>37</v>
      </c>
      <c r="D32" s="18" t="s">
        <v>30</v>
      </c>
      <c r="E32" s="18"/>
      <c r="F32" s="18" t="s">
        <v>31</v>
      </c>
      <c r="G32" s="18"/>
      <c r="H32" s="18" t="n">
        <v>1</v>
      </c>
      <c r="I32" s="18"/>
      <c r="J32" s="18"/>
      <c r="K32" s="19" t="n">
        <v>1962.16</v>
      </c>
    </row>
    <row r="33" customFormat="false" ht="14.4" hidden="false" customHeight="false" outlineLevel="0" collapsed="false">
      <c r="A33" s="4" t="n">
        <v>42229</v>
      </c>
      <c r="B33" s="5" t="n">
        <v>0.930555555555555</v>
      </c>
      <c r="C33" s="1" t="s">
        <v>38</v>
      </c>
      <c r="D33" s="0" t="s">
        <v>13</v>
      </c>
      <c r="F33" s="14" t="n">
        <v>2002</v>
      </c>
      <c r="G33" s="14"/>
      <c r="H33" s="14" t="n">
        <v>2110</v>
      </c>
    </row>
    <row r="34" customFormat="false" ht="14.4" hidden="false" customHeight="false" outlineLevel="0" collapsed="false">
      <c r="A34" s="4" t="n">
        <v>42229</v>
      </c>
      <c r="B34" s="5" t="n">
        <v>0.930555555555555</v>
      </c>
      <c r="C34" s="1" t="s">
        <v>38</v>
      </c>
      <c r="D34" s="0" t="s">
        <v>15</v>
      </c>
      <c r="F34" s="14" t="n">
        <v>2004</v>
      </c>
      <c r="G34" s="14"/>
      <c r="H34" s="14" t="n">
        <v>2110</v>
      </c>
    </row>
    <row r="35" customFormat="false" ht="14.4" hidden="false" customHeight="false" outlineLevel="0" collapsed="false">
      <c r="A35" s="4" t="n">
        <v>42229</v>
      </c>
      <c r="B35" s="5" t="n">
        <v>0.930555555555555</v>
      </c>
      <c r="C35" s="1" t="s">
        <v>38</v>
      </c>
      <c r="D35" s="0" t="s">
        <v>18</v>
      </c>
      <c r="F35" s="14" t="n">
        <v>2006</v>
      </c>
      <c r="G35" s="14"/>
      <c r="H35" s="14" t="n">
        <v>2104</v>
      </c>
    </row>
    <row r="36" customFormat="false" ht="14.4" hidden="false" customHeight="false" outlineLevel="0" collapsed="false">
      <c r="A36" s="4" t="n">
        <v>42229</v>
      </c>
      <c r="B36" s="5" t="n">
        <v>0.930555555555555</v>
      </c>
      <c r="C36" s="1" t="s">
        <v>38</v>
      </c>
      <c r="D36" s="0" t="s">
        <v>20</v>
      </c>
      <c r="F36" s="14" t="n">
        <v>1987</v>
      </c>
      <c r="G36" s="14"/>
      <c r="H36" s="14" t="n">
        <v>2092</v>
      </c>
    </row>
    <row r="37" customFormat="false" ht="14.4" hidden="false" customHeight="false" outlineLevel="0" collapsed="false">
      <c r="A37" s="4" t="n">
        <v>42229</v>
      </c>
      <c r="B37" s="5" t="n">
        <v>0.930555555555555</v>
      </c>
      <c r="C37" s="1" t="s">
        <v>38</v>
      </c>
      <c r="D37" s="0" t="s">
        <v>23</v>
      </c>
      <c r="F37" s="14" t="n">
        <v>1987</v>
      </c>
      <c r="G37" s="14"/>
      <c r="H37" s="14" t="n">
        <v>2092</v>
      </c>
    </row>
    <row r="38" customFormat="false" ht="14.4" hidden="false" customHeight="false" outlineLevel="0" collapsed="false">
      <c r="A38" s="4" t="n">
        <v>42229</v>
      </c>
      <c r="B38" s="5" t="n">
        <v>0.930555555555555</v>
      </c>
      <c r="C38" s="1" t="s">
        <v>38</v>
      </c>
      <c r="D38" s="0" t="s">
        <v>25</v>
      </c>
      <c r="F38" s="14" t="n">
        <v>1987</v>
      </c>
      <c r="G38" s="14"/>
      <c r="H38" s="14" t="n">
        <v>2092</v>
      </c>
    </row>
    <row r="39" customFormat="false" ht="14.4" hidden="false" customHeight="false" outlineLevel="0" collapsed="false">
      <c r="A39" s="15" t="n">
        <v>42229</v>
      </c>
      <c r="B39" s="20" t="n">
        <v>0.930555555555555</v>
      </c>
      <c r="C39" s="17" t="s">
        <v>38</v>
      </c>
      <c r="D39" s="18" t="s">
        <v>30</v>
      </c>
      <c r="E39" s="18"/>
      <c r="F39" s="21" t="s">
        <v>31</v>
      </c>
      <c r="G39" s="21"/>
      <c r="H39" s="22" t="n">
        <v>1</v>
      </c>
      <c r="I39" s="18"/>
      <c r="J39" s="18"/>
      <c r="K39" s="19" t="n">
        <v>1966.66</v>
      </c>
    </row>
    <row r="40" customFormat="false" ht="14.4" hidden="false" customHeight="false" outlineLevel="0" collapsed="false">
      <c r="A40" s="4" t="n">
        <v>42230</v>
      </c>
      <c r="B40" s="5" t="n">
        <v>0.668055555555556</v>
      </c>
      <c r="C40" s="1" t="s">
        <v>39</v>
      </c>
      <c r="D40" s="0" t="s">
        <v>13</v>
      </c>
      <c r="F40" s="14" t="n">
        <v>2004</v>
      </c>
      <c r="G40" s="14"/>
      <c r="H40" s="14" t="n">
        <v>2113</v>
      </c>
      <c r="K40" s="10" t="n">
        <f aca="false">H40-F40</f>
        <v>109</v>
      </c>
    </row>
    <row r="41" customFormat="false" ht="14.4" hidden="false" customHeight="false" outlineLevel="0" collapsed="false">
      <c r="A41" s="4" t="n">
        <v>42230</v>
      </c>
      <c r="B41" s="5" t="n">
        <v>0.668055555555556</v>
      </c>
      <c r="C41" s="1" t="s">
        <v>39</v>
      </c>
      <c r="D41" s="0" t="s">
        <v>15</v>
      </c>
      <c r="F41" s="14" t="n">
        <v>2006</v>
      </c>
      <c r="G41" s="14"/>
      <c r="H41" s="14" t="n">
        <v>2113</v>
      </c>
      <c r="K41" s="10" t="n">
        <f aca="false">H41-F41</f>
        <v>107</v>
      </c>
    </row>
    <row r="42" customFormat="false" ht="14.4" hidden="false" customHeight="false" outlineLevel="0" collapsed="false">
      <c r="A42" s="4" t="n">
        <v>42230</v>
      </c>
      <c r="B42" s="5" t="n">
        <v>0.668055555555556</v>
      </c>
      <c r="C42" s="1" t="s">
        <v>39</v>
      </c>
      <c r="D42" s="0" t="s">
        <v>18</v>
      </c>
      <c r="F42" s="14" t="n">
        <v>2008</v>
      </c>
      <c r="G42" s="14"/>
      <c r="H42" s="14" t="n">
        <v>2107</v>
      </c>
      <c r="K42" s="10" t="n">
        <f aca="false">H42-F42</f>
        <v>99</v>
      </c>
    </row>
    <row r="43" customFormat="false" ht="14.4" hidden="false" customHeight="false" outlineLevel="0" collapsed="false">
      <c r="A43" s="4" t="n">
        <v>42230</v>
      </c>
      <c r="B43" s="5" t="n">
        <v>0.668055555555556</v>
      </c>
      <c r="C43" s="1" t="s">
        <v>39</v>
      </c>
      <c r="D43" s="0" t="s">
        <v>20</v>
      </c>
      <c r="F43" s="14" t="n">
        <v>1989</v>
      </c>
      <c r="G43" s="14"/>
      <c r="H43" s="14" t="n">
        <v>2096</v>
      </c>
      <c r="K43" s="10" t="n">
        <f aca="false">H43-F43</f>
        <v>107</v>
      </c>
    </row>
    <row r="44" customFormat="false" ht="14.4" hidden="false" customHeight="false" outlineLevel="0" collapsed="false">
      <c r="A44" s="4" t="n">
        <v>42230</v>
      </c>
      <c r="B44" s="5" t="n">
        <v>0.668055555555556</v>
      </c>
      <c r="C44" s="1" t="s">
        <v>39</v>
      </c>
      <c r="D44" s="0" t="s">
        <v>23</v>
      </c>
      <c r="F44" s="14" t="n">
        <v>1989</v>
      </c>
      <c r="G44" s="14"/>
      <c r="H44" s="14" t="n">
        <v>2096</v>
      </c>
      <c r="K44" s="10" t="n">
        <f aca="false">H44-F44</f>
        <v>107</v>
      </c>
    </row>
    <row r="45" customFormat="false" ht="14.4" hidden="false" customHeight="false" outlineLevel="0" collapsed="false">
      <c r="A45" s="4" t="n">
        <v>42230</v>
      </c>
      <c r="B45" s="5" t="n">
        <v>0.668055555555556</v>
      </c>
      <c r="C45" s="1" t="s">
        <v>39</v>
      </c>
      <c r="D45" s="0" t="s">
        <v>25</v>
      </c>
      <c r="F45" s="14" t="n">
        <v>1989</v>
      </c>
      <c r="G45" s="14"/>
      <c r="H45" s="14" t="n">
        <v>2096</v>
      </c>
      <c r="K45" s="10" t="n">
        <f aca="false">H45-F45</f>
        <v>107</v>
      </c>
    </row>
    <row r="46" customFormat="false" ht="14.4" hidden="false" customHeight="false" outlineLevel="0" collapsed="false">
      <c r="A46" s="15" t="n">
        <v>42230</v>
      </c>
      <c r="B46" s="20" t="n">
        <v>0.668055555555556</v>
      </c>
      <c r="C46" s="17" t="s">
        <v>39</v>
      </c>
      <c r="D46" s="18" t="s">
        <v>30</v>
      </c>
      <c r="E46" s="18"/>
      <c r="F46" s="18" t="s">
        <v>31</v>
      </c>
      <c r="G46" s="18"/>
      <c r="H46" s="18" t="n">
        <v>1</v>
      </c>
      <c r="I46" s="18"/>
      <c r="J46" s="18"/>
      <c r="K46" s="19" t="n">
        <v>1959.95</v>
      </c>
    </row>
    <row r="47" customFormat="false" ht="14.4" hidden="false" customHeight="false" outlineLevel="0" collapsed="false">
      <c r="A47" s="4" t="n">
        <v>42231</v>
      </c>
      <c r="B47" s="5" t="s">
        <v>40</v>
      </c>
      <c r="C47" s="1" t="s">
        <v>41</v>
      </c>
      <c r="D47" s="0" t="s">
        <v>13</v>
      </c>
      <c r="F47" s="14" t="n">
        <v>2004</v>
      </c>
      <c r="G47" s="14"/>
      <c r="H47" s="14" t="n">
        <v>2113</v>
      </c>
      <c r="K47" s="10" t="n">
        <f aca="false">H47-F47</f>
        <v>109</v>
      </c>
    </row>
    <row r="48" customFormat="false" ht="14.4" hidden="false" customHeight="false" outlineLevel="0" collapsed="false">
      <c r="A48" s="4" t="n">
        <v>42231</v>
      </c>
      <c r="B48" s="5" t="s">
        <v>40</v>
      </c>
      <c r="C48" s="1" t="s">
        <v>41</v>
      </c>
      <c r="D48" s="0" t="s">
        <v>15</v>
      </c>
      <c r="F48" s="14" t="n">
        <v>2006</v>
      </c>
      <c r="G48" s="14"/>
      <c r="H48" s="14" t="n">
        <v>2113</v>
      </c>
      <c r="K48" s="10" t="n">
        <f aca="false">H48-F48</f>
        <v>107</v>
      </c>
    </row>
    <row r="49" customFormat="false" ht="14.4" hidden="false" customHeight="false" outlineLevel="0" collapsed="false">
      <c r="A49" s="4" t="n">
        <v>42231</v>
      </c>
      <c r="B49" s="5" t="s">
        <v>40</v>
      </c>
      <c r="C49" s="1" t="s">
        <v>41</v>
      </c>
      <c r="D49" s="0" t="s">
        <v>18</v>
      </c>
      <c r="F49" s="14" t="n">
        <v>2011</v>
      </c>
      <c r="G49" s="14"/>
      <c r="H49" s="14" t="n">
        <v>2110</v>
      </c>
      <c r="K49" s="10" t="n">
        <f aca="false">H49-F49</f>
        <v>99</v>
      </c>
    </row>
    <row r="50" customFormat="false" ht="14.4" hidden="false" customHeight="false" outlineLevel="0" collapsed="false">
      <c r="A50" s="4" t="n">
        <v>42231</v>
      </c>
      <c r="B50" s="5" t="s">
        <v>40</v>
      </c>
      <c r="C50" s="1" t="s">
        <v>41</v>
      </c>
      <c r="D50" s="0" t="s">
        <v>20</v>
      </c>
      <c r="F50" s="14" t="n">
        <v>1992</v>
      </c>
      <c r="G50" s="14"/>
      <c r="H50" s="14" t="n">
        <v>2098</v>
      </c>
      <c r="K50" s="10" t="n">
        <f aca="false">H50-F50</f>
        <v>106</v>
      </c>
    </row>
    <row r="51" customFormat="false" ht="14.4" hidden="false" customHeight="false" outlineLevel="0" collapsed="false">
      <c r="A51" s="4" t="n">
        <v>42231</v>
      </c>
      <c r="B51" s="5" t="s">
        <v>40</v>
      </c>
      <c r="C51" s="1" t="s">
        <v>41</v>
      </c>
      <c r="D51" s="0" t="s">
        <v>23</v>
      </c>
      <c r="F51" s="14" t="n">
        <v>1992</v>
      </c>
      <c r="G51" s="14"/>
      <c r="H51" s="14" t="n">
        <v>2098</v>
      </c>
      <c r="K51" s="10" t="n">
        <f aca="false">H51-F51</f>
        <v>106</v>
      </c>
    </row>
    <row r="52" customFormat="false" ht="14.4" hidden="false" customHeight="false" outlineLevel="0" collapsed="false">
      <c r="A52" s="4" t="n">
        <v>42231</v>
      </c>
      <c r="B52" s="5" t="s">
        <v>40</v>
      </c>
      <c r="C52" s="1" t="s">
        <v>41</v>
      </c>
      <c r="D52" s="0" t="s">
        <v>25</v>
      </c>
      <c r="F52" s="14" t="n">
        <v>1992</v>
      </c>
      <c r="G52" s="14"/>
      <c r="H52" s="14" t="n">
        <v>2098</v>
      </c>
      <c r="K52" s="10" t="n">
        <f aca="false">H52-F52</f>
        <v>106</v>
      </c>
    </row>
    <row r="53" customFormat="false" ht="14.4" hidden="false" customHeight="false" outlineLevel="0" collapsed="false">
      <c r="A53" s="15" t="n">
        <v>42231</v>
      </c>
      <c r="B53" s="20" t="s">
        <v>40</v>
      </c>
      <c r="C53" s="17" t="s">
        <v>41</v>
      </c>
      <c r="D53" s="18" t="s">
        <v>30</v>
      </c>
      <c r="E53" s="18"/>
      <c r="F53" s="18" t="s">
        <v>31</v>
      </c>
      <c r="G53" s="18"/>
      <c r="H53" s="18" t="n">
        <v>1</v>
      </c>
      <c r="I53" s="18"/>
      <c r="J53" s="18"/>
      <c r="K53" s="19" t="n">
        <v>1959.95</v>
      </c>
    </row>
    <row r="54" customFormat="false" ht="14.4" hidden="false" customHeight="false" outlineLevel="0" collapsed="false">
      <c r="A54" s="4" t="n">
        <v>42232</v>
      </c>
      <c r="B54" s="5" t="n">
        <v>0.464583333333333</v>
      </c>
      <c r="C54" s="1" t="s">
        <v>42</v>
      </c>
      <c r="D54" s="0" t="s">
        <v>13</v>
      </c>
      <c r="F54" s="14" t="n">
        <v>2007</v>
      </c>
      <c r="G54" s="8" t="n">
        <f aca="false">F54/$K60-1</f>
        <v>0.0240057144314905</v>
      </c>
      <c r="H54" s="14" t="n">
        <v>2116</v>
      </c>
      <c r="I54" s="8" t="n">
        <f aca="false">H54/$K60-1</f>
        <v>0.0796193780453582</v>
      </c>
      <c r="J54" s="9" t="n">
        <f aca="false">I54-G54</f>
        <v>0.0556136636138678</v>
      </c>
      <c r="K54" s="10" t="n">
        <f aca="false">H54-F54</f>
        <v>109</v>
      </c>
    </row>
    <row r="55" customFormat="false" ht="14.4" hidden="false" customHeight="false" outlineLevel="0" collapsed="false">
      <c r="A55" s="4" t="n">
        <v>42232</v>
      </c>
      <c r="B55" s="5" t="n">
        <v>0.464583333333333</v>
      </c>
      <c r="C55" s="1" t="s">
        <v>42</v>
      </c>
      <c r="D55" s="0" t="s">
        <v>15</v>
      </c>
      <c r="F55" s="14" t="n">
        <v>2009</v>
      </c>
      <c r="G55" s="8" t="n">
        <f aca="false">F55/$K60-1</f>
        <v>0.0250261486262404</v>
      </c>
      <c r="H55" s="14" t="n">
        <v>2119</v>
      </c>
      <c r="I55" s="8" t="n">
        <f aca="false">H55/$K60-1</f>
        <v>0.0811500293374832</v>
      </c>
      <c r="J55" s="9" t="n">
        <f aca="false">I55-G55</f>
        <v>0.0561238807112427</v>
      </c>
      <c r="K55" s="10" t="n">
        <f aca="false">H55-F55</f>
        <v>110</v>
      </c>
    </row>
    <row r="56" customFormat="false" ht="14.4" hidden="false" customHeight="false" outlineLevel="0" collapsed="false">
      <c r="A56" s="4" t="n">
        <v>42232</v>
      </c>
      <c r="B56" s="5" t="n">
        <v>0.464583333333333</v>
      </c>
      <c r="C56" s="1" t="s">
        <v>42</v>
      </c>
      <c r="D56" s="0" t="s">
        <v>18</v>
      </c>
      <c r="F56" s="14" t="n">
        <v>2011</v>
      </c>
      <c r="G56" s="8" t="n">
        <f aca="false">F56/$K60-1</f>
        <v>0.0260465828209904</v>
      </c>
      <c r="H56" s="14" t="n">
        <v>2110</v>
      </c>
      <c r="I56" s="8" t="n">
        <f aca="false">H56/$K60-1</f>
        <v>0.0765580754611086</v>
      </c>
      <c r="J56" s="9" t="n">
        <f aca="false">I56-G56</f>
        <v>0.0505114926401182</v>
      </c>
      <c r="K56" s="10" t="n">
        <f aca="false">H56-F56</f>
        <v>99</v>
      </c>
    </row>
    <row r="57" customFormat="false" ht="14.4" hidden="false" customHeight="false" outlineLevel="0" collapsed="false">
      <c r="A57" s="4" t="n">
        <v>42232</v>
      </c>
      <c r="B57" s="5" t="n">
        <v>0.464583333333333</v>
      </c>
      <c r="C57" s="1" t="s">
        <v>42</v>
      </c>
      <c r="D57" s="0" t="s">
        <v>20</v>
      </c>
      <c r="F57" s="14" t="n">
        <v>1992</v>
      </c>
      <c r="G57" s="8" t="n">
        <f aca="false">F57/$K60-1</f>
        <v>0.0163524579708665</v>
      </c>
      <c r="H57" s="14" t="n">
        <v>2098</v>
      </c>
      <c r="I57" s="8" t="n">
        <f aca="false">H57/$K60-1</f>
        <v>0.0704354702926096</v>
      </c>
      <c r="J57" s="9" t="n">
        <f aca="false">I57-G57</f>
        <v>0.0540830123217431</v>
      </c>
      <c r="K57" s="10" t="n">
        <f aca="false">H57-F57</f>
        <v>106</v>
      </c>
    </row>
    <row r="58" customFormat="false" ht="14.4" hidden="false" customHeight="false" outlineLevel="0" collapsed="false">
      <c r="A58" s="4" t="n">
        <v>42232</v>
      </c>
      <c r="B58" s="5" t="n">
        <v>0.464583333333333</v>
      </c>
      <c r="C58" s="1" t="s">
        <v>42</v>
      </c>
      <c r="D58" s="0" t="s">
        <v>23</v>
      </c>
      <c r="F58" s="14" t="n">
        <v>1992</v>
      </c>
      <c r="G58" s="8" t="n">
        <f aca="false">F58/$K60-1</f>
        <v>0.0163524579708665</v>
      </c>
      <c r="H58" s="14" t="n">
        <v>2098</v>
      </c>
      <c r="I58" s="8" t="n">
        <f aca="false">H58/$K60-1</f>
        <v>0.0704354702926096</v>
      </c>
      <c r="J58" s="9" t="n">
        <f aca="false">I58-G58</f>
        <v>0.0540830123217431</v>
      </c>
      <c r="K58" s="10" t="n">
        <f aca="false">H58-F58</f>
        <v>106</v>
      </c>
    </row>
    <row r="59" customFormat="false" ht="14.4" hidden="false" customHeight="false" outlineLevel="0" collapsed="false">
      <c r="A59" s="4" t="n">
        <v>42232</v>
      </c>
      <c r="B59" s="5" t="n">
        <v>0.464583333333333</v>
      </c>
      <c r="C59" s="1" t="s">
        <v>42</v>
      </c>
      <c r="D59" s="0" t="s">
        <v>25</v>
      </c>
      <c r="F59" s="14" t="n">
        <v>1992</v>
      </c>
      <c r="G59" s="8" t="n">
        <f aca="false">F59/$K60-1</f>
        <v>0.0163524579708665</v>
      </c>
      <c r="H59" s="14" t="n">
        <v>2098</v>
      </c>
      <c r="I59" s="8" t="n">
        <f aca="false">H59/$K60-1</f>
        <v>0.0704354702926096</v>
      </c>
      <c r="J59" s="9" t="n">
        <f aca="false">I59-G59</f>
        <v>0.0540830123217431</v>
      </c>
      <c r="K59" s="10" t="n">
        <f aca="false">H59-F59</f>
        <v>106</v>
      </c>
    </row>
    <row r="60" customFormat="false" ht="14.4" hidden="false" customHeight="false" outlineLevel="0" collapsed="false">
      <c r="A60" s="15" t="n">
        <v>42232</v>
      </c>
      <c r="B60" s="20" t="n">
        <v>0.464583333333333</v>
      </c>
      <c r="C60" s="17" t="s">
        <v>42</v>
      </c>
      <c r="D60" s="18" t="s">
        <v>30</v>
      </c>
      <c r="E60" s="18"/>
      <c r="F60" s="18" t="s">
        <v>31</v>
      </c>
      <c r="G60" s="18"/>
      <c r="H60" s="18" t="n">
        <v>1</v>
      </c>
      <c r="I60" s="18"/>
      <c r="J60" s="18"/>
      <c r="K60" s="19" t="n">
        <v>1959.95</v>
      </c>
    </row>
    <row r="61" customFormat="false" ht="14.4" hidden="false" customHeight="false" outlineLevel="0" collapsed="false">
      <c r="A61" s="4" t="n">
        <v>42233</v>
      </c>
      <c r="B61" s="5" t="n">
        <v>0.896527777777778</v>
      </c>
      <c r="C61" s="1" t="s">
        <v>33</v>
      </c>
      <c r="D61" s="0" t="s">
        <v>13</v>
      </c>
      <c r="F61" s="14" t="n">
        <v>2019</v>
      </c>
      <c r="G61" s="14"/>
      <c r="H61" s="14" t="n">
        <v>2128</v>
      </c>
      <c r="I61" s="8"/>
      <c r="J61" s="9"/>
      <c r="K61" s="10"/>
    </row>
    <row r="62" customFormat="false" ht="14.4" hidden="false" customHeight="false" outlineLevel="0" collapsed="false">
      <c r="A62" s="4" t="n">
        <v>42233</v>
      </c>
      <c r="B62" s="5" t="n">
        <v>0.896527777777778</v>
      </c>
      <c r="C62" s="1" t="s">
        <v>33</v>
      </c>
      <c r="D62" s="0" t="s">
        <v>15</v>
      </c>
      <c r="F62" s="14" t="n">
        <v>2021</v>
      </c>
      <c r="G62" s="14"/>
      <c r="H62" s="14" t="n">
        <v>2128</v>
      </c>
      <c r="I62" s="8"/>
      <c r="J62" s="9"/>
      <c r="K62" s="10"/>
    </row>
    <row r="63" customFormat="false" ht="14.4" hidden="false" customHeight="false" outlineLevel="0" collapsed="false">
      <c r="A63" s="4" t="n">
        <v>42233</v>
      </c>
      <c r="B63" s="5" t="n">
        <v>0.896527777777778</v>
      </c>
      <c r="C63" s="1" t="s">
        <v>33</v>
      </c>
      <c r="D63" s="0" t="s">
        <v>18</v>
      </c>
      <c r="F63" s="14" t="n">
        <v>2023</v>
      </c>
      <c r="G63" s="14"/>
      <c r="H63" s="14" t="n">
        <v>2122</v>
      </c>
      <c r="I63" s="8"/>
      <c r="J63" s="9"/>
      <c r="K63" s="10"/>
    </row>
    <row r="64" customFormat="false" ht="14.4" hidden="false" customHeight="false" outlineLevel="0" collapsed="false">
      <c r="A64" s="4" t="n">
        <v>42233</v>
      </c>
      <c r="B64" s="5" t="n">
        <v>0.896527777777778</v>
      </c>
      <c r="C64" s="1" t="s">
        <v>33</v>
      </c>
      <c r="D64" s="0" t="s">
        <v>20</v>
      </c>
      <c r="F64" s="14" t="n">
        <v>2003</v>
      </c>
      <c r="G64" s="14"/>
      <c r="H64" s="14" t="n">
        <v>2110</v>
      </c>
      <c r="I64" s="8"/>
      <c r="J64" s="9"/>
      <c r="K64" s="10"/>
    </row>
    <row r="65" customFormat="false" ht="14.4" hidden="false" customHeight="false" outlineLevel="0" collapsed="false">
      <c r="A65" s="4" t="n">
        <v>42233</v>
      </c>
      <c r="B65" s="5" t="n">
        <v>0.896527777777778</v>
      </c>
      <c r="C65" s="1" t="s">
        <v>33</v>
      </c>
      <c r="D65" s="0" t="s">
        <v>23</v>
      </c>
      <c r="F65" s="14" t="n">
        <v>2003</v>
      </c>
      <c r="G65" s="14"/>
      <c r="H65" s="14" t="n">
        <v>2110</v>
      </c>
      <c r="I65" s="8"/>
      <c r="J65" s="9"/>
      <c r="K65" s="10"/>
    </row>
    <row r="66" customFormat="false" ht="14.4" hidden="false" customHeight="false" outlineLevel="0" collapsed="false">
      <c r="A66" s="4" t="n">
        <v>42233</v>
      </c>
      <c r="B66" s="5" t="n">
        <v>0.896527777777778</v>
      </c>
      <c r="C66" s="1" t="s">
        <v>33</v>
      </c>
      <c r="D66" s="0" t="s">
        <v>25</v>
      </c>
      <c r="F66" s="14" t="n">
        <v>2003</v>
      </c>
      <c r="G66" s="14"/>
      <c r="H66" s="14" t="n">
        <v>2110</v>
      </c>
      <c r="I66" s="8"/>
      <c r="J66" s="9"/>
      <c r="K66" s="10"/>
    </row>
    <row r="67" customFormat="false" ht="14.4" hidden="false" customHeight="false" outlineLevel="0" collapsed="false">
      <c r="A67" s="15" t="n">
        <v>42233</v>
      </c>
      <c r="B67" s="20" t="n">
        <v>0.896527777777778</v>
      </c>
      <c r="C67" s="17" t="s">
        <v>33</v>
      </c>
      <c r="D67" s="18" t="s">
        <v>30</v>
      </c>
      <c r="E67" s="18"/>
      <c r="F67" s="18" t="s">
        <v>31</v>
      </c>
      <c r="G67" s="18"/>
      <c r="H67" s="18" t="n">
        <v>1</v>
      </c>
      <c r="I67" s="18"/>
      <c r="J67" s="18"/>
      <c r="K67" s="19" t="n">
        <v>1967.9</v>
      </c>
    </row>
    <row r="68" customFormat="false" ht="14.4" hidden="false" customHeight="false" outlineLevel="0" collapsed="false">
      <c r="A68" s="4" t="n">
        <v>42234</v>
      </c>
      <c r="B68" s="5" t="n">
        <v>0.793055555555556</v>
      </c>
      <c r="C68" s="1" t="s">
        <v>35</v>
      </c>
      <c r="D68" s="0" t="s">
        <v>13</v>
      </c>
      <c r="F68" s="14" t="n">
        <v>2027</v>
      </c>
      <c r="G68" s="14"/>
      <c r="H68" s="14" t="n">
        <v>2136</v>
      </c>
      <c r="I68" s="8"/>
      <c r="J68" s="9"/>
      <c r="K68" s="10"/>
    </row>
    <row r="69" customFormat="false" ht="14.4" hidden="false" customHeight="false" outlineLevel="0" collapsed="false">
      <c r="A69" s="4" t="n">
        <v>42234</v>
      </c>
      <c r="B69" s="5" t="n">
        <v>0.793055555555556</v>
      </c>
      <c r="C69" s="1" t="s">
        <v>35</v>
      </c>
      <c r="D69" s="0" t="s">
        <v>15</v>
      </c>
      <c r="F69" s="14" t="n">
        <v>2029</v>
      </c>
      <c r="G69" s="14"/>
      <c r="H69" s="14" t="n">
        <v>2136</v>
      </c>
      <c r="I69" s="8"/>
      <c r="J69" s="9"/>
      <c r="K69" s="10"/>
    </row>
    <row r="70" customFormat="false" ht="14.4" hidden="false" customHeight="false" outlineLevel="0" collapsed="false">
      <c r="A70" s="4" t="n">
        <v>42234</v>
      </c>
      <c r="B70" s="5" t="n">
        <v>0.793055555555556</v>
      </c>
      <c r="C70" s="1" t="s">
        <v>35</v>
      </c>
      <c r="D70" s="0" t="s">
        <v>18</v>
      </c>
      <c r="F70" s="14" t="n">
        <v>2031</v>
      </c>
      <c r="G70" s="14"/>
      <c r="H70" s="14" t="n">
        <v>2130</v>
      </c>
      <c r="I70" s="8"/>
      <c r="J70" s="9"/>
      <c r="K70" s="10"/>
    </row>
    <row r="71" customFormat="false" ht="14.4" hidden="false" customHeight="false" outlineLevel="0" collapsed="false">
      <c r="A71" s="4" t="n">
        <v>42234</v>
      </c>
      <c r="B71" s="5" t="n">
        <v>0.793055555555556</v>
      </c>
      <c r="C71" s="1" t="s">
        <v>35</v>
      </c>
      <c r="D71" s="0" t="s">
        <v>20</v>
      </c>
      <c r="F71" s="14" t="n">
        <v>2011</v>
      </c>
      <c r="G71" s="14"/>
      <c r="H71" s="14" t="n">
        <v>2118</v>
      </c>
      <c r="I71" s="8"/>
      <c r="J71" s="9"/>
      <c r="K71" s="10"/>
    </row>
    <row r="72" customFormat="false" ht="14.4" hidden="false" customHeight="false" outlineLevel="0" collapsed="false">
      <c r="A72" s="4" t="n">
        <v>42234</v>
      </c>
      <c r="B72" s="5" t="n">
        <v>0.793055555555556</v>
      </c>
      <c r="C72" s="1" t="s">
        <v>35</v>
      </c>
      <c r="D72" s="0" t="s">
        <v>23</v>
      </c>
      <c r="F72" s="14" t="n">
        <v>2011</v>
      </c>
      <c r="G72" s="14"/>
      <c r="H72" s="14" t="n">
        <v>2118</v>
      </c>
      <c r="I72" s="8"/>
      <c r="J72" s="9"/>
      <c r="K72" s="10"/>
    </row>
    <row r="73" customFormat="false" ht="14.4" hidden="false" customHeight="false" outlineLevel="0" collapsed="false">
      <c r="A73" s="4" t="n">
        <v>42234</v>
      </c>
      <c r="B73" s="5" t="n">
        <v>0.793055555555556</v>
      </c>
      <c r="C73" s="1" t="s">
        <v>35</v>
      </c>
      <c r="D73" s="0" t="s">
        <v>25</v>
      </c>
      <c r="F73" s="14" t="n">
        <v>2011</v>
      </c>
      <c r="G73" s="14"/>
      <c r="H73" s="14" t="n">
        <v>2118</v>
      </c>
      <c r="I73" s="8"/>
      <c r="J73" s="9"/>
      <c r="K73" s="10"/>
    </row>
    <row r="74" customFormat="false" ht="14.4" hidden="false" customHeight="false" outlineLevel="0" collapsed="false">
      <c r="A74" s="15" t="n">
        <v>42234</v>
      </c>
      <c r="B74" s="20" t="n">
        <v>0.793055555555556</v>
      </c>
      <c r="C74" s="17" t="s">
        <v>35</v>
      </c>
      <c r="D74" s="18" t="s">
        <v>30</v>
      </c>
      <c r="E74" s="18"/>
      <c r="F74" s="18" t="s">
        <v>31</v>
      </c>
      <c r="G74" s="18"/>
      <c r="H74" s="18" t="n">
        <v>1</v>
      </c>
      <c r="I74" s="18"/>
      <c r="J74" s="18"/>
      <c r="K74" s="19" t="n">
        <v>1977.92</v>
      </c>
    </row>
    <row r="75" customFormat="false" ht="14.4" hidden="false" customHeight="false" outlineLevel="0" collapsed="false">
      <c r="A75" s="4" t="n">
        <v>42235</v>
      </c>
      <c r="B75" s="5" t="n">
        <v>0.793055555555556</v>
      </c>
      <c r="C75" s="1" t="s">
        <v>37</v>
      </c>
      <c r="D75" s="0" t="s">
        <v>13</v>
      </c>
      <c r="F75" s="14" t="n">
        <v>2036</v>
      </c>
      <c r="G75" s="14"/>
      <c r="H75" s="14" t="n">
        <v>2146</v>
      </c>
      <c r="I75" s="8"/>
      <c r="J75" s="9"/>
      <c r="K75" s="10"/>
    </row>
    <row r="76" customFormat="false" ht="14.4" hidden="false" customHeight="false" outlineLevel="0" collapsed="false">
      <c r="A76" s="4" t="n">
        <v>42235</v>
      </c>
      <c r="B76" s="5" t="n">
        <v>0.793055555555556</v>
      </c>
      <c r="C76" s="1" t="s">
        <v>37</v>
      </c>
      <c r="D76" s="0" t="s">
        <v>15</v>
      </c>
      <c r="F76" s="14" t="n">
        <v>2038</v>
      </c>
      <c r="G76" s="14"/>
      <c r="H76" s="14" t="n">
        <v>2146</v>
      </c>
      <c r="I76" s="8"/>
      <c r="J76" s="9"/>
      <c r="K76" s="10"/>
    </row>
    <row r="77" customFormat="false" ht="14.4" hidden="false" customHeight="false" outlineLevel="0" collapsed="false">
      <c r="A77" s="4" t="n">
        <v>42235</v>
      </c>
      <c r="B77" s="5" t="n">
        <v>0.793055555555556</v>
      </c>
      <c r="C77" s="1" t="s">
        <v>37</v>
      </c>
      <c r="D77" s="0" t="s">
        <v>18</v>
      </c>
      <c r="F77" s="14" t="n">
        <v>2040</v>
      </c>
      <c r="G77" s="14"/>
      <c r="H77" s="14" t="n">
        <v>2140</v>
      </c>
      <c r="I77" s="8"/>
      <c r="J77" s="9"/>
      <c r="K77" s="10"/>
    </row>
    <row r="78" customFormat="false" ht="14.4" hidden="false" customHeight="false" outlineLevel="0" collapsed="false">
      <c r="A78" s="4" t="n">
        <v>42235</v>
      </c>
      <c r="B78" s="5" t="n">
        <v>0.793055555555556</v>
      </c>
      <c r="C78" s="1" t="s">
        <v>37</v>
      </c>
      <c r="D78" s="0" t="s">
        <v>20</v>
      </c>
      <c r="F78" s="14" t="n">
        <v>2020</v>
      </c>
      <c r="G78" s="14"/>
      <c r="H78" s="14" t="n">
        <v>2128</v>
      </c>
      <c r="I78" s="8"/>
      <c r="J78" s="9"/>
      <c r="K78" s="10"/>
    </row>
    <row r="79" customFormat="false" ht="14.4" hidden="false" customHeight="false" outlineLevel="0" collapsed="false">
      <c r="A79" s="4" t="n">
        <v>42235</v>
      </c>
      <c r="B79" s="5" t="n">
        <v>0.793055555555556</v>
      </c>
      <c r="C79" s="1" t="s">
        <v>37</v>
      </c>
      <c r="D79" s="0" t="s">
        <v>23</v>
      </c>
      <c r="F79" s="14" t="n">
        <v>2020</v>
      </c>
      <c r="G79" s="14"/>
      <c r="H79" s="14" t="n">
        <v>2128</v>
      </c>
      <c r="I79" s="8"/>
      <c r="J79" s="9"/>
      <c r="K79" s="10"/>
    </row>
    <row r="80" customFormat="false" ht="14.4" hidden="false" customHeight="false" outlineLevel="0" collapsed="false">
      <c r="A80" s="4" t="n">
        <v>42235</v>
      </c>
      <c r="B80" s="5" t="n">
        <v>0.793055555555556</v>
      </c>
      <c r="C80" s="1" t="s">
        <v>37</v>
      </c>
      <c r="D80" s="0" t="s">
        <v>25</v>
      </c>
      <c r="F80" s="14" t="n">
        <v>2020</v>
      </c>
      <c r="G80" s="14"/>
      <c r="H80" s="14" t="n">
        <v>2128</v>
      </c>
      <c r="I80" s="8"/>
      <c r="J80" s="9"/>
      <c r="K80" s="10"/>
    </row>
    <row r="81" customFormat="false" ht="14.4" hidden="false" customHeight="false" outlineLevel="0" collapsed="false">
      <c r="A81" s="15" t="n">
        <v>42235</v>
      </c>
      <c r="B81" s="20" t="n">
        <v>0.793055555555556</v>
      </c>
      <c r="C81" s="17" t="s">
        <v>37</v>
      </c>
      <c r="D81" s="18" t="s">
        <v>30</v>
      </c>
      <c r="E81" s="18"/>
      <c r="F81" s="18" t="s">
        <v>31</v>
      </c>
      <c r="G81" s="18"/>
      <c r="H81" s="18" t="n">
        <v>1</v>
      </c>
      <c r="I81" s="18"/>
      <c r="J81" s="18"/>
      <c r="K81" s="19" t="n">
        <v>1990.48</v>
      </c>
    </row>
    <row r="82" customFormat="false" ht="14.4" hidden="false" customHeight="false" outlineLevel="0" collapsed="false">
      <c r="A82" s="4" t="n">
        <v>42236</v>
      </c>
      <c r="B82" s="5" t="n">
        <v>0.793055555555556</v>
      </c>
      <c r="C82" s="1" t="s">
        <v>38</v>
      </c>
      <c r="D82" s="0" t="s">
        <v>13</v>
      </c>
      <c r="F82" s="14" t="n">
        <v>2060</v>
      </c>
      <c r="G82" s="14"/>
      <c r="H82" s="14" t="n">
        <v>2170</v>
      </c>
      <c r="I82" s="8"/>
      <c r="J82" s="9"/>
      <c r="K82" s="10"/>
    </row>
    <row r="83" customFormat="false" ht="14.4" hidden="false" customHeight="false" outlineLevel="0" collapsed="false">
      <c r="A83" s="4" t="n">
        <v>42236</v>
      </c>
      <c r="B83" s="5" t="n">
        <v>0.793055555555556</v>
      </c>
      <c r="C83" s="1" t="s">
        <v>38</v>
      </c>
      <c r="D83" s="0" t="s">
        <v>15</v>
      </c>
      <c r="F83" s="14" t="n">
        <v>2062</v>
      </c>
      <c r="G83" s="14"/>
      <c r="H83" s="14" t="n">
        <v>2170</v>
      </c>
      <c r="I83" s="8"/>
      <c r="J83" s="9"/>
      <c r="K83" s="10"/>
    </row>
    <row r="84" customFormat="false" ht="14.4" hidden="false" customHeight="false" outlineLevel="0" collapsed="false">
      <c r="A84" s="4" t="n">
        <v>42236</v>
      </c>
      <c r="B84" s="5" t="n">
        <v>0.793055555555556</v>
      </c>
      <c r="C84" s="1" t="s">
        <v>38</v>
      </c>
      <c r="D84" s="0" t="s">
        <v>18</v>
      </c>
      <c r="F84" s="23" t="n">
        <v>2064</v>
      </c>
      <c r="G84" s="14"/>
      <c r="H84" s="23" t="n">
        <v>2164</v>
      </c>
      <c r="I84" s="8"/>
      <c r="J84" s="9"/>
      <c r="K84" s="10"/>
    </row>
    <row r="85" customFormat="false" ht="14.4" hidden="false" customHeight="false" outlineLevel="0" collapsed="false">
      <c r="A85" s="4" t="n">
        <v>42236</v>
      </c>
      <c r="B85" s="5" t="n">
        <v>0.793055555555556</v>
      </c>
      <c r="C85" s="1" t="s">
        <v>38</v>
      </c>
      <c r="D85" s="0" t="s">
        <v>20</v>
      </c>
      <c r="F85" s="14" t="n">
        <v>2044</v>
      </c>
      <c r="G85" s="14"/>
      <c r="H85" s="14" t="n">
        <v>2152</v>
      </c>
      <c r="I85" s="8"/>
      <c r="J85" s="9"/>
      <c r="K85" s="10"/>
    </row>
    <row r="86" customFormat="false" ht="14.4" hidden="false" customHeight="false" outlineLevel="0" collapsed="false">
      <c r="A86" s="4" t="n">
        <v>42236</v>
      </c>
      <c r="B86" s="5" t="n">
        <v>0.793055555555556</v>
      </c>
      <c r="C86" s="1" t="s">
        <v>38</v>
      </c>
      <c r="D86" s="0" t="s">
        <v>23</v>
      </c>
      <c r="F86" s="14" t="n">
        <v>2044</v>
      </c>
      <c r="G86" s="14"/>
      <c r="H86" s="14" t="n">
        <v>2152</v>
      </c>
      <c r="I86" s="8"/>
      <c r="J86" s="9"/>
      <c r="K86" s="10"/>
    </row>
    <row r="87" customFormat="false" ht="14.4" hidden="false" customHeight="false" outlineLevel="0" collapsed="false">
      <c r="A87" s="4" t="n">
        <v>42236</v>
      </c>
      <c r="B87" s="5" t="n">
        <v>0.793055555555556</v>
      </c>
      <c r="C87" s="1" t="s">
        <v>38</v>
      </c>
      <c r="D87" s="0" t="s">
        <v>25</v>
      </c>
      <c r="F87" s="14" t="n">
        <v>2044</v>
      </c>
      <c r="G87" s="14"/>
      <c r="H87" s="14" t="n">
        <v>2152</v>
      </c>
      <c r="I87" s="8"/>
      <c r="J87" s="9"/>
      <c r="K87" s="10"/>
    </row>
    <row r="88" customFormat="false" ht="14.4" hidden="false" customHeight="false" outlineLevel="0" collapsed="false">
      <c r="A88" s="15" t="n">
        <v>42236</v>
      </c>
      <c r="B88" s="20" t="n">
        <v>0.793055555555556</v>
      </c>
      <c r="C88" s="17" t="s">
        <v>38</v>
      </c>
      <c r="D88" s="18" t="s">
        <v>30</v>
      </c>
      <c r="E88" s="18"/>
      <c r="F88" s="18" t="s">
        <v>31</v>
      </c>
      <c r="G88" s="18"/>
      <c r="H88" s="18" t="n">
        <v>1</v>
      </c>
      <c r="I88" s="18"/>
      <c r="J88" s="18"/>
      <c r="K88" s="19" t="n">
        <v>1994.57</v>
      </c>
    </row>
    <row r="89" customFormat="false" ht="14.4" hidden="false" customHeight="false" outlineLevel="0" collapsed="false">
      <c r="A89" s="4" t="n">
        <v>42237</v>
      </c>
      <c r="B89" s="5" t="n">
        <v>0.774305555555555</v>
      </c>
      <c r="C89" s="1" t="s">
        <v>39</v>
      </c>
      <c r="D89" s="0" t="s">
        <v>13</v>
      </c>
      <c r="F89" s="14" t="n">
        <v>2047</v>
      </c>
      <c r="G89" s="14"/>
      <c r="H89" s="14" t="n">
        <v>2156</v>
      </c>
      <c r="I89" s="8"/>
      <c r="J89" s="9"/>
      <c r="K89" s="14"/>
    </row>
    <row r="90" customFormat="false" ht="14.4" hidden="false" customHeight="false" outlineLevel="0" collapsed="false">
      <c r="A90" s="4" t="n">
        <v>42237</v>
      </c>
      <c r="B90" s="5" t="n">
        <v>0.774305555555555</v>
      </c>
      <c r="C90" s="1" t="s">
        <v>39</v>
      </c>
      <c r="D90" s="0" t="s">
        <v>15</v>
      </c>
      <c r="F90" s="14" t="n">
        <v>2049</v>
      </c>
      <c r="G90" s="14"/>
      <c r="H90" s="14" t="n">
        <v>2156</v>
      </c>
      <c r="I90" s="8"/>
      <c r="J90" s="9"/>
      <c r="K90" s="14"/>
    </row>
    <row r="91" customFormat="false" ht="14.4" hidden="false" customHeight="false" outlineLevel="0" collapsed="false">
      <c r="A91" s="4" t="n">
        <v>42237</v>
      </c>
      <c r="B91" s="5" t="n">
        <v>0.774305555555555</v>
      </c>
      <c r="C91" s="1" t="s">
        <v>39</v>
      </c>
      <c r="D91" s="0" t="s">
        <v>18</v>
      </c>
      <c r="F91" s="14" t="n">
        <v>2051</v>
      </c>
      <c r="G91" s="14"/>
      <c r="H91" s="14" t="n">
        <v>2150</v>
      </c>
      <c r="I91" s="8"/>
      <c r="J91" s="9"/>
      <c r="K91" s="14"/>
    </row>
    <row r="92" customFormat="false" ht="14.4" hidden="false" customHeight="false" outlineLevel="0" collapsed="false">
      <c r="A92" s="4" t="n">
        <v>42237</v>
      </c>
      <c r="B92" s="5" t="n">
        <v>0.774305555555555</v>
      </c>
      <c r="C92" s="1" t="s">
        <v>39</v>
      </c>
      <c r="D92" s="0" t="s">
        <v>20</v>
      </c>
      <c r="F92" s="14" t="n">
        <v>2031</v>
      </c>
      <c r="G92" s="14"/>
      <c r="H92" s="14" t="n">
        <v>2138</v>
      </c>
      <c r="I92" s="8"/>
      <c r="J92" s="9"/>
      <c r="K92" s="14"/>
    </row>
    <row r="93" customFormat="false" ht="14.4" hidden="false" customHeight="false" outlineLevel="0" collapsed="false">
      <c r="A93" s="4" t="n">
        <v>42237</v>
      </c>
      <c r="B93" s="5" t="n">
        <v>0.774305555555555</v>
      </c>
      <c r="C93" s="1" t="s">
        <v>39</v>
      </c>
      <c r="D93" s="0" t="s">
        <v>23</v>
      </c>
      <c r="F93" s="14" t="n">
        <v>2031</v>
      </c>
      <c r="G93" s="14"/>
      <c r="H93" s="14" t="n">
        <v>2138</v>
      </c>
      <c r="I93" s="8"/>
      <c r="J93" s="9"/>
      <c r="K93" s="14"/>
    </row>
    <row r="94" customFormat="false" ht="14.4" hidden="false" customHeight="false" outlineLevel="0" collapsed="false">
      <c r="A94" s="4" t="n">
        <v>42237</v>
      </c>
      <c r="B94" s="5" t="n">
        <v>0.774305555555555</v>
      </c>
      <c r="C94" s="1" t="s">
        <v>39</v>
      </c>
      <c r="D94" s="0" t="s">
        <v>25</v>
      </c>
      <c r="F94" s="14" t="n">
        <v>2031</v>
      </c>
      <c r="G94" s="14"/>
      <c r="H94" s="14" t="n">
        <v>2138</v>
      </c>
      <c r="I94" s="8"/>
      <c r="J94" s="9"/>
      <c r="K94" s="14"/>
    </row>
    <row r="95" customFormat="false" ht="14.4" hidden="false" customHeight="false" outlineLevel="0" collapsed="false">
      <c r="A95" s="4" t="n">
        <v>42237</v>
      </c>
      <c r="B95" s="5" t="n">
        <v>0.774305555555555</v>
      </c>
      <c r="C95" s="1" t="s">
        <v>39</v>
      </c>
      <c r="D95" s="24" t="s">
        <v>30</v>
      </c>
      <c r="E95" s="24"/>
      <c r="F95" s="24" t="s">
        <v>31</v>
      </c>
      <c r="G95" s="24"/>
      <c r="H95" s="24" t="n">
        <v>1</v>
      </c>
      <c r="I95" s="24"/>
      <c r="J95" s="24"/>
      <c r="K95" s="14" t="n">
        <v>1997.54</v>
      </c>
    </row>
    <row r="96" customFormat="false" ht="14.4" hidden="false" customHeight="false" outlineLevel="0" collapsed="false">
      <c r="A96" s="15" t="n">
        <v>42237</v>
      </c>
      <c r="B96" s="20" t="n">
        <v>0.774305555555555</v>
      </c>
      <c r="C96" s="17" t="s">
        <v>39</v>
      </c>
      <c r="D96" s="16" t="s">
        <v>43</v>
      </c>
      <c r="E96" s="16"/>
      <c r="F96" s="16"/>
      <c r="G96" s="16"/>
      <c r="H96" s="16"/>
      <c r="I96" s="16"/>
      <c r="J96" s="16" t="s">
        <v>44</v>
      </c>
      <c r="K96" s="19" t="n">
        <v>1152.2</v>
      </c>
    </row>
    <row r="97" customFormat="false" ht="14.4" hidden="false" customHeight="false" outlineLevel="0" collapsed="false">
      <c r="A97" s="4" t="n">
        <v>42238</v>
      </c>
      <c r="B97" s="5" t="n">
        <v>0.41875</v>
      </c>
      <c r="C97" s="1" t="s">
        <v>41</v>
      </c>
      <c r="D97" s="0" t="s">
        <v>13</v>
      </c>
      <c r="F97" s="14" t="n">
        <v>2036</v>
      </c>
      <c r="G97" s="14"/>
      <c r="H97" s="14" t="n">
        <v>2152</v>
      </c>
      <c r="I97" s="8"/>
      <c r="J97" s="9"/>
      <c r="K97" s="14"/>
    </row>
    <row r="98" customFormat="false" ht="14.4" hidden="false" customHeight="false" outlineLevel="0" collapsed="false">
      <c r="A98" s="4" t="n">
        <v>42238</v>
      </c>
      <c r="B98" s="5" t="n">
        <v>0.41875</v>
      </c>
      <c r="C98" s="1" t="s">
        <v>41</v>
      </c>
      <c r="D98" s="0" t="s">
        <v>15</v>
      </c>
      <c r="F98" s="14" t="n">
        <v>2038</v>
      </c>
      <c r="G98" s="14"/>
      <c r="H98" s="14" t="n">
        <v>2152</v>
      </c>
      <c r="I98" s="8"/>
      <c r="J98" s="9"/>
      <c r="K98" s="14"/>
    </row>
    <row r="99" customFormat="false" ht="14.4" hidden="false" customHeight="false" outlineLevel="0" collapsed="false">
      <c r="A99" s="4" t="n">
        <v>42238</v>
      </c>
      <c r="B99" s="5" t="n">
        <v>0.41875</v>
      </c>
      <c r="C99" s="1" t="s">
        <v>41</v>
      </c>
      <c r="D99" s="0" t="s">
        <v>18</v>
      </c>
      <c r="F99" s="14" t="n">
        <v>2040</v>
      </c>
      <c r="G99" s="14"/>
      <c r="H99" s="14" t="n">
        <v>2146</v>
      </c>
      <c r="I99" s="8"/>
      <c r="J99" s="9"/>
      <c r="K99" s="14"/>
    </row>
    <row r="100" customFormat="false" ht="14.4" hidden="false" customHeight="false" outlineLevel="0" collapsed="false">
      <c r="A100" s="4" t="n">
        <v>42238</v>
      </c>
      <c r="B100" s="5" t="n">
        <v>0.41875</v>
      </c>
      <c r="C100" s="1" t="s">
        <v>41</v>
      </c>
      <c r="D100" s="0" t="s">
        <v>20</v>
      </c>
      <c r="F100" s="14" t="n">
        <v>2020</v>
      </c>
      <c r="G100" s="14"/>
      <c r="H100" s="14" t="n">
        <v>2134</v>
      </c>
      <c r="I100" s="8"/>
      <c r="J100" s="9"/>
      <c r="K100" s="14"/>
    </row>
    <row r="101" customFormat="false" ht="14.4" hidden="false" customHeight="false" outlineLevel="0" collapsed="false">
      <c r="A101" s="4" t="n">
        <v>42238</v>
      </c>
      <c r="B101" s="5" t="n">
        <v>0.41875</v>
      </c>
      <c r="C101" s="1" t="s">
        <v>41</v>
      </c>
      <c r="D101" s="0" t="s">
        <v>23</v>
      </c>
      <c r="F101" s="14" t="n">
        <v>2020</v>
      </c>
      <c r="G101" s="14"/>
      <c r="H101" s="14" t="n">
        <v>2134</v>
      </c>
      <c r="I101" s="8"/>
      <c r="J101" s="9"/>
      <c r="K101" s="14"/>
    </row>
    <row r="102" customFormat="false" ht="14.4" hidden="false" customHeight="false" outlineLevel="0" collapsed="false">
      <c r="A102" s="4" t="n">
        <v>42238</v>
      </c>
      <c r="B102" s="5" t="n">
        <v>0.41875</v>
      </c>
      <c r="C102" s="1" t="s">
        <v>41</v>
      </c>
      <c r="D102" s="0" t="s">
        <v>25</v>
      </c>
      <c r="F102" s="14" t="n">
        <v>2020</v>
      </c>
      <c r="G102" s="14"/>
      <c r="H102" s="14" t="n">
        <v>2134</v>
      </c>
      <c r="I102" s="8"/>
      <c r="J102" s="9"/>
      <c r="K102" s="14"/>
    </row>
    <row r="103" customFormat="false" ht="14.4" hidden="false" customHeight="false" outlineLevel="0" collapsed="false">
      <c r="A103" s="4" t="n">
        <v>42238</v>
      </c>
      <c r="B103" s="5" t="n">
        <v>0.41875</v>
      </c>
      <c r="C103" s="1" t="s">
        <v>41</v>
      </c>
      <c r="D103" s="24" t="s">
        <v>30</v>
      </c>
      <c r="E103" s="24"/>
      <c r="F103" s="24" t="s">
        <v>31</v>
      </c>
      <c r="G103" s="24"/>
      <c r="H103" s="24" t="n">
        <v>1</v>
      </c>
      <c r="I103" s="24"/>
      <c r="J103" s="24"/>
      <c r="K103" s="14" t="n">
        <v>1997.54</v>
      </c>
    </row>
    <row r="104" customFormat="false" ht="14.4" hidden="false" customHeight="false" outlineLevel="0" collapsed="false">
      <c r="A104" s="15" t="n">
        <v>42238</v>
      </c>
      <c r="B104" s="20" t="n">
        <v>0.41875</v>
      </c>
      <c r="C104" s="17" t="s">
        <v>41</v>
      </c>
      <c r="D104" s="16" t="s">
        <v>43</v>
      </c>
      <c r="E104" s="16"/>
      <c r="F104" s="16"/>
      <c r="G104" s="16"/>
      <c r="H104" s="16"/>
      <c r="I104" s="16"/>
      <c r="J104" s="16" t="s">
        <v>44</v>
      </c>
      <c r="K104" s="19" t="n">
        <v>1152.2</v>
      </c>
    </row>
    <row r="105" customFormat="false" ht="14.4" hidden="false" customHeight="false" outlineLevel="0" collapsed="false">
      <c r="A105" s="4" t="n">
        <v>42239</v>
      </c>
      <c r="B105" s="5" t="n">
        <v>0.460416666666667</v>
      </c>
      <c r="C105" s="1" t="s">
        <v>42</v>
      </c>
      <c r="D105" s="0" t="s">
        <v>13</v>
      </c>
      <c r="F105" s="14" t="n">
        <v>2036</v>
      </c>
      <c r="G105" s="14"/>
      <c r="H105" s="14" t="n">
        <v>2152</v>
      </c>
      <c r="I105" s="8"/>
      <c r="J105" s="9"/>
      <c r="K105" s="14"/>
    </row>
    <row r="106" customFormat="false" ht="14.4" hidden="false" customHeight="false" outlineLevel="0" collapsed="false">
      <c r="A106" s="4" t="n">
        <v>42239</v>
      </c>
      <c r="B106" s="5" t="n">
        <v>0.460416666666667</v>
      </c>
      <c r="C106" s="1" t="s">
        <v>42</v>
      </c>
      <c r="D106" s="0" t="s">
        <v>15</v>
      </c>
      <c r="F106" s="14" t="n">
        <v>2038</v>
      </c>
      <c r="G106" s="14"/>
      <c r="H106" s="14" t="n">
        <v>2152</v>
      </c>
      <c r="I106" s="8"/>
      <c r="J106" s="9"/>
      <c r="K106" s="14"/>
    </row>
    <row r="107" customFormat="false" ht="14.4" hidden="false" customHeight="false" outlineLevel="0" collapsed="false">
      <c r="A107" s="4" t="n">
        <v>42239</v>
      </c>
      <c r="B107" s="5" t="n">
        <v>0.460416666666667</v>
      </c>
      <c r="C107" s="1" t="s">
        <v>42</v>
      </c>
      <c r="D107" s="0" t="s">
        <v>18</v>
      </c>
      <c r="F107" s="14" t="n">
        <v>2040</v>
      </c>
      <c r="G107" s="14"/>
      <c r="H107" s="14" t="n">
        <v>2146</v>
      </c>
      <c r="I107" s="8"/>
      <c r="J107" s="9"/>
      <c r="K107" s="14"/>
    </row>
    <row r="108" customFormat="false" ht="14.4" hidden="false" customHeight="false" outlineLevel="0" collapsed="false">
      <c r="A108" s="4" t="n">
        <v>42239</v>
      </c>
      <c r="B108" s="5" t="n">
        <v>0.460416666666667</v>
      </c>
      <c r="C108" s="1" t="s">
        <v>42</v>
      </c>
      <c r="D108" s="0" t="s">
        <v>20</v>
      </c>
      <c r="F108" s="14" t="n">
        <v>2020</v>
      </c>
      <c r="G108" s="14"/>
      <c r="H108" s="14" t="n">
        <v>2134</v>
      </c>
      <c r="I108" s="8"/>
      <c r="J108" s="9"/>
      <c r="K108" s="14"/>
    </row>
    <row r="109" customFormat="false" ht="14.4" hidden="false" customHeight="false" outlineLevel="0" collapsed="false">
      <c r="A109" s="4" t="n">
        <v>42239</v>
      </c>
      <c r="B109" s="5" t="n">
        <v>0.460416666666667</v>
      </c>
      <c r="C109" s="1" t="s">
        <v>42</v>
      </c>
      <c r="D109" s="0" t="s">
        <v>23</v>
      </c>
      <c r="F109" s="14" t="n">
        <v>2020</v>
      </c>
      <c r="G109" s="14"/>
      <c r="H109" s="14" t="n">
        <v>2134</v>
      </c>
      <c r="I109" s="8"/>
      <c r="J109" s="9"/>
      <c r="K109" s="14"/>
    </row>
    <row r="110" customFormat="false" ht="14.4" hidden="false" customHeight="false" outlineLevel="0" collapsed="false">
      <c r="A110" s="4" t="n">
        <v>42239</v>
      </c>
      <c r="B110" s="5" t="n">
        <v>0.460416666666667</v>
      </c>
      <c r="C110" s="1" t="s">
        <v>42</v>
      </c>
      <c r="D110" s="0" t="s">
        <v>25</v>
      </c>
      <c r="F110" s="14" t="n">
        <v>2020</v>
      </c>
      <c r="G110" s="14"/>
      <c r="H110" s="14" t="n">
        <v>2134</v>
      </c>
      <c r="I110" s="8"/>
      <c r="J110" s="9"/>
      <c r="K110" s="14"/>
    </row>
    <row r="111" customFormat="false" ht="14.4" hidden="false" customHeight="false" outlineLevel="0" collapsed="false">
      <c r="A111" s="4" t="n">
        <v>42239</v>
      </c>
      <c r="B111" s="5"/>
      <c r="C111" s="1" t="s">
        <v>42</v>
      </c>
      <c r="D111" s="24" t="s">
        <v>30</v>
      </c>
      <c r="E111" s="24"/>
      <c r="F111" s="24" t="s">
        <v>31</v>
      </c>
      <c r="G111" s="24"/>
      <c r="H111" s="24" t="n">
        <v>1</v>
      </c>
      <c r="I111" s="24"/>
      <c r="J111" s="24"/>
      <c r="K111" s="14" t="n">
        <v>1997.54</v>
      </c>
    </row>
    <row r="112" customFormat="false" ht="14.4" hidden="false" customHeight="false" outlineLevel="0" collapsed="false">
      <c r="A112" s="15" t="n">
        <v>42239</v>
      </c>
      <c r="B112" s="20"/>
      <c r="C112" s="17" t="s">
        <v>42</v>
      </c>
      <c r="D112" s="16" t="s">
        <v>43</v>
      </c>
      <c r="E112" s="16"/>
      <c r="F112" s="16"/>
      <c r="G112" s="16"/>
      <c r="H112" s="16"/>
      <c r="I112" s="16"/>
      <c r="J112" s="16" t="s">
        <v>44</v>
      </c>
      <c r="K112" s="19" t="n">
        <v>1152.2</v>
      </c>
    </row>
    <row r="113" customFormat="false" ht="14.4" hidden="false" customHeight="false" outlineLevel="0" collapsed="false">
      <c r="A113" s="4" t="n">
        <v>42240</v>
      </c>
      <c r="B113" s="5" t="n">
        <v>0.785416666666667</v>
      </c>
      <c r="C113" s="1" t="s">
        <v>33</v>
      </c>
      <c r="D113" s="0" t="s">
        <v>13</v>
      </c>
      <c r="F113" s="14" t="n">
        <v>2000</v>
      </c>
      <c r="G113" s="14"/>
      <c r="H113" s="14" t="n">
        <v>2108</v>
      </c>
      <c r="I113" s="8"/>
      <c r="J113" s="9"/>
      <c r="K113" s="14"/>
    </row>
    <row r="114" customFormat="false" ht="14.4" hidden="false" customHeight="false" outlineLevel="0" collapsed="false">
      <c r="A114" s="4" t="n">
        <v>42240</v>
      </c>
      <c r="B114" s="5" t="n">
        <v>0.785416666666667</v>
      </c>
      <c r="C114" s="1" t="s">
        <v>33</v>
      </c>
      <c r="D114" s="0" t="s">
        <v>15</v>
      </c>
      <c r="F114" s="14" t="n">
        <v>2002</v>
      </c>
      <c r="G114" s="14"/>
      <c r="H114" s="14" t="n">
        <v>2108</v>
      </c>
      <c r="I114" s="8"/>
      <c r="J114" s="9"/>
      <c r="K114" s="14"/>
    </row>
    <row r="115" customFormat="false" ht="14.4" hidden="false" customHeight="false" outlineLevel="0" collapsed="false">
      <c r="A115" s="4" t="n">
        <v>42240</v>
      </c>
      <c r="B115" s="5" t="n">
        <v>0.785416666666667</v>
      </c>
      <c r="C115" s="1" t="s">
        <v>33</v>
      </c>
      <c r="D115" s="0" t="s">
        <v>18</v>
      </c>
      <c r="F115" s="14" t="n">
        <v>2000</v>
      </c>
      <c r="G115" s="14"/>
      <c r="H115" s="14" t="n">
        <v>2102</v>
      </c>
      <c r="I115" s="8"/>
      <c r="J115" s="9"/>
      <c r="K115" s="14"/>
    </row>
    <row r="116" customFormat="false" ht="14.4" hidden="false" customHeight="false" outlineLevel="0" collapsed="false">
      <c r="A116" s="4" t="n">
        <v>42240</v>
      </c>
      <c r="B116" s="5" t="n">
        <v>0.785416666666667</v>
      </c>
      <c r="C116" s="1" t="s">
        <v>33</v>
      </c>
      <c r="D116" s="0" t="s">
        <v>20</v>
      </c>
      <c r="F116" s="14" t="n">
        <v>1984</v>
      </c>
      <c r="G116" s="14"/>
      <c r="H116" s="14" t="n">
        <v>2090</v>
      </c>
      <c r="I116" s="8"/>
      <c r="J116" s="9"/>
      <c r="K116" s="14"/>
    </row>
    <row r="117" customFormat="false" ht="14.4" hidden="false" customHeight="false" outlineLevel="0" collapsed="false">
      <c r="A117" s="4" t="n">
        <v>42240</v>
      </c>
      <c r="B117" s="5" t="n">
        <v>0.785416666666667</v>
      </c>
      <c r="C117" s="1" t="s">
        <v>33</v>
      </c>
      <c r="D117" s="0" t="s">
        <v>23</v>
      </c>
      <c r="F117" s="14" t="n">
        <v>1984</v>
      </c>
      <c r="G117" s="14"/>
      <c r="H117" s="14" t="n">
        <v>2090</v>
      </c>
      <c r="I117" s="8"/>
      <c r="J117" s="9"/>
      <c r="K117" s="14"/>
    </row>
    <row r="118" customFormat="false" ht="14.4" hidden="false" customHeight="false" outlineLevel="0" collapsed="false">
      <c r="A118" s="4" t="n">
        <v>42240</v>
      </c>
      <c r="B118" s="5" t="n">
        <v>0.785416666666667</v>
      </c>
      <c r="C118" s="1" t="s">
        <v>33</v>
      </c>
      <c r="D118" s="0" t="s">
        <v>25</v>
      </c>
      <c r="F118" s="14" t="n">
        <v>1984</v>
      </c>
      <c r="G118" s="14"/>
      <c r="H118" s="14" t="n">
        <v>2090</v>
      </c>
      <c r="I118" s="8"/>
      <c r="J118" s="9"/>
      <c r="K118" s="14"/>
    </row>
    <row r="119" customFormat="false" ht="14.4" hidden="false" customHeight="false" outlineLevel="0" collapsed="false">
      <c r="A119" s="4" t="n">
        <v>42240</v>
      </c>
      <c r="B119" s="5"/>
      <c r="C119" s="1" t="s">
        <v>33</v>
      </c>
      <c r="D119" s="24" t="s">
        <v>30</v>
      </c>
      <c r="E119" s="24"/>
      <c r="F119" s="24" t="s">
        <v>31</v>
      </c>
      <c r="G119" s="24"/>
      <c r="H119" s="24" t="n">
        <v>1</v>
      </c>
      <c r="I119" s="24"/>
      <c r="J119" s="24"/>
      <c r="K119" s="14" t="n">
        <v>1967.43</v>
      </c>
    </row>
    <row r="120" customFormat="false" ht="14.4" hidden="false" customHeight="false" outlineLevel="0" collapsed="false">
      <c r="A120" s="15" t="n">
        <v>42240</v>
      </c>
      <c r="B120" s="20"/>
      <c r="C120" s="17" t="s">
        <v>33</v>
      </c>
      <c r="D120" s="16" t="s">
        <v>43</v>
      </c>
      <c r="E120" s="16"/>
      <c r="F120" s="16"/>
      <c r="G120" s="16"/>
      <c r="H120" s="16"/>
      <c r="I120" s="16"/>
      <c r="J120" s="16" t="s">
        <v>44</v>
      </c>
      <c r="K120" s="19" t="n">
        <v>1161.34</v>
      </c>
    </row>
    <row r="121" customFormat="false" ht="14.4" hidden="false" customHeight="false" outlineLevel="0" collapsed="false">
      <c r="A121" s="4" t="n">
        <v>42241</v>
      </c>
      <c r="B121" s="5" t="n">
        <v>0.832638888888889</v>
      </c>
      <c r="C121" s="1" t="s">
        <v>35</v>
      </c>
      <c r="D121" s="0" t="s">
        <v>13</v>
      </c>
      <c r="F121" s="14" t="n">
        <v>1995</v>
      </c>
      <c r="G121" s="14"/>
      <c r="H121" s="14" t="n">
        <v>2102</v>
      </c>
      <c r="I121" s="25"/>
      <c r="J121" s="26"/>
      <c r="K121" s="27"/>
    </row>
    <row r="122" customFormat="false" ht="14.4" hidden="false" customHeight="false" outlineLevel="0" collapsed="false">
      <c r="A122" s="4" t="n">
        <v>42241</v>
      </c>
      <c r="B122" s="5" t="n">
        <v>0.832638888888889</v>
      </c>
      <c r="C122" s="1" t="s">
        <v>35</v>
      </c>
      <c r="D122" s="0" t="s">
        <v>15</v>
      </c>
      <c r="F122" s="14" t="n">
        <v>1997</v>
      </c>
      <c r="G122" s="14"/>
      <c r="H122" s="14" t="n">
        <v>2102</v>
      </c>
      <c r="I122" s="25"/>
      <c r="J122" s="26"/>
      <c r="K122" s="27"/>
    </row>
    <row r="123" customFormat="false" ht="14.4" hidden="false" customHeight="false" outlineLevel="0" collapsed="false">
      <c r="A123" s="4" t="n">
        <v>42241</v>
      </c>
      <c r="B123" s="5" t="n">
        <v>0.832638888888889</v>
      </c>
      <c r="C123" s="1" t="s">
        <v>35</v>
      </c>
      <c r="D123" s="0" t="s">
        <v>18</v>
      </c>
      <c r="F123" s="14" t="n">
        <v>1999</v>
      </c>
      <c r="G123" s="14"/>
      <c r="H123" s="14" t="n">
        <v>2096</v>
      </c>
      <c r="I123" s="25"/>
      <c r="J123" s="26"/>
      <c r="K123" s="27"/>
    </row>
    <row r="124" customFormat="false" ht="14.4" hidden="false" customHeight="false" outlineLevel="0" collapsed="false">
      <c r="A124" s="4" t="n">
        <v>42241</v>
      </c>
      <c r="B124" s="5" t="n">
        <v>0.832638888888889</v>
      </c>
      <c r="C124" s="1" t="s">
        <v>35</v>
      </c>
      <c r="D124" s="0" t="s">
        <v>20</v>
      </c>
      <c r="F124" s="14" t="n">
        <v>1980</v>
      </c>
      <c r="G124" s="14"/>
      <c r="H124" s="14" t="n">
        <v>2085</v>
      </c>
      <c r="I124" s="25"/>
      <c r="J124" s="26"/>
      <c r="K124" s="27"/>
    </row>
    <row r="125" customFormat="false" ht="14.4" hidden="false" customHeight="false" outlineLevel="0" collapsed="false">
      <c r="A125" s="4" t="n">
        <v>42241</v>
      </c>
      <c r="B125" s="5" t="n">
        <v>0.832638888888889</v>
      </c>
      <c r="C125" s="1" t="s">
        <v>35</v>
      </c>
      <c r="D125" s="0" t="s">
        <v>23</v>
      </c>
      <c r="F125" s="14" t="n">
        <v>1980</v>
      </c>
      <c r="G125" s="14"/>
      <c r="H125" s="14" t="n">
        <v>2085</v>
      </c>
      <c r="I125" s="25"/>
      <c r="J125" s="26"/>
      <c r="K125" s="27"/>
    </row>
    <row r="126" customFormat="false" ht="14.4" hidden="false" customHeight="false" outlineLevel="0" collapsed="false">
      <c r="A126" s="4" t="n">
        <v>42241</v>
      </c>
      <c r="B126" s="5" t="n">
        <v>0.832638888888889</v>
      </c>
      <c r="C126" s="1" t="s">
        <v>35</v>
      </c>
      <c r="D126" s="0" t="s">
        <v>25</v>
      </c>
      <c r="F126" s="14" t="n">
        <v>1980</v>
      </c>
      <c r="G126" s="14"/>
      <c r="H126" s="14" t="n">
        <v>2085</v>
      </c>
      <c r="I126" s="25"/>
      <c r="J126" s="26"/>
      <c r="K126" s="27"/>
    </row>
    <row r="127" customFormat="false" ht="14.4" hidden="false" customHeight="false" outlineLevel="0" collapsed="false">
      <c r="A127" s="4" t="n">
        <v>42241</v>
      </c>
      <c r="B127" s="5"/>
      <c r="C127" s="1" t="s">
        <v>35</v>
      </c>
      <c r="D127" s="24" t="s">
        <v>30</v>
      </c>
      <c r="E127" s="24"/>
      <c r="F127" s="28" t="s">
        <v>31</v>
      </c>
      <c r="G127" s="28"/>
      <c r="H127" s="28" t="n">
        <v>1</v>
      </c>
      <c r="I127" s="28"/>
      <c r="J127" s="28"/>
      <c r="K127" s="14" t="n">
        <v>1954.56</v>
      </c>
    </row>
    <row r="128" customFormat="false" ht="14.4" hidden="false" customHeight="false" outlineLevel="0" collapsed="false">
      <c r="A128" s="15" t="n">
        <v>42241</v>
      </c>
      <c r="B128" s="20"/>
      <c r="C128" s="17" t="s">
        <v>35</v>
      </c>
      <c r="D128" s="16" t="s">
        <v>43</v>
      </c>
      <c r="E128" s="16"/>
      <c r="F128" s="16"/>
      <c r="G128" s="16"/>
      <c r="H128" s="16"/>
      <c r="I128" s="16"/>
      <c r="J128" s="16" t="s">
        <v>44</v>
      </c>
      <c r="K128" s="19" t="n">
        <v>1155.11</v>
      </c>
    </row>
    <row r="129" customFormat="false" ht="14.4" hidden="false" customHeight="false" outlineLevel="0" collapsed="false">
      <c r="A129" s="4" t="n">
        <v>42242</v>
      </c>
      <c r="B129" s="5" t="n">
        <v>0.785416666666667</v>
      </c>
      <c r="C129" s="1" t="s">
        <v>37</v>
      </c>
      <c r="D129" s="0" t="s">
        <v>13</v>
      </c>
      <c r="F129" s="14" t="n">
        <v>1975</v>
      </c>
      <c r="G129" s="8" t="n">
        <f aca="false">F129/$K135-1</f>
        <v>0.0199496996958226</v>
      </c>
      <c r="H129" s="14" t="n">
        <v>2081</v>
      </c>
      <c r="I129" s="8" t="n">
        <f aca="false">H129/$K135-1</f>
        <v>0.0746913038313959</v>
      </c>
      <c r="J129" s="9" t="n">
        <f aca="false">I129-G129</f>
        <v>0.0547416041355733</v>
      </c>
      <c r="K129" s="10" t="n">
        <f aca="false">H129-F129</f>
        <v>106</v>
      </c>
    </row>
    <row r="130" customFormat="false" ht="14.4" hidden="false" customHeight="false" outlineLevel="0" collapsed="false">
      <c r="A130" s="4" t="n">
        <v>42242</v>
      </c>
      <c r="B130" s="5" t="n">
        <v>0.785416666666667</v>
      </c>
      <c r="C130" s="1" t="s">
        <v>37</v>
      </c>
      <c r="D130" s="0" t="s">
        <v>15</v>
      </c>
      <c r="F130" s="14" t="n">
        <v>1976</v>
      </c>
      <c r="G130" s="8" t="n">
        <f aca="false">F130/$K135-1</f>
        <v>0.0204661299235167</v>
      </c>
      <c r="H130" s="14" t="n">
        <v>2081</v>
      </c>
      <c r="I130" s="8" t="n">
        <f aca="false">H130/$K135-1</f>
        <v>0.0746913038313959</v>
      </c>
      <c r="J130" s="9" t="n">
        <f aca="false">I130-G130</f>
        <v>0.0542251739078792</v>
      </c>
      <c r="K130" s="10" t="n">
        <f aca="false">H130-F130</f>
        <v>105</v>
      </c>
    </row>
    <row r="131" customFormat="false" ht="14.4" hidden="false" customHeight="false" outlineLevel="0" collapsed="false">
      <c r="A131" s="4" t="n">
        <v>42242</v>
      </c>
      <c r="B131" s="5" t="n">
        <v>0.785416666666667</v>
      </c>
      <c r="C131" s="1" t="s">
        <v>37</v>
      </c>
      <c r="D131" s="0" t="s">
        <v>18</v>
      </c>
      <c r="F131" s="29" t="n">
        <v>1978</v>
      </c>
      <c r="G131" s="8" t="n">
        <f aca="false">F131/$K135-1</f>
        <v>0.0214989903789049</v>
      </c>
      <c r="H131" s="29" t="n">
        <v>2075</v>
      </c>
      <c r="I131" s="8" t="n">
        <f aca="false">H131/$K135-1</f>
        <v>0.0715927224652313</v>
      </c>
      <c r="J131" s="9" t="n">
        <f aca="false">I131-G131</f>
        <v>0.0500937320863264</v>
      </c>
      <c r="K131" s="10" t="n">
        <f aca="false">H131-F131</f>
        <v>97</v>
      </c>
    </row>
    <row r="132" customFormat="false" ht="14.4" hidden="false" customHeight="false" outlineLevel="0" collapsed="false">
      <c r="A132" s="4" t="n">
        <v>42242</v>
      </c>
      <c r="B132" s="5" t="n">
        <v>0.785416666666667</v>
      </c>
      <c r="C132" s="1" t="s">
        <v>37</v>
      </c>
      <c r="D132" s="0" t="s">
        <v>20</v>
      </c>
      <c r="F132" s="14" t="n">
        <v>1959</v>
      </c>
      <c r="G132" s="8" t="n">
        <f aca="false">F132/$K135-1</f>
        <v>0.0116868160527173</v>
      </c>
      <c r="H132" s="14" t="n">
        <v>2063</v>
      </c>
      <c r="I132" s="8" t="n">
        <f aca="false">H132/$K135-1</f>
        <v>0.0653955597329023</v>
      </c>
      <c r="J132" s="9" t="n">
        <f aca="false">I132-G132</f>
        <v>0.0537087436801851</v>
      </c>
      <c r="K132" s="10" t="n">
        <f aca="false">H132-F132</f>
        <v>104</v>
      </c>
    </row>
    <row r="133" customFormat="false" ht="14.4" hidden="false" customHeight="false" outlineLevel="0" collapsed="false">
      <c r="A133" s="4" t="n">
        <v>42242</v>
      </c>
      <c r="B133" s="5" t="n">
        <v>0.785416666666667</v>
      </c>
      <c r="C133" s="1" t="s">
        <v>37</v>
      </c>
      <c r="D133" s="0" t="s">
        <v>23</v>
      </c>
      <c r="F133" s="14" t="n">
        <v>1959</v>
      </c>
      <c r="G133" s="8" t="n">
        <f aca="false">F133/$K135-1</f>
        <v>0.0116868160527173</v>
      </c>
      <c r="H133" s="14" t="n">
        <v>2063</v>
      </c>
      <c r="I133" s="8" t="n">
        <f aca="false">H133/$K135-1</f>
        <v>0.0653955597329023</v>
      </c>
      <c r="J133" s="9" t="n">
        <f aca="false">I133-G133</f>
        <v>0.0537087436801851</v>
      </c>
      <c r="K133" s="10" t="n">
        <f aca="false">H133-F133</f>
        <v>104</v>
      </c>
    </row>
    <row r="134" customFormat="false" ht="14.4" hidden="false" customHeight="false" outlineLevel="0" collapsed="false">
      <c r="A134" s="4" t="n">
        <v>42242</v>
      </c>
      <c r="B134" s="5" t="n">
        <v>0.785416666666667</v>
      </c>
      <c r="C134" s="1" t="s">
        <v>37</v>
      </c>
      <c r="D134" s="0" t="s">
        <v>25</v>
      </c>
      <c r="F134" s="14" t="n">
        <v>1959</v>
      </c>
      <c r="G134" s="8" t="n">
        <f aca="false">F134/$K135-1</f>
        <v>0.0116868160527173</v>
      </c>
      <c r="H134" s="14" t="n">
        <v>2063</v>
      </c>
      <c r="I134" s="8" t="n">
        <f aca="false">H134/$K135-1</f>
        <v>0.0653955597329023</v>
      </c>
      <c r="J134" s="9" t="n">
        <f aca="false">I134-G134</f>
        <v>0.0537087436801851</v>
      </c>
      <c r="K134" s="10" t="n">
        <f aca="false">H134-F134</f>
        <v>104</v>
      </c>
    </row>
    <row r="135" customFormat="false" ht="14.4" hidden="false" customHeight="false" outlineLevel="0" collapsed="false">
      <c r="A135" s="4" t="n">
        <v>42242</v>
      </c>
      <c r="B135" s="5"/>
      <c r="C135" s="1" t="s">
        <v>37</v>
      </c>
      <c r="D135" s="24" t="s">
        <v>30</v>
      </c>
      <c r="E135" s="24"/>
      <c r="F135" s="28" t="s">
        <v>31</v>
      </c>
      <c r="G135" s="28"/>
      <c r="H135" s="28" t="n">
        <v>1</v>
      </c>
      <c r="I135" s="28"/>
      <c r="J135" s="28"/>
      <c r="K135" s="14" t="n">
        <v>1936.37</v>
      </c>
    </row>
    <row r="136" customFormat="false" ht="14.4" hidden="false" customHeight="false" outlineLevel="0" collapsed="false">
      <c r="A136" s="15" t="n">
        <v>42242</v>
      </c>
      <c r="B136" s="20"/>
      <c r="C136" s="17" t="s">
        <v>37</v>
      </c>
      <c r="D136" s="16" t="s">
        <v>43</v>
      </c>
      <c r="E136" s="16"/>
      <c r="F136" s="16"/>
      <c r="G136" s="16"/>
      <c r="H136" s="16"/>
      <c r="I136" s="16"/>
      <c r="J136" s="16" t="s">
        <v>44</v>
      </c>
      <c r="K136" s="19" t="n">
        <v>1140.49</v>
      </c>
    </row>
    <row r="137" customFormat="false" ht="14.4" hidden="false" customHeight="false" outlineLevel="0" collapsed="false">
      <c r="A137" s="4" t="n">
        <v>42243</v>
      </c>
      <c r="B137" s="5" t="n">
        <v>0.825</v>
      </c>
      <c r="C137" s="1" t="s">
        <v>38</v>
      </c>
      <c r="D137" s="0" t="s">
        <v>13</v>
      </c>
      <c r="F137" s="14" t="n">
        <v>2006</v>
      </c>
      <c r="G137" s="8" t="n">
        <f aca="false">F137/$K143-1</f>
        <v>0.0262864393078963</v>
      </c>
      <c r="H137" s="14" t="n">
        <v>2113</v>
      </c>
      <c r="I137" s="8" t="n">
        <f aca="false">H137/$K143-1</f>
        <v>0.0810285375162436</v>
      </c>
      <c r="J137" s="9" t="n">
        <f aca="false">I137-G137</f>
        <v>0.0547420982083473</v>
      </c>
      <c r="K137" s="10" t="n">
        <f aca="false">H137-F137</f>
        <v>107</v>
      </c>
    </row>
    <row r="138" customFormat="false" ht="14.4" hidden="false" customHeight="false" outlineLevel="0" collapsed="false">
      <c r="A138" s="4" t="n">
        <v>42243</v>
      </c>
      <c r="B138" s="5" t="n">
        <v>0.825</v>
      </c>
      <c r="C138" s="1" t="s">
        <v>38</v>
      </c>
      <c r="D138" s="0" t="s">
        <v>15</v>
      </c>
      <c r="F138" s="14" t="n">
        <v>2008</v>
      </c>
      <c r="G138" s="8" t="n">
        <f aca="false">F138/$K143-1</f>
        <v>0.0273096560968373</v>
      </c>
      <c r="H138" s="14" t="n">
        <v>2113</v>
      </c>
      <c r="I138" s="8" t="n">
        <f aca="false">H138/$K143-1</f>
        <v>0.0810285375162436</v>
      </c>
      <c r="J138" s="9" t="n">
        <f aca="false">I138-G138</f>
        <v>0.0537188814194063</v>
      </c>
      <c r="K138" s="10" t="n">
        <f aca="false">H138-F138</f>
        <v>105</v>
      </c>
    </row>
    <row r="139" customFormat="false" ht="14.4" hidden="false" customHeight="false" outlineLevel="0" collapsed="false">
      <c r="A139" s="4" t="n">
        <v>42243</v>
      </c>
      <c r="B139" s="5" t="n">
        <v>0.825</v>
      </c>
      <c r="C139" s="1" t="s">
        <v>38</v>
      </c>
      <c r="D139" s="0" t="s">
        <v>18</v>
      </c>
      <c r="F139" s="14" t="n">
        <v>2009</v>
      </c>
      <c r="G139" s="8" t="n">
        <f aca="false">F139/$K143-1</f>
        <v>0.0278212644913078</v>
      </c>
      <c r="H139" s="14" t="n">
        <v>2107</v>
      </c>
      <c r="I139" s="8" t="n">
        <f aca="false">H139/$K143-1</f>
        <v>0.0779588871494203</v>
      </c>
      <c r="J139" s="9" t="n">
        <f aca="false">I139-G139</f>
        <v>0.0501376226581125</v>
      </c>
      <c r="K139" s="10" t="n">
        <f aca="false">H139-F139</f>
        <v>98</v>
      </c>
    </row>
    <row r="140" customFormat="false" ht="14.4" hidden="false" customHeight="false" outlineLevel="0" collapsed="false">
      <c r="A140" s="4" t="n">
        <v>42243</v>
      </c>
      <c r="B140" s="5" t="n">
        <v>0.825</v>
      </c>
      <c r="C140" s="1" t="s">
        <v>38</v>
      </c>
      <c r="D140" s="0" t="s">
        <v>20</v>
      </c>
      <c r="F140" s="14" t="n">
        <v>1990</v>
      </c>
      <c r="G140" s="8" t="n">
        <f aca="false">F140/$K143-1</f>
        <v>0.0181007049963677</v>
      </c>
      <c r="H140" s="14" t="n">
        <v>2095</v>
      </c>
      <c r="I140" s="8" t="n">
        <f aca="false">H140/$K143-1</f>
        <v>0.071819586415774</v>
      </c>
      <c r="J140" s="9" t="n">
        <f aca="false">I140-G140</f>
        <v>0.0537188814194063</v>
      </c>
      <c r="K140" s="10" t="n">
        <f aca="false">H140-F140</f>
        <v>105</v>
      </c>
    </row>
    <row r="141" customFormat="false" ht="14.4" hidden="false" customHeight="false" outlineLevel="0" collapsed="false">
      <c r="A141" s="4" t="n">
        <v>42243</v>
      </c>
      <c r="B141" s="5" t="n">
        <v>0.825</v>
      </c>
      <c r="C141" s="1" t="s">
        <v>38</v>
      </c>
      <c r="D141" s="0" t="s">
        <v>23</v>
      </c>
      <c r="F141" s="14" t="n">
        <v>1990</v>
      </c>
      <c r="G141" s="8" t="n">
        <f aca="false">F141/$K143-1</f>
        <v>0.0181007049963677</v>
      </c>
      <c r="H141" s="14" t="n">
        <v>2095</v>
      </c>
      <c r="I141" s="8" t="n">
        <f aca="false">H141/$K143-1</f>
        <v>0.071819586415774</v>
      </c>
      <c r="J141" s="9" t="n">
        <f aca="false">I141-G141</f>
        <v>0.0537188814194063</v>
      </c>
      <c r="K141" s="10" t="n">
        <f aca="false">H141-F141</f>
        <v>105</v>
      </c>
    </row>
    <row r="142" customFormat="false" ht="14.4" hidden="false" customHeight="false" outlineLevel="0" collapsed="false">
      <c r="A142" s="4" t="n">
        <v>42243</v>
      </c>
      <c r="B142" s="5" t="n">
        <v>0.825</v>
      </c>
      <c r="C142" s="1" t="s">
        <v>38</v>
      </c>
      <c r="D142" s="0" t="s">
        <v>25</v>
      </c>
      <c r="F142" s="14" t="n">
        <v>1990</v>
      </c>
      <c r="G142" s="8" t="n">
        <f aca="false">F142/$K143-1</f>
        <v>0.0181007049963677</v>
      </c>
      <c r="H142" s="14" t="n">
        <v>2095</v>
      </c>
      <c r="I142" s="8" t="n">
        <f aca="false">H142/$K143-1</f>
        <v>0.071819586415774</v>
      </c>
      <c r="J142" s="9" t="n">
        <f aca="false">I142-G142</f>
        <v>0.0537188814194063</v>
      </c>
      <c r="K142" s="10" t="n">
        <f aca="false">H142-F142</f>
        <v>105</v>
      </c>
    </row>
    <row r="143" customFormat="false" ht="14.4" hidden="false" customHeight="false" outlineLevel="0" collapsed="false">
      <c r="A143" s="4" t="n">
        <v>42243</v>
      </c>
      <c r="B143" s="5"/>
      <c r="C143" s="1" t="s">
        <v>38</v>
      </c>
      <c r="D143" s="24" t="s">
        <v>30</v>
      </c>
      <c r="E143" s="24"/>
      <c r="F143" s="28" t="s">
        <v>31</v>
      </c>
      <c r="G143" s="28"/>
      <c r="H143" s="28" t="n">
        <v>1</v>
      </c>
      <c r="I143" s="28"/>
      <c r="J143" s="28"/>
      <c r="K143" s="14" t="n">
        <v>1954.62</v>
      </c>
    </row>
    <row r="144" customFormat="false" ht="14.4" hidden="false" customHeight="false" outlineLevel="0" collapsed="false">
      <c r="A144" s="15" t="n">
        <v>42243</v>
      </c>
      <c r="B144" s="20"/>
      <c r="C144" s="17" t="s">
        <v>38</v>
      </c>
      <c r="D144" s="16" t="s">
        <v>43</v>
      </c>
      <c r="E144" s="16"/>
      <c r="F144" s="16"/>
      <c r="G144" s="16"/>
      <c r="H144" s="16"/>
      <c r="I144" s="16"/>
      <c r="J144" s="16" t="s">
        <v>44</v>
      </c>
      <c r="K144" s="19" t="n">
        <v>1125.26</v>
      </c>
    </row>
    <row r="145" customFormat="false" ht="14.4" hidden="false" customHeight="false" outlineLevel="0" collapsed="false">
      <c r="A145" s="4" t="n">
        <v>42244</v>
      </c>
      <c r="B145" s="5" t="n">
        <v>0.825</v>
      </c>
      <c r="C145" s="1" t="s">
        <v>39</v>
      </c>
      <c r="D145" s="0" t="s">
        <v>13</v>
      </c>
      <c r="F145" s="14" t="n">
        <v>2029</v>
      </c>
      <c r="G145" s="8"/>
      <c r="H145" s="14" t="n">
        <v>2138</v>
      </c>
      <c r="I145" s="8"/>
      <c r="J145" s="9" t="n">
        <f aca="false">I145-G145</f>
        <v>0</v>
      </c>
      <c r="K145" s="10" t="n">
        <f aca="false">H145-F145</f>
        <v>109</v>
      </c>
    </row>
    <row r="146" customFormat="false" ht="14.4" hidden="false" customHeight="false" outlineLevel="0" collapsed="false">
      <c r="A146" s="4" t="n">
        <v>42244</v>
      </c>
      <c r="B146" s="5" t="n">
        <v>0.825</v>
      </c>
      <c r="C146" s="1" t="s">
        <v>39</v>
      </c>
      <c r="D146" s="0" t="s">
        <v>15</v>
      </c>
      <c r="F146" s="14" t="n">
        <v>2031</v>
      </c>
      <c r="G146" s="8"/>
      <c r="H146" s="14" t="n">
        <v>2138</v>
      </c>
      <c r="I146" s="8"/>
      <c r="J146" s="9" t="n">
        <f aca="false">I146-G146</f>
        <v>0</v>
      </c>
      <c r="K146" s="10" t="n">
        <f aca="false">H146-F146</f>
        <v>107</v>
      </c>
    </row>
    <row r="147" customFormat="false" ht="14.4" hidden="false" customHeight="false" outlineLevel="0" collapsed="false">
      <c r="A147" s="4" t="n">
        <v>42244</v>
      </c>
      <c r="B147" s="5" t="n">
        <v>0.825</v>
      </c>
      <c r="C147" s="1" t="s">
        <v>39</v>
      </c>
      <c r="D147" s="0" t="s">
        <v>18</v>
      </c>
      <c r="F147" s="14" t="n">
        <v>2033</v>
      </c>
      <c r="G147" s="8"/>
      <c r="H147" s="14" t="n">
        <v>2132</v>
      </c>
      <c r="I147" s="8"/>
      <c r="J147" s="9" t="n">
        <f aca="false">I147-G147</f>
        <v>0</v>
      </c>
      <c r="K147" s="10" t="n">
        <f aca="false">H147-F147</f>
        <v>99</v>
      </c>
    </row>
    <row r="148" customFormat="false" ht="14.4" hidden="false" customHeight="false" outlineLevel="0" collapsed="false">
      <c r="A148" s="4" t="n">
        <v>42244</v>
      </c>
      <c r="B148" s="5" t="n">
        <v>0.825</v>
      </c>
      <c r="C148" s="1" t="s">
        <v>39</v>
      </c>
      <c r="D148" s="0" t="s">
        <v>20</v>
      </c>
      <c r="F148" s="14" t="n">
        <v>2013</v>
      </c>
      <c r="G148" s="8"/>
      <c r="H148" s="14" t="n">
        <v>2120</v>
      </c>
      <c r="I148" s="8"/>
      <c r="J148" s="9" t="n">
        <f aca="false">I148-G148</f>
        <v>0</v>
      </c>
      <c r="K148" s="10" t="n">
        <f aca="false">H148-F148</f>
        <v>107</v>
      </c>
    </row>
    <row r="149" customFormat="false" ht="14.4" hidden="false" customHeight="false" outlineLevel="0" collapsed="false">
      <c r="A149" s="4" t="n">
        <v>42244</v>
      </c>
      <c r="B149" s="5" t="n">
        <v>0.825</v>
      </c>
      <c r="C149" s="1" t="s">
        <v>39</v>
      </c>
      <c r="D149" s="0" t="s">
        <v>23</v>
      </c>
      <c r="F149" s="14" t="n">
        <v>2013</v>
      </c>
      <c r="G149" s="8"/>
      <c r="H149" s="14" t="n">
        <v>2120</v>
      </c>
      <c r="I149" s="8"/>
      <c r="J149" s="9" t="n">
        <f aca="false">I149-G149</f>
        <v>0</v>
      </c>
      <c r="K149" s="10" t="n">
        <f aca="false">H149-F149</f>
        <v>107</v>
      </c>
    </row>
    <row r="150" customFormat="false" ht="14.4" hidden="false" customHeight="false" outlineLevel="0" collapsed="false">
      <c r="A150" s="4" t="n">
        <v>42244</v>
      </c>
      <c r="B150" s="5" t="n">
        <v>0.825</v>
      </c>
      <c r="C150" s="1" t="s">
        <v>39</v>
      </c>
      <c r="D150" s="0" t="s">
        <v>25</v>
      </c>
      <c r="F150" s="14" t="n">
        <v>2013</v>
      </c>
      <c r="G150" s="8"/>
      <c r="H150" s="14" t="n">
        <v>2120</v>
      </c>
      <c r="I150" s="8"/>
      <c r="J150" s="9" t="n">
        <f aca="false">I150-G150</f>
        <v>0</v>
      </c>
      <c r="K150" s="10" t="n">
        <f aca="false">H150-F150</f>
        <v>107</v>
      </c>
    </row>
    <row r="151" customFormat="false" ht="14.4" hidden="false" customHeight="false" outlineLevel="0" collapsed="false">
      <c r="A151" s="4" t="n">
        <v>42244</v>
      </c>
      <c r="B151" s="5"/>
      <c r="C151" s="1" t="s">
        <v>39</v>
      </c>
      <c r="D151" s="24" t="s">
        <v>30</v>
      </c>
      <c r="E151" s="24"/>
      <c r="F151" s="28" t="s">
        <v>31</v>
      </c>
      <c r="G151" s="28"/>
      <c r="H151" s="28" t="n">
        <v>1</v>
      </c>
      <c r="I151" s="28"/>
      <c r="J151" s="28"/>
      <c r="K151" s="14" t="s">
        <v>45</v>
      </c>
    </row>
    <row r="152" customFormat="false" ht="14.4" hidden="false" customHeight="false" outlineLevel="0" collapsed="false">
      <c r="A152" s="15" t="n">
        <v>42244</v>
      </c>
      <c r="B152" s="20"/>
      <c r="C152" s="17" t="s">
        <v>39</v>
      </c>
      <c r="D152" s="16" t="s">
        <v>43</v>
      </c>
      <c r="E152" s="16"/>
      <c r="F152" s="16"/>
      <c r="G152" s="16"/>
      <c r="H152" s="16"/>
      <c r="I152" s="16"/>
      <c r="J152" s="16" t="s">
        <v>44</v>
      </c>
      <c r="K152" s="19" t="s">
        <v>45</v>
      </c>
    </row>
    <row r="153" customFormat="false" ht="14.4" hidden="false" customHeight="false" outlineLevel="0" collapsed="false">
      <c r="A153" s="4" t="n">
        <v>42245</v>
      </c>
      <c r="B153" s="5" t="s">
        <v>45</v>
      </c>
      <c r="C153" s="1" t="s">
        <v>41</v>
      </c>
      <c r="D153" s="0" t="s">
        <v>13</v>
      </c>
      <c r="F153" s="14" t="n">
        <v>2029</v>
      </c>
      <c r="G153" s="8"/>
      <c r="H153" s="14" t="n">
        <v>2138</v>
      </c>
      <c r="I153" s="8"/>
      <c r="J153" s="9" t="n">
        <f aca="false">I153-G153</f>
        <v>0</v>
      </c>
      <c r="K153" s="10" t="n">
        <f aca="false">H153-F153</f>
        <v>109</v>
      </c>
    </row>
    <row r="154" customFormat="false" ht="14.4" hidden="false" customHeight="false" outlineLevel="0" collapsed="false">
      <c r="A154" s="4" t="n">
        <v>42245</v>
      </c>
      <c r="B154" s="5" t="s">
        <v>45</v>
      </c>
      <c r="C154" s="1" t="s">
        <v>41</v>
      </c>
      <c r="D154" s="0" t="s">
        <v>15</v>
      </c>
      <c r="F154" s="14" t="n">
        <v>2031</v>
      </c>
      <c r="G154" s="8"/>
      <c r="H154" s="14" t="n">
        <v>2138</v>
      </c>
      <c r="I154" s="8"/>
      <c r="J154" s="9" t="n">
        <f aca="false">I154-G154</f>
        <v>0</v>
      </c>
      <c r="K154" s="10" t="n">
        <f aca="false">H154-F154</f>
        <v>107</v>
      </c>
    </row>
    <row r="155" customFormat="false" ht="14.4" hidden="false" customHeight="false" outlineLevel="0" collapsed="false">
      <c r="A155" s="4" t="n">
        <v>42245</v>
      </c>
      <c r="B155" s="5" t="s">
        <v>45</v>
      </c>
      <c r="C155" s="1" t="s">
        <v>41</v>
      </c>
      <c r="D155" s="0" t="s">
        <v>18</v>
      </c>
      <c r="F155" s="14" t="n">
        <v>2033</v>
      </c>
      <c r="G155" s="8"/>
      <c r="H155" s="14" t="n">
        <v>2132</v>
      </c>
      <c r="I155" s="8"/>
      <c r="J155" s="9" t="n">
        <f aca="false">I155-G155</f>
        <v>0</v>
      </c>
      <c r="K155" s="10" t="n">
        <f aca="false">H155-F155</f>
        <v>99</v>
      </c>
    </row>
    <row r="156" customFormat="false" ht="14.4" hidden="false" customHeight="false" outlineLevel="0" collapsed="false">
      <c r="A156" s="4" t="n">
        <v>42245</v>
      </c>
      <c r="B156" s="5" t="s">
        <v>45</v>
      </c>
      <c r="C156" s="1" t="s">
        <v>41</v>
      </c>
      <c r="D156" s="0" t="s">
        <v>20</v>
      </c>
      <c r="F156" s="14" t="n">
        <v>2013</v>
      </c>
      <c r="G156" s="8"/>
      <c r="H156" s="14" t="n">
        <v>2120</v>
      </c>
      <c r="I156" s="8"/>
      <c r="J156" s="9" t="n">
        <f aca="false">I156-G156</f>
        <v>0</v>
      </c>
      <c r="K156" s="10" t="n">
        <f aca="false">H156-F156</f>
        <v>107</v>
      </c>
    </row>
    <row r="157" customFormat="false" ht="14.4" hidden="false" customHeight="false" outlineLevel="0" collapsed="false">
      <c r="A157" s="4" t="n">
        <v>42245</v>
      </c>
      <c r="B157" s="5" t="s">
        <v>45</v>
      </c>
      <c r="C157" s="1" t="s">
        <v>41</v>
      </c>
      <c r="D157" s="0" t="s">
        <v>23</v>
      </c>
      <c r="F157" s="14" t="n">
        <v>2013</v>
      </c>
      <c r="G157" s="8"/>
      <c r="H157" s="14" t="n">
        <v>2120</v>
      </c>
      <c r="I157" s="8"/>
      <c r="J157" s="9" t="n">
        <f aca="false">I157-G157</f>
        <v>0</v>
      </c>
      <c r="K157" s="10" t="n">
        <f aca="false">H157-F157</f>
        <v>107</v>
      </c>
    </row>
    <row r="158" customFormat="false" ht="14.4" hidden="false" customHeight="false" outlineLevel="0" collapsed="false">
      <c r="A158" s="4" t="n">
        <v>42245</v>
      </c>
      <c r="B158" s="5" t="s">
        <v>45</v>
      </c>
      <c r="C158" s="1" t="s">
        <v>41</v>
      </c>
      <c r="D158" s="0" t="s">
        <v>25</v>
      </c>
      <c r="F158" s="14" t="n">
        <v>2013</v>
      </c>
      <c r="G158" s="8"/>
      <c r="H158" s="14" t="n">
        <v>2120</v>
      </c>
      <c r="I158" s="8"/>
      <c r="J158" s="9" t="n">
        <f aca="false">I158-G158</f>
        <v>0</v>
      </c>
      <c r="K158" s="10" t="n">
        <f aca="false">H158-F158</f>
        <v>107</v>
      </c>
    </row>
    <row r="159" customFormat="false" ht="14.4" hidden="false" customHeight="false" outlineLevel="0" collapsed="false">
      <c r="A159" s="4" t="n">
        <v>42245</v>
      </c>
      <c r="B159" s="5"/>
      <c r="C159" s="1" t="s">
        <v>41</v>
      </c>
      <c r="D159" s="24" t="s">
        <v>30</v>
      </c>
      <c r="E159" s="24"/>
      <c r="F159" s="28" t="s">
        <v>31</v>
      </c>
      <c r="G159" s="28"/>
      <c r="H159" s="28" t="n">
        <v>1</v>
      </c>
      <c r="I159" s="28"/>
      <c r="J159" s="28"/>
      <c r="K159" s="14" t="s">
        <v>45</v>
      </c>
    </row>
    <row r="160" customFormat="false" ht="14.4" hidden="false" customHeight="false" outlineLevel="0" collapsed="false">
      <c r="A160" s="15" t="n">
        <v>42245</v>
      </c>
      <c r="B160" s="20"/>
      <c r="C160" s="17" t="s">
        <v>41</v>
      </c>
      <c r="D160" s="16" t="s">
        <v>43</v>
      </c>
      <c r="E160" s="16"/>
      <c r="F160" s="16"/>
      <c r="G160" s="16"/>
      <c r="H160" s="16"/>
      <c r="I160" s="16"/>
      <c r="J160" s="16" t="s">
        <v>44</v>
      </c>
      <c r="K160" s="19" t="s">
        <v>45</v>
      </c>
    </row>
    <row r="161" customFormat="false" ht="14.4" hidden="false" customHeight="false" outlineLevel="0" collapsed="false">
      <c r="A161" s="4" t="n">
        <v>42246</v>
      </c>
      <c r="B161" s="5" t="s">
        <v>45</v>
      </c>
      <c r="C161" s="1" t="s">
        <v>42</v>
      </c>
      <c r="D161" s="0" t="s">
        <v>13</v>
      </c>
      <c r="F161" s="14" t="n">
        <v>2030</v>
      </c>
      <c r="G161" s="8"/>
      <c r="H161" s="14" t="n">
        <v>2140</v>
      </c>
      <c r="I161" s="8"/>
      <c r="J161" s="9" t="n">
        <f aca="false">I161-G161</f>
        <v>0</v>
      </c>
      <c r="K161" s="10" t="n">
        <f aca="false">H161-F161</f>
        <v>110</v>
      </c>
    </row>
    <row r="162" customFormat="false" ht="14.4" hidden="false" customHeight="false" outlineLevel="0" collapsed="false">
      <c r="A162" s="4" t="n">
        <v>42246</v>
      </c>
      <c r="B162" s="5" t="s">
        <v>45</v>
      </c>
      <c r="C162" s="1" t="s">
        <v>42</v>
      </c>
      <c r="D162" s="0" t="s">
        <v>15</v>
      </c>
      <c r="F162" s="14" t="n">
        <v>2032</v>
      </c>
      <c r="G162" s="8"/>
      <c r="H162" s="14" t="n">
        <v>2140</v>
      </c>
      <c r="I162" s="8"/>
      <c r="J162" s="9" t="n">
        <f aca="false">I162-G162</f>
        <v>0</v>
      </c>
      <c r="K162" s="10" t="n">
        <f aca="false">H162-F162</f>
        <v>108</v>
      </c>
    </row>
    <row r="163" customFormat="false" ht="14.4" hidden="false" customHeight="false" outlineLevel="0" collapsed="false">
      <c r="A163" s="4" t="n">
        <v>42246</v>
      </c>
      <c r="B163" s="5" t="s">
        <v>45</v>
      </c>
      <c r="C163" s="1" t="s">
        <v>42</v>
      </c>
      <c r="D163" s="0" t="s">
        <v>18</v>
      </c>
      <c r="F163" s="14" t="n">
        <v>2034</v>
      </c>
      <c r="G163" s="8"/>
      <c r="H163" s="14" t="n">
        <v>2134</v>
      </c>
      <c r="I163" s="8"/>
      <c r="J163" s="9" t="n">
        <f aca="false">I163-G163</f>
        <v>0</v>
      </c>
      <c r="K163" s="10" t="n">
        <f aca="false">H163-F163</f>
        <v>100</v>
      </c>
    </row>
    <row r="164" customFormat="false" ht="14.4" hidden="false" customHeight="false" outlineLevel="0" collapsed="false">
      <c r="A164" s="4" t="n">
        <v>42246</v>
      </c>
      <c r="B164" s="5" t="s">
        <v>45</v>
      </c>
      <c r="C164" s="1" t="s">
        <v>42</v>
      </c>
      <c r="D164" s="0" t="s">
        <v>20</v>
      </c>
      <c r="F164" s="14" t="n">
        <v>2014</v>
      </c>
      <c r="G164" s="8"/>
      <c r="H164" s="14" t="n">
        <v>2122</v>
      </c>
      <c r="I164" s="8"/>
      <c r="J164" s="9" t="n">
        <f aca="false">I164-G164</f>
        <v>0</v>
      </c>
      <c r="K164" s="10" t="n">
        <f aca="false">H164-F164</f>
        <v>108</v>
      </c>
    </row>
    <row r="165" customFormat="false" ht="14.4" hidden="false" customHeight="false" outlineLevel="0" collapsed="false">
      <c r="A165" s="4" t="n">
        <v>42246</v>
      </c>
      <c r="B165" s="5" t="s">
        <v>45</v>
      </c>
      <c r="C165" s="1" t="s">
        <v>42</v>
      </c>
      <c r="D165" s="0" t="s">
        <v>23</v>
      </c>
      <c r="F165" s="14" t="n">
        <v>2014</v>
      </c>
      <c r="G165" s="8"/>
      <c r="H165" s="14" t="n">
        <v>2122</v>
      </c>
      <c r="I165" s="8"/>
      <c r="J165" s="9" t="n">
        <f aca="false">I165-G165</f>
        <v>0</v>
      </c>
      <c r="K165" s="10" t="n">
        <f aca="false">H165-F165</f>
        <v>108</v>
      </c>
    </row>
    <row r="166" customFormat="false" ht="14.4" hidden="false" customHeight="false" outlineLevel="0" collapsed="false">
      <c r="A166" s="4" t="n">
        <v>42246</v>
      </c>
      <c r="B166" s="5" t="s">
        <v>45</v>
      </c>
      <c r="C166" s="1" t="s">
        <v>42</v>
      </c>
      <c r="D166" s="0" t="s">
        <v>25</v>
      </c>
      <c r="F166" s="14" t="n">
        <v>2014</v>
      </c>
      <c r="G166" s="8"/>
      <c r="H166" s="14" t="n">
        <v>2122</v>
      </c>
      <c r="I166" s="8"/>
      <c r="J166" s="9" t="n">
        <f aca="false">I166-G166</f>
        <v>0</v>
      </c>
      <c r="K166" s="10" t="n">
        <f aca="false">H166-F166</f>
        <v>108</v>
      </c>
    </row>
    <row r="167" customFormat="false" ht="14.4" hidden="false" customHeight="false" outlineLevel="0" collapsed="false">
      <c r="A167" s="4" t="n">
        <v>42246</v>
      </c>
      <c r="B167" s="5"/>
      <c r="C167" s="1" t="s">
        <v>42</v>
      </c>
      <c r="D167" s="24" t="s">
        <v>30</v>
      </c>
      <c r="E167" s="24"/>
      <c r="F167" s="28" t="s">
        <v>31</v>
      </c>
      <c r="G167" s="28"/>
      <c r="H167" s="28" t="n">
        <v>1</v>
      </c>
      <c r="I167" s="28"/>
      <c r="J167" s="28"/>
      <c r="K167" s="14" t="s">
        <v>45</v>
      </c>
    </row>
    <row r="168" customFormat="false" ht="14.4" hidden="false" customHeight="false" outlineLevel="0" collapsed="false">
      <c r="A168" s="15" t="n">
        <v>42246</v>
      </c>
      <c r="B168" s="20"/>
      <c r="C168" s="17" t="s">
        <v>42</v>
      </c>
      <c r="D168" s="16" t="s">
        <v>43</v>
      </c>
      <c r="E168" s="16"/>
      <c r="F168" s="16"/>
      <c r="G168" s="16"/>
      <c r="H168" s="16"/>
      <c r="I168" s="16"/>
      <c r="J168" s="16" t="s">
        <v>44</v>
      </c>
      <c r="K168" s="19" t="s">
        <v>45</v>
      </c>
    </row>
    <row r="169" customFormat="false" ht="14.4" hidden="false" customHeight="false" outlineLevel="0" collapsed="false">
      <c r="A169" s="4" t="n">
        <v>42247</v>
      </c>
      <c r="B169" s="5" t="n">
        <v>0.79375</v>
      </c>
      <c r="C169" s="1" t="s">
        <v>33</v>
      </c>
      <c r="D169" s="0" t="s">
        <v>13</v>
      </c>
      <c r="F169" s="14" t="n">
        <v>2028</v>
      </c>
      <c r="G169" s="8" t="n">
        <f aca="false">F169/$K175-1</f>
        <v>0.0260717339499208</v>
      </c>
      <c r="H169" s="14" t="n">
        <v>2138</v>
      </c>
      <c r="I169" s="8" t="n">
        <f aca="false">H169/$K175-1</f>
        <v>0.0817265124186048</v>
      </c>
      <c r="J169" s="9" t="n">
        <f aca="false">I169-G169</f>
        <v>0.0556547784686841</v>
      </c>
      <c r="K169" s="10" t="n">
        <f aca="false">H169-F169</f>
        <v>110</v>
      </c>
    </row>
    <row r="170" customFormat="false" ht="14.4" hidden="false" customHeight="false" outlineLevel="0" collapsed="false">
      <c r="A170" s="4" t="n">
        <v>42247</v>
      </c>
      <c r="B170" s="5" t="n">
        <v>0.79375</v>
      </c>
      <c r="C170" s="1" t="s">
        <v>33</v>
      </c>
      <c r="D170" s="0" t="s">
        <v>15</v>
      </c>
      <c r="F170" s="14" t="n">
        <v>2030</v>
      </c>
      <c r="G170" s="8" t="n">
        <f aca="false">F170/$K175-1</f>
        <v>0.0270836390129878</v>
      </c>
      <c r="H170" s="14" t="n">
        <v>2138</v>
      </c>
      <c r="I170" s="8" t="n">
        <f aca="false">H170/$K175-1</f>
        <v>0.0817265124186048</v>
      </c>
      <c r="J170" s="9" t="n">
        <f aca="false">I170-G170</f>
        <v>0.054642873405617</v>
      </c>
      <c r="K170" s="10" t="n">
        <f aca="false">H170-F170</f>
        <v>108</v>
      </c>
    </row>
    <row r="171" customFormat="false" ht="14.4" hidden="false" customHeight="false" outlineLevel="0" collapsed="false">
      <c r="A171" s="4" t="n">
        <v>42247</v>
      </c>
      <c r="B171" s="5" t="n">
        <v>0.79375</v>
      </c>
      <c r="C171" s="1" t="s">
        <v>33</v>
      </c>
      <c r="D171" s="0" t="s">
        <v>18</v>
      </c>
      <c r="F171" s="14" t="n">
        <v>2032</v>
      </c>
      <c r="G171" s="8" t="n">
        <f aca="false">F171/$K175-1</f>
        <v>0.0280955440760549</v>
      </c>
      <c r="H171" s="14" t="n">
        <v>2132</v>
      </c>
      <c r="I171" s="8" t="n">
        <f aca="false">H171/$K175-1</f>
        <v>0.078690797229404</v>
      </c>
      <c r="J171" s="9" t="n">
        <f aca="false">I171-G171</f>
        <v>0.0505952531533491</v>
      </c>
      <c r="K171" s="10" t="n">
        <f aca="false">H171-F171</f>
        <v>100</v>
      </c>
    </row>
    <row r="172" customFormat="false" ht="14.4" hidden="false" customHeight="false" outlineLevel="0" collapsed="false">
      <c r="A172" s="4" t="n">
        <v>42247</v>
      </c>
      <c r="B172" s="5" t="n">
        <v>0.79375</v>
      </c>
      <c r="C172" s="1" t="s">
        <v>33</v>
      </c>
      <c r="D172" s="0" t="s">
        <v>20</v>
      </c>
      <c r="F172" s="14" t="n">
        <v>2013</v>
      </c>
      <c r="G172" s="8" t="n">
        <f aca="false">F172/$K175-1</f>
        <v>0.0184824459769184</v>
      </c>
      <c r="H172" s="14" t="n">
        <v>2120</v>
      </c>
      <c r="I172" s="8" t="n">
        <f aca="false">H172/$K175-1</f>
        <v>0.072619366851002</v>
      </c>
      <c r="J172" s="9" t="n">
        <f aca="false">I172-G172</f>
        <v>0.0541369208740836</v>
      </c>
      <c r="K172" s="10" t="n">
        <f aca="false">H172-F172</f>
        <v>107</v>
      </c>
    </row>
    <row r="173" customFormat="false" ht="14.4" hidden="false" customHeight="false" outlineLevel="0" collapsed="false">
      <c r="A173" s="4" t="n">
        <v>42247</v>
      </c>
      <c r="B173" s="5" t="n">
        <v>0.79375</v>
      </c>
      <c r="C173" s="1" t="s">
        <v>33</v>
      </c>
      <c r="D173" s="0" t="s">
        <v>23</v>
      </c>
      <c r="F173" s="14" t="n">
        <v>2013</v>
      </c>
      <c r="G173" s="8" t="n">
        <f aca="false">F173/$K175-1</f>
        <v>0.0184824459769184</v>
      </c>
      <c r="H173" s="14" t="n">
        <v>2120</v>
      </c>
      <c r="I173" s="8" t="n">
        <f aca="false">H173/$K175-1</f>
        <v>0.072619366851002</v>
      </c>
      <c r="J173" s="9" t="n">
        <f aca="false">I173-G173</f>
        <v>0.0541369208740836</v>
      </c>
      <c r="K173" s="10" t="n">
        <f aca="false">H173-F173</f>
        <v>107</v>
      </c>
    </row>
    <row r="174" customFormat="false" ht="14.4" hidden="false" customHeight="false" outlineLevel="0" collapsed="false">
      <c r="A174" s="4" t="n">
        <v>42247</v>
      </c>
      <c r="B174" s="5" t="n">
        <v>0.79375</v>
      </c>
      <c r="C174" s="1" t="s">
        <v>33</v>
      </c>
      <c r="D174" s="0" t="s">
        <v>25</v>
      </c>
      <c r="F174" s="14" t="n">
        <v>2013</v>
      </c>
      <c r="G174" s="8" t="n">
        <f aca="false">F174/$K175-1</f>
        <v>0.0184824459769184</v>
      </c>
      <c r="H174" s="14" t="n">
        <v>2120</v>
      </c>
      <c r="I174" s="8" t="n">
        <f aca="false">H174/$K175-1</f>
        <v>0.072619366851002</v>
      </c>
      <c r="J174" s="9" t="n">
        <f aca="false">I174-G174</f>
        <v>0.0541369208740836</v>
      </c>
      <c r="K174" s="10" t="n">
        <f aca="false">H174-F174</f>
        <v>107</v>
      </c>
    </row>
    <row r="175" customFormat="false" ht="14.4" hidden="false" customHeight="false" outlineLevel="0" collapsed="false">
      <c r="A175" s="4" t="n">
        <v>42247</v>
      </c>
      <c r="B175" s="5"/>
      <c r="C175" s="1" t="s">
        <v>33</v>
      </c>
      <c r="D175" s="24" t="s">
        <v>30</v>
      </c>
      <c r="E175" s="24"/>
      <c r="F175" s="28" t="s">
        <v>31</v>
      </c>
      <c r="G175" s="28"/>
      <c r="H175" s="28" t="n">
        <v>1</v>
      </c>
      <c r="I175" s="28"/>
      <c r="J175" s="28"/>
      <c r="K175" s="14" t="n">
        <v>1976.47</v>
      </c>
    </row>
    <row r="176" customFormat="false" ht="14.4" hidden="false" customHeight="false" outlineLevel="0" collapsed="false">
      <c r="A176" s="15" t="n">
        <v>42247</v>
      </c>
      <c r="B176" s="20"/>
      <c r="C176" s="17" t="s">
        <v>33</v>
      </c>
      <c r="D176" s="16" t="s">
        <v>43</v>
      </c>
      <c r="E176" s="16"/>
      <c r="F176" s="16"/>
      <c r="G176" s="16"/>
      <c r="H176" s="16"/>
      <c r="I176" s="16"/>
      <c r="J176" s="16" t="s">
        <v>44</v>
      </c>
      <c r="K176" s="19" t="n">
        <v>1133.74</v>
      </c>
    </row>
    <row r="177" customFormat="false" ht="14.4" hidden="false" customHeight="false" outlineLevel="0" collapsed="false">
      <c r="A177" s="4" t="n">
        <v>42248</v>
      </c>
      <c r="B177" s="5" t="n">
        <v>0.948611111111111</v>
      </c>
      <c r="C177" s="1" t="s">
        <v>35</v>
      </c>
      <c r="D177" s="0" t="s">
        <v>13</v>
      </c>
      <c r="F177" s="14" t="n">
        <v>2021</v>
      </c>
      <c r="G177" s="8" t="n">
        <f aca="false">F177/$K183-1</f>
        <v>0.0208308077746797</v>
      </c>
      <c r="H177" s="14" t="n">
        <v>2130</v>
      </c>
      <c r="I177" s="8" t="n">
        <f aca="false">H177/$K183-1</f>
        <v>0.0758879864225968</v>
      </c>
      <c r="J177" s="9" t="n">
        <f aca="false">I177-G177</f>
        <v>0.055057178647917</v>
      </c>
      <c r="K177" s="10" t="n">
        <f aca="false">H177-F177</f>
        <v>109</v>
      </c>
    </row>
    <row r="178" customFormat="false" ht="14.4" hidden="false" customHeight="false" outlineLevel="0" collapsed="false">
      <c r="A178" s="4" t="n">
        <v>42248</v>
      </c>
      <c r="B178" s="5" t="n">
        <v>0.948611111111111</v>
      </c>
      <c r="C178" s="1" t="s">
        <v>35</v>
      </c>
      <c r="D178" s="0" t="s">
        <v>15</v>
      </c>
      <c r="F178" s="14" t="n">
        <v>2023</v>
      </c>
      <c r="G178" s="8" t="n">
        <f aca="false">F178/$K183-1</f>
        <v>0.0218410312361095</v>
      </c>
      <c r="H178" s="14" t="n">
        <v>2130</v>
      </c>
      <c r="I178" s="8" t="n">
        <f aca="false">H178/$K183-1</f>
        <v>0.0758879864225968</v>
      </c>
      <c r="J178" s="9" t="n">
        <f aca="false">I178-G178</f>
        <v>0.0540469551864873</v>
      </c>
      <c r="K178" s="10" t="n">
        <f aca="false">H178-F178</f>
        <v>107</v>
      </c>
    </row>
    <row r="179" customFormat="false" ht="14.4" hidden="false" customHeight="false" outlineLevel="0" collapsed="false">
      <c r="A179" s="4" t="n">
        <v>42248</v>
      </c>
      <c r="B179" s="5" t="n">
        <v>0.948611111111111</v>
      </c>
      <c r="C179" s="1" t="s">
        <v>35</v>
      </c>
      <c r="D179" s="0" t="s">
        <v>18</v>
      </c>
      <c r="F179" s="14" t="n">
        <v>2025</v>
      </c>
      <c r="G179" s="8" t="n">
        <f aca="false">F179/$K183-1</f>
        <v>0.022851254697539</v>
      </c>
      <c r="H179" s="14" t="n">
        <v>2124</v>
      </c>
      <c r="I179" s="8" t="n">
        <f aca="false">H179/$K183-1</f>
        <v>0.0728573160383077</v>
      </c>
      <c r="J179" s="9" t="n">
        <f aca="false">I179-G179</f>
        <v>0.0500060613407687</v>
      </c>
      <c r="K179" s="10" t="n">
        <f aca="false">H179-F179</f>
        <v>99</v>
      </c>
    </row>
    <row r="180" customFormat="false" ht="14.4" hidden="false" customHeight="false" outlineLevel="0" collapsed="false">
      <c r="A180" s="4" t="n">
        <v>42248</v>
      </c>
      <c r="B180" s="5" t="n">
        <v>0.948611111111111</v>
      </c>
      <c r="C180" s="1" t="s">
        <v>35</v>
      </c>
      <c r="D180" s="0" t="s">
        <v>20</v>
      </c>
      <c r="F180" s="14" t="n">
        <v>2006</v>
      </c>
      <c r="G180" s="8" t="n">
        <f aca="false">F180/$K183-1</f>
        <v>0.0132541318139572</v>
      </c>
      <c r="H180" s="14" t="n">
        <v>2112</v>
      </c>
      <c r="I180" s="8" t="n">
        <f aca="false">H180/$K183-1</f>
        <v>0.0667959752697296</v>
      </c>
      <c r="J180" s="9" t="n">
        <f aca="false">I180-G180</f>
        <v>0.0535418434557724</v>
      </c>
      <c r="K180" s="10" t="n">
        <f aca="false">H180-F180</f>
        <v>106</v>
      </c>
    </row>
    <row r="181" customFormat="false" ht="14.4" hidden="false" customHeight="false" outlineLevel="0" collapsed="false">
      <c r="A181" s="4" t="n">
        <v>42248</v>
      </c>
      <c r="B181" s="5" t="n">
        <v>0.948611111111111</v>
      </c>
      <c r="C181" s="1" t="s">
        <v>35</v>
      </c>
      <c r="D181" s="0" t="s">
        <v>23</v>
      </c>
      <c r="F181" s="14" t="n">
        <v>2006</v>
      </c>
      <c r="G181" s="8" t="n">
        <f aca="false">F181/$K183-1</f>
        <v>0.0132541318139572</v>
      </c>
      <c r="H181" s="14" t="n">
        <v>2112</v>
      </c>
      <c r="I181" s="8" t="n">
        <f aca="false">H181/$K183-1</f>
        <v>0.0667959752697296</v>
      </c>
      <c r="J181" s="9" t="n">
        <f aca="false">I181-G181</f>
        <v>0.0535418434557724</v>
      </c>
      <c r="K181" s="10" t="n">
        <f aca="false">H181-F181</f>
        <v>106</v>
      </c>
    </row>
    <row r="182" customFormat="false" ht="14.4" hidden="false" customHeight="false" outlineLevel="0" collapsed="false">
      <c r="A182" s="4" t="n">
        <v>42248</v>
      </c>
      <c r="B182" s="5" t="n">
        <v>0.948611111111111</v>
      </c>
      <c r="C182" s="1" t="s">
        <v>35</v>
      </c>
      <c r="D182" s="0" t="s">
        <v>25</v>
      </c>
      <c r="F182" s="14" t="n">
        <v>2006</v>
      </c>
      <c r="G182" s="8" t="n">
        <f aca="false">F182/$K183-1</f>
        <v>0.0132541318139572</v>
      </c>
      <c r="H182" s="14" t="n">
        <v>2112</v>
      </c>
      <c r="I182" s="8" t="n">
        <f aca="false">H182/$K183-1</f>
        <v>0.0667959752697296</v>
      </c>
      <c r="J182" s="9" t="n">
        <f aca="false">I182-G182</f>
        <v>0.0535418434557724</v>
      </c>
      <c r="K182" s="10" t="n">
        <f aca="false">H182-F182</f>
        <v>106</v>
      </c>
    </row>
    <row r="183" customFormat="false" ht="14.4" hidden="false" customHeight="false" outlineLevel="0" collapsed="false">
      <c r="A183" s="4" t="n">
        <v>42248</v>
      </c>
      <c r="B183" s="5"/>
      <c r="C183" s="1" t="s">
        <v>35</v>
      </c>
      <c r="D183" s="24" t="s">
        <v>30</v>
      </c>
      <c r="E183" s="24"/>
      <c r="F183" s="28" t="s">
        <v>31</v>
      </c>
      <c r="G183" s="28"/>
      <c r="H183" s="28" t="n">
        <v>1</v>
      </c>
      <c r="I183" s="28"/>
      <c r="J183" s="28"/>
      <c r="K183" s="14" t="n">
        <v>1979.76</v>
      </c>
    </row>
    <row r="184" customFormat="false" ht="14.4" hidden="false" customHeight="false" outlineLevel="0" collapsed="false">
      <c r="A184" s="15" t="n">
        <v>42248</v>
      </c>
      <c r="B184" s="20"/>
      <c r="C184" s="17" t="s">
        <v>35</v>
      </c>
      <c r="D184" s="16" t="s">
        <v>43</v>
      </c>
      <c r="E184" s="16"/>
      <c r="F184" s="16"/>
      <c r="G184" s="16"/>
      <c r="H184" s="16"/>
      <c r="I184" s="16"/>
      <c r="J184" s="16" t="s">
        <v>44</v>
      </c>
      <c r="K184" s="19" t="n">
        <v>1134.92</v>
      </c>
    </row>
    <row r="185" customFormat="false" ht="14.4" hidden="false" customHeight="false" outlineLevel="0" collapsed="false">
      <c r="A185" s="4" t="n">
        <v>42249</v>
      </c>
      <c r="B185" s="5" t="n">
        <v>0.886111111111111</v>
      </c>
      <c r="C185" s="1" t="s">
        <v>37</v>
      </c>
      <c r="D185" s="0" t="s">
        <v>13</v>
      </c>
      <c r="F185" s="14" t="n">
        <v>2019</v>
      </c>
      <c r="G185" s="8" t="n">
        <f aca="false">F185/$K191-1</f>
        <v>0.021342465892018</v>
      </c>
      <c r="H185" s="14" t="n">
        <v>2127</v>
      </c>
      <c r="I185" s="8" t="n">
        <f aca="false">H185/$K191-1</f>
        <v>0.0759759410363161</v>
      </c>
      <c r="J185" s="9" t="n">
        <f aca="false">I185-G185</f>
        <v>0.0546334751442981</v>
      </c>
      <c r="K185" s="10" t="n">
        <f aca="false">H185-F185</f>
        <v>108</v>
      </c>
    </row>
    <row r="186" customFormat="false" ht="14.4" hidden="false" customHeight="false" outlineLevel="0" collapsed="false">
      <c r="A186" s="4" t="n">
        <v>42249</v>
      </c>
      <c r="B186" s="5" t="n">
        <v>0.886111111111111</v>
      </c>
      <c r="C186" s="1" t="s">
        <v>37</v>
      </c>
      <c r="D186" s="0" t="s">
        <v>15</v>
      </c>
      <c r="F186" s="14" t="n">
        <v>2021</v>
      </c>
      <c r="G186" s="8" t="n">
        <f aca="false">F186/$K191-1</f>
        <v>0.0223541969132086</v>
      </c>
      <c r="H186" s="14" t="n">
        <v>2127</v>
      </c>
      <c r="I186" s="8" t="n">
        <f aca="false">H186/$K191-1</f>
        <v>0.0759759410363161</v>
      </c>
      <c r="J186" s="9" t="n">
        <f aca="false">I186-G186</f>
        <v>0.0536217441231075</v>
      </c>
      <c r="K186" s="10" t="n">
        <f aca="false">H186-F186</f>
        <v>106</v>
      </c>
    </row>
    <row r="187" customFormat="false" ht="14.4" hidden="false" customHeight="false" outlineLevel="0" collapsed="false">
      <c r="A187" s="4" t="n">
        <v>42249</v>
      </c>
      <c r="B187" s="5" t="n">
        <v>0.886111111111111</v>
      </c>
      <c r="C187" s="1" t="s">
        <v>37</v>
      </c>
      <c r="D187" s="0" t="s">
        <v>18</v>
      </c>
      <c r="F187" s="14" t="n">
        <v>2023</v>
      </c>
      <c r="G187" s="8" t="n">
        <f aca="false">F187/$K191-1</f>
        <v>0.0233659279343994</v>
      </c>
      <c r="H187" s="14" t="n">
        <v>2121</v>
      </c>
      <c r="I187" s="8" t="n">
        <f aca="false">H187/$K191-1</f>
        <v>0.072940747972744</v>
      </c>
      <c r="J187" s="9" t="n">
        <f aca="false">I187-G187</f>
        <v>0.0495748200383446</v>
      </c>
      <c r="K187" s="10" t="n">
        <f aca="false">H187-F187</f>
        <v>98</v>
      </c>
    </row>
    <row r="188" customFormat="false" ht="14.4" hidden="false" customHeight="false" outlineLevel="0" collapsed="false">
      <c r="A188" s="4" t="n">
        <v>42249</v>
      </c>
      <c r="B188" s="5" t="n">
        <v>0.886111111111111</v>
      </c>
      <c r="C188" s="1" t="s">
        <v>37</v>
      </c>
      <c r="D188" s="0" t="s">
        <v>20</v>
      </c>
      <c r="F188" s="14" t="n">
        <v>2003</v>
      </c>
      <c r="G188" s="8" t="n">
        <f aca="false">F188/$K191-1</f>
        <v>0.0132486177224924</v>
      </c>
      <c r="H188" s="14" t="n">
        <v>2110</v>
      </c>
      <c r="I188" s="8" t="n">
        <f aca="false">H188/$K191-1</f>
        <v>0.0673762273561951</v>
      </c>
      <c r="J188" s="9" t="n">
        <f aca="false">I188-G188</f>
        <v>0.0541276096337027</v>
      </c>
      <c r="K188" s="10" t="n">
        <f aca="false">H188-F188</f>
        <v>107</v>
      </c>
    </row>
    <row r="189" customFormat="false" ht="14.4" hidden="false" customHeight="false" outlineLevel="0" collapsed="false">
      <c r="A189" s="4" t="n">
        <v>42249</v>
      </c>
      <c r="B189" s="5" t="n">
        <v>0.886111111111111</v>
      </c>
      <c r="C189" s="1" t="s">
        <v>37</v>
      </c>
      <c r="D189" s="0" t="s">
        <v>23</v>
      </c>
      <c r="F189" s="14" t="n">
        <v>2003</v>
      </c>
      <c r="G189" s="8" t="n">
        <f aca="false">F189/$K191-1</f>
        <v>0.0132486177224924</v>
      </c>
      <c r="H189" s="14" t="n">
        <v>2110</v>
      </c>
      <c r="I189" s="8" t="n">
        <f aca="false">H189/$K191-1</f>
        <v>0.0673762273561951</v>
      </c>
      <c r="J189" s="9" t="n">
        <f aca="false">I189-G189</f>
        <v>0.0541276096337027</v>
      </c>
      <c r="K189" s="10" t="n">
        <f aca="false">H189-F189</f>
        <v>107</v>
      </c>
    </row>
    <row r="190" customFormat="false" ht="14.4" hidden="false" customHeight="false" outlineLevel="0" collapsed="false">
      <c r="A190" s="4" t="n">
        <v>42249</v>
      </c>
      <c r="B190" s="5" t="n">
        <v>0.886111111111111</v>
      </c>
      <c r="C190" s="1" t="s">
        <v>37</v>
      </c>
      <c r="D190" s="0" t="s">
        <v>25</v>
      </c>
      <c r="F190" s="14" t="n">
        <v>2003</v>
      </c>
      <c r="G190" s="8" t="n">
        <f aca="false">F190/$K191-1</f>
        <v>0.0132486177224924</v>
      </c>
      <c r="H190" s="14" t="n">
        <v>2110</v>
      </c>
      <c r="I190" s="8" t="n">
        <f aca="false">H190/$K191-1</f>
        <v>0.0673762273561951</v>
      </c>
      <c r="J190" s="9" t="n">
        <f aca="false">I190-G190</f>
        <v>0.0541276096337027</v>
      </c>
      <c r="K190" s="10" t="n">
        <f aca="false">H190-F190</f>
        <v>107</v>
      </c>
    </row>
    <row r="191" customFormat="false" ht="14.4" hidden="false" customHeight="false" outlineLevel="0" collapsed="false">
      <c r="A191" s="4" t="n">
        <v>42249</v>
      </c>
      <c r="B191" s="5"/>
      <c r="C191" s="1" t="s">
        <v>37</v>
      </c>
      <c r="D191" s="24" t="s">
        <v>30</v>
      </c>
      <c r="E191" s="24"/>
      <c r="F191" s="28" t="s">
        <v>31</v>
      </c>
      <c r="G191" s="28"/>
      <c r="H191" s="28" t="n">
        <v>1</v>
      </c>
      <c r="I191" s="28"/>
      <c r="J191" s="28"/>
      <c r="K191" s="14" t="n">
        <v>1976.81</v>
      </c>
    </row>
    <row r="192" customFormat="false" ht="14.4" hidden="false" customHeight="false" outlineLevel="0" collapsed="false">
      <c r="A192" s="15" t="n">
        <v>42249</v>
      </c>
      <c r="B192" s="20"/>
      <c r="C192" s="17" t="s">
        <v>37</v>
      </c>
      <c r="D192" s="16" t="s">
        <v>43</v>
      </c>
      <c r="E192" s="16"/>
      <c r="F192" s="16"/>
      <c r="G192" s="16"/>
      <c r="H192" s="16"/>
      <c r="I192" s="16"/>
      <c r="J192" s="16" t="s">
        <v>44</v>
      </c>
      <c r="K192" s="19" t="n">
        <v>1140.27</v>
      </c>
    </row>
    <row r="193" customFormat="false" ht="14.4" hidden="false" customHeight="false" outlineLevel="0" collapsed="false">
      <c r="A193" s="4" t="n">
        <v>42250</v>
      </c>
      <c r="B193" s="5" t="n">
        <v>0.970138888888889</v>
      </c>
      <c r="C193" s="1" t="s">
        <v>38</v>
      </c>
      <c r="D193" s="0" t="s">
        <v>13</v>
      </c>
      <c r="F193" s="14" t="n">
        <v>2024</v>
      </c>
      <c r="G193" s="8" t="n">
        <f aca="false">F193/$K199-1</f>
        <v>0.0288107679482748</v>
      </c>
      <c r="H193" s="14" t="n">
        <v>2134</v>
      </c>
      <c r="I193" s="8" t="n">
        <f aca="false">H193/$K199-1</f>
        <v>0.084724396641116</v>
      </c>
      <c r="J193" s="9" t="n">
        <f aca="false">I193-G193</f>
        <v>0.0559136286928412</v>
      </c>
      <c r="K193" s="10" t="n">
        <f aca="false">H193-F193</f>
        <v>110</v>
      </c>
    </row>
    <row r="194" customFormat="false" ht="14.4" hidden="false" customHeight="false" outlineLevel="0" collapsed="false">
      <c r="A194" s="4" t="n">
        <v>42250</v>
      </c>
      <c r="B194" s="5" t="n">
        <v>0.970138888888889</v>
      </c>
      <c r="C194" s="1" t="s">
        <v>38</v>
      </c>
      <c r="D194" s="0" t="s">
        <v>15</v>
      </c>
      <c r="F194" s="14" t="n">
        <v>2026</v>
      </c>
      <c r="G194" s="8" t="n">
        <f aca="false">F194/$K199-1</f>
        <v>0.0298273793790538</v>
      </c>
      <c r="H194" s="14" t="n">
        <v>2134</v>
      </c>
      <c r="I194" s="8" t="n">
        <f aca="false">H194/$K199-1</f>
        <v>0.084724396641116</v>
      </c>
      <c r="J194" s="9" t="n">
        <f aca="false">I194-G194</f>
        <v>0.0548970172620622</v>
      </c>
      <c r="K194" s="10" t="n">
        <f aca="false">H194-F194</f>
        <v>108</v>
      </c>
    </row>
    <row r="195" customFormat="false" ht="14.4" hidden="false" customHeight="false" outlineLevel="0" collapsed="false">
      <c r="A195" s="4" t="n">
        <v>42250</v>
      </c>
      <c r="B195" s="5" t="n">
        <v>0.970138888888889</v>
      </c>
      <c r="C195" s="1" t="s">
        <v>38</v>
      </c>
      <c r="D195" s="0" t="s">
        <v>18</v>
      </c>
      <c r="F195" s="14" t="n">
        <v>2028</v>
      </c>
      <c r="G195" s="8" t="n">
        <f aca="false">F195/$K199-1</f>
        <v>0.0308439908098328</v>
      </c>
      <c r="H195" s="14" t="n">
        <v>2128</v>
      </c>
      <c r="I195" s="8" t="n">
        <f aca="false">H195/$K199-1</f>
        <v>0.0816745623487791</v>
      </c>
      <c r="J195" s="9" t="n">
        <f aca="false">I195-G195</f>
        <v>0.0508305715389463</v>
      </c>
      <c r="K195" s="10" t="n">
        <f aca="false">H195-F195</f>
        <v>100</v>
      </c>
    </row>
    <row r="196" customFormat="false" ht="14.4" hidden="false" customHeight="false" outlineLevel="0" collapsed="false">
      <c r="A196" s="4" t="n">
        <v>42250</v>
      </c>
      <c r="B196" s="5" t="n">
        <v>0.970138888888889</v>
      </c>
      <c r="C196" s="1" t="s">
        <v>38</v>
      </c>
      <c r="D196" s="0" t="s">
        <v>20</v>
      </c>
      <c r="F196" s="14" t="n">
        <v>2008</v>
      </c>
      <c r="G196" s="8" t="n">
        <f aca="false">F196/$K199-1</f>
        <v>0.0206778765020434</v>
      </c>
      <c r="H196" s="14" t="n">
        <v>2117</v>
      </c>
      <c r="I196" s="8" t="n">
        <f aca="false">H196/$K199-1</f>
        <v>0.076083199479495</v>
      </c>
      <c r="J196" s="9" t="n">
        <f aca="false">I196-G196</f>
        <v>0.0554053229774516</v>
      </c>
      <c r="K196" s="10" t="n">
        <f aca="false">H196-F196</f>
        <v>109</v>
      </c>
    </row>
    <row r="197" customFormat="false" ht="14.4" hidden="false" customHeight="false" outlineLevel="0" collapsed="false">
      <c r="A197" s="4" t="n">
        <v>42250</v>
      </c>
      <c r="B197" s="5" t="n">
        <v>0.970138888888889</v>
      </c>
      <c r="C197" s="1" t="s">
        <v>38</v>
      </c>
      <c r="D197" s="0" t="s">
        <v>23</v>
      </c>
      <c r="F197" s="14" t="n">
        <v>2008</v>
      </c>
      <c r="G197" s="8" t="n">
        <f aca="false">F197/$K199-1</f>
        <v>0.0206778765020434</v>
      </c>
      <c r="H197" s="14" t="n">
        <v>2117</v>
      </c>
      <c r="I197" s="8" t="n">
        <f aca="false">H197/$K199-1</f>
        <v>0.076083199479495</v>
      </c>
      <c r="J197" s="9" t="n">
        <f aca="false">I197-G197</f>
        <v>0.0554053229774516</v>
      </c>
      <c r="K197" s="10" t="n">
        <f aca="false">H197-F197</f>
        <v>109</v>
      </c>
    </row>
    <row r="198" customFormat="false" ht="14.4" hidden="false" customHeight="false" outlineLevel="0" collapsed="false">
      <c r="A198" s="4" t="n">
        <v>42250</v>
      </c>
      <c r="B198" s="5" t="n">
        <v>0.970138888888889</v>
      </c>
      <c r="C198" s="1" t="s">
        <v>38</v>
      </c>
      <c r="D198" s="0" t="s">
        <v>25</v>
      </c>
      <c r="F198" s="14" t="n">
        <v>2008</v>
      </c>
      <c r="G198" s="8" t="n">
        <f aca="false">F198/$K199-1</f>
        <v>0.0206778765020434</v>
      </c>
      <c r="H198" s="14" t="n">
        <v>2117</v>
      </c>
      <c r="I198" s="8" t="n">
        <f aca="false">H198/$K199-1</f>
        <v>0.076083199479495</v>
      </c>
      <c r="J198" s="9" t="n">
        <f aca="false">I198-G198</f>
        <v>0.0554053229774516</v>
      </c>
      <c r="K198" s="10" t="n">
        <f aca="false">H198-F198</f>
        <v>109</v>
      </c>
    </row>
    <row r="199" customFormat="false" ht="14.4" hidden="false" customHeight="false" outlineLevel="0" collapsed="false">
      <c r="A199" s="4" t="n">
        <v>42250</v>
      </c>
      <c r="B199" s="5"/>
      <c r="C199" s="1" t="s">
        <v>38</v>
      </c>
      <c r="D199" s="24" t="s">
        <v>30</v>
      </c>
      <c r="E199" s="24"/>
      <c r="F199" s="28" t="s">
        <v>31</v>
      </c>
      <c r="G199" s="28"/>
      <c r="H199" s="28" t="n">
        <v>1</v>
      </c>
      <c r="I199" s="28"/>
      <c r="J199" s="28"/>
      <c r="K199" s="14" t="n">
        <v>1967.32</v>
      </c>
    </row>
    <row r="200" customFormat="false" ht="14.4" hidden="false" customHeight="false" outlineLevel="0" collapsed="false">
      <c r="A200" s="15" t="n">
        <v>42250</v>
      </c>
      <c r="B200" s="20"/>
      <c r="C200" s="17" t="s">
        <v>38</v>
      </c>
      <c r="D200" s="16" t="s">
        <v>43</v>
      </c>
      <c r="E200" s="16"/>
      <c r="F200" s="16"/>
      <c r="G200" s="16"/>
      <c r="H200" s="16"/>
      <c r="I200" s="16"/>
      <c r="J200" s="16" t="s">
        <v>44</v>
      </c>
      <c r="K200" s="19" t="n">
        <v>1134.05</v>
      </c>
    </row>
    <row r="201" customFormat="false" ht="14.4" hidden="false" customHeight="false" outlineLevel="0" collapsed="false">
      <c r="A201" s="4" t="n">
        <v>42251</v>
      </c>
      <c r="B201" s="5" t="n">
        <v>0.970138888888889</v>
      </c>
      <c r="C201" s="1" t="s">
        <v>39</v>
      </c>
      <c r="D201" s="0" t="s">
        <v>13</v>
      </c>
      <c r="F201" s="14" t="n">
        <v>2012</v>
      </c>
      <c r="G201" s="8" t="n">
        <f aca="false">F201/$K207-1</f>
        <v>0.0186619682655407</v>
      </c>
      <c r="H201" s="14" t="n">
        <v>2120</v>
      </c>
      <c r="I201" s="8" t="n">
        <f aca="false">H201/$K207-1</f>
        <v>0.0733416365422197</v>
      </c>
      <c r="J201" s="9" t="n">
        <f aca="false">I201-G201</f>
        <v>0.054679668276679</v>
      </c>
      <c r="K201" s="10" t="n">
        <f aca="false">H201-F201</f>
        <v>108</v>
      </c>
    </row>
    <row r="202" customFormat="false" ht="14.4" hidden="false" customHeight="false" outlineLevel="0" collapsed="false">
      <c r="A202" s="4" t="n">
        <v>42251</v>
      </c>
      <c r="B202" s="5" t="n">
        <v>0.970138888888889</v>
      </c>
      <c r="C202" s="1" t="s">
        <v>39</v>
      </c>
      <c r="D202" s="0" t="s">
        <v>15</v>
      </c>
      <c r="F202" s="14" t="n">
        <v>2014</v>
      </c>
      <c r="G202" s="8" t="n">
        <f aca="false">F202/$K207-1</f>
        <v>0.0196745547151087</v>
      </c>
      <c r="H202" s="14" t="n">
        <v>2120</v>
      </c>
      <c r="I202" s="8" t="n">
        <f aca="false">H202/$K207-1</f>
        <v>0.0733416365422197</v>
      </c>
      <c r="J202" s="9" t="n">
        <f aca="false">I202-G202</f>
        <v>0.053667081827111</v>
      </c>
      <c r="K202" s="10" t="n">
        <f aca="false">H202-F202</f>
        <v>106</v>
      </c>
    </row>
    <row r="203" customFormat="false" ht="14.4" hidden="false" customHeight="false" outlineLevel="0" collapsed="false">
      <c r="A203" s="4" t="n">
        <v>42251</v>
      </c>
      <c r="B203" s="5" t="n">
        <v>0.970138888888889</v>
      </c>
      <c r="C203" s="1" t="s">
        <v>39</v>
      </c>
      <c r="D203" s="0" t="s">
        <v>18</v>
      </c>
      <c r="F203" s="14" t="n">
        <v>2016</v>
      </c>
      <c r="G203" s="8" t="n">
        <f aca="false">F203/$K207-1</f>
        <v>0.020687141164677</v>
      </c>
      <c r="H203" s="14" t="n">
        <v>2114</v>
      </c>
      <c r="I203" s="8" t="n">
        <f aca="false">H203/$K207-1</f>
        <v>0.0703038771935154</v>
      </c>
      <c r="J203" s="9" t="n">
        <f aca="false">I203-G203</f>
        <v>0.0496167360288384</v>
      </c>
      <c r="K203" s="10" t="n">
        <f aca="false">H203-F203</f>
        <v>98</v>
      </c>
    </row>
    <row r="204" customFormat="false" ht="14.4" hidden="false" customHeight="false" outlineLevel="0" collapsed="false">
      <c r="A204" s="4" t="n">
        <v>42251</v>
      </c>
      <c r="B204" s="5" t="n">
        <v>0.970138888888889</v>
      </c>
      <c r="C204" s="1" t="s">
        <v>39</v>
      </c>
      <c r="D204" s="0" t="s">
        <v>20</v>
      </c>
      <c r="F204" s="14" t="n">
        <v>1996</v>
      </c>
      <c r="G204" s="8" t="n">
        <f aca="false">F204/$K207-1</f>
        <v>0.0105612766689955</v>
      </c>
      <c r="H204" s="14" t="n">
        <v>2102</v>
      </c>
      <c r="I204" s="8" t="n">
        <f aca="false">H204/$K207-1</f>
        <v>0.0642283584961065</v>
      </c>
      <c r="J204" s="9" t="n">
        <f aca="false">I204-G204</f>
        <v>0.053667081827111</v>
      </c>
      <c r="K204" s="10" t="n">
        <f aca="false">H204-F204</f>
        <v>106</v>
      </c>
    </row>
    <row r="205" customFormat="false" ht="14.4" hidden="false" customHeight="false" outlineLevel="0" collapsed="false">
      <c r="A205" s="4" t="n">
        <v>42251</v>
      </c>
      <c r="B205" s="5" t="n">
        <v>0.970138888888889</v>
      </c>
      <c r="C205" s="1" t="s">
        <v>39</v>
      </c>
      <c r="D205" s="0" t="s">
        <v>23</v>
      </c>
      <c r="F205" s="14" t="n">
        <v>1996</v>
      </c>
      <c r="G205" s="8" t="n">
        <f aca="false">F205/$K207-1</f>
        <v>0.0105612766689955</v>
      </c>
      <c r="H205" s="14" t="n">
        <v>2102</v>
      </c>
      <c r="I205" s="8" t="n">
        <f aca="false">H205/$K207-1</f>
        <v>0.0642283584961065</v>
      </c>
      <c r="J205" s="9" t="n">
        <f aca="false">I205-G205</f>
        <v>0.053667081827111</v>
      </c>
      <c r="K205" s="10" t="n">
        <f aca="false">H205-F205</f>
        <v>106</v>
      </c>
    </row>
    <row r="206" customFormat="false" ht="14.4" hidden="false" customHeight="false" outlineLevel="0" collapsed="false">
      <c r="A206" s="4" t="n">
        <v>42251</v>
      </c>
      <c r="B206" s="5" t="n">
        <v>0.970138888888889</v>
      </c>
      <c r="C206" s="1" t="s">
        <v>39</v>
      </c>
      <c r="D206" s="0" t="s">
        <v>25</v>
      </c>
      <c r="F206" s="14" t="n">
        <v>1996</v>
      </c>
      <c r="G206" s="8" t="n">
        <f aca="false">F206/$K207-1</f>
        <v>0.0105612766689955</v>
      </c>
      <c r="H206" s="14" t="n">
        <v>2102</v>
      </c>
      <c r="I206" s="8" t="n">
        <f aca="false">H206/$K207-1</f>
        <v>0.0642283584961065</v>
      </c>
      <c r="J206" s="9" t="n">
        <f aca="false">I206-G206</f>
        <v>0.053667081827111</v>
      </c>
      <c r="K206" s="10" t="n">
        <f aca="false">H206-F206</f>
        <v>106</v>
      </c>
    </row>
    <row r="207" customFormat="false" ht="14.4" hidden="false" customHeight="false" outlineLevel="0" collapsed="false">
      <c r="A207" s="4" t="n">
        <v>42251</v>
      </c>
      <c r="B207" s="5"/>
      <c r="C207" s="1" t="s">
        <v>39</v>
      </c>
      <c r="D207" s="24" t="s">
        <v>30</v>
      </c>
      <c r="E207" s="24"/>
      <c r="F207" s="28" t="s">
        <v>31</v>
      </c>
      <c r="G207" s="28"/>
      <c r="H207" s="28" t="n">
        <v>1</v>
      </c>
      <c r="I207" s="28"/>
      <c r="J207" s="28"/>
      <c r="K207" s="14" t="n">
        <v>1975.14</v>
      </c>
    </row>
    <row r="208" customFormat="false" ht="14.4" hidden="false" customHeight="false" outlineLevel="0" collapsed="false">
      <c r="A208" s="15" t="n">
        <v>42251</v>
      </c>
      <c r="B208" s="20"/>
      <c r="C208" s="17" t="s">
        <v>39</v>
      </c>
      <c r="D208" s="16" t="s">
        <v>43</v>
      </c>
      <c r="E208" s="16"/>
      <c r="F208" s="16"/>
      <c r="G208" s="16"/>
      <c r="H208" s="16"/>
      <c r="I208" s="16"/>
      <c r="J208" s="16" t="s">
        <v>44</v>
      </c>
      <c r="K208" s="19" t="n">
        <v>1125.46</v>
      </c>
    </row>
    <row r="209" customFormat="false" ht="14.4" hidden="false" customHeight="false" outlineLevel="0" collapsed="false">
      <c r="A209" s="4" t="n">
        <v>42252</v>
      </c>
      <c r="B209" s="5" t="s">
        <v>45</v>
      </c>
      <c r="C209" s="1" t="s">
        <v>41</v>
      </c>
      <c r="D209" s="0" t="s">
        <v>13</v>
      </c>
      <c r="F209" s="14" t="n">
        <v>2015</v>
      </c>
      <c r="G209" s="8"/>
      <c r="H209" s="14" t="n">
        <v>2124</v>
      </c>
      <c r="I209" s="8"/>
      <c r="J209" s="9" t="n">
        <f aca="false">I209-G209</f>
        <v>0</v>
      </c>
      <c r="K209" s="10" t="n">
        <f aca="false">H209-F209</f>
        <v>109</v>
      </c>
    </row>
    <row r="210" customFormat="false" ht="14.4" hidden="false" customHeight="false" outlineLevel="0" collapsed="false">
      <c r="A210" s="4" t="n">
        <v>42252</v>
      </c>
      <c r="B210" s="5" t="s">
        <v>45</v>
      </c>
      <c r="C210" s="1" t="s">
        <v>41</v>
      </c>
      <c r="D210" s="0" t="s">
        <v>15</v>
      </c>
      <c r="F210" s="14" t="n">
        <v>2017</v>
      </c>
      <c r="G210" s="8"/>
      <c r="H210" s="14" t="n">
        <v>2124</v>
      </c>
      <c r="I210" s="8"/>
      <c r="J210" s="9" t="n">
        <f aca="false">I210-G210</f>
        <v>0</v>
      </c>
      <c r="K210" s="10" t="n">
        <f aca="false">H210-F210</f>
        <v>107</v>
      </c>
    </row>
    <row r="211" customFormat="false" ht="14.4" hidden="false" customHeight="false" outlineLevel="0" collapsed="false">
      <c r="A211" s="4" t="n">
        <v>42252</v>
      </c>
      <c r="B211" s="5" t="s">
        <v>45</v>
      </c>
      <c r="C211" s="1" t="s">
        <v>41</v>
      </c>
      <c r="D211" s="0" t="s">
        <v>18</v>
      </c>
      <c r="F211" s="14" t="n">
        <v>2019</v>
      </c>
      <c r="G211" s="8"/>
      <c r="H211" s="14" t="n">
        <v>2118</v>
      </c>
      <c r="I211" s="8"/>
      <c r="J211" s="9" t="n">
        <f aca="false">I211-G211</f>
        <v>0</v>
      </c>
      <c r="K211" s="10" t="n">
        <f aca="false">H211-F211</f>
        <v>99</v>
      </c>
    </row>
    <row r="212" customFormat="false" ht="14.4" hidden="false" customHeight="false" outlineLevel="0" collapsed="false">
      <c r="A212" s="4" t="n">
        <v>42252</v>
      </c>
      <c r="B212" s="5" t="s">
        <v>45</v>
      </c>
      <c r="C212" s="1" t="s">
        <v>41</v>
      </c>
      <c r="D212" s="0" t="s">
        <v>20</v>
      </c>
      <c r="F212" s="14" t="n">
        <v>1999</v>
      </c>
      <c r="G212" s="8"/>
      <c r="H212" s="14" t="n">
        <v>2106</v>
      </c>
      <c r="I212" s="8"/>
      <c r="J212" s="9" t="n">
        <f aca="false">I212-G212</f>
        <v>0</v>
      </c>
      <c r="K212" s="10" t="n">
        <f aca="false">H212-F212</f>
        <v>107</v>
      </c>
    </row>
    <row r="213" customFormat="false" ht="14.4" hidden="false" customHeight="false" outlineLevel="0" collapsed="false">
      <c r="A213" s="4" t="n">
        <v>42252</v>
      </c>
      <c r="B213" s="5" t="s">
        <v>45</v>
      </c>
      <c r="C213" s="1" t="s">
        <v>41</v>
      </c>
      <c r="D213" s="0" t="s">
        <v>23</v>
      </c>
      <c r="F213" s="14" t="n">
        <v>1999</v>
      </c>
      <c r="G213" s="8"/>
      <c r="H213" s="14" t="n">
        <v>2106</v>
      </c>
      <c r="I213" s="8"/>
      <c r="J213" s="9" t="n">
        <f aca="false">I213-G213</f>
        <v>0</v>
      </c>
      <c r="K213" s="10" t="n">
        <f aca="false">H213-F213</f>
        <v>107</v>
      </c>
    </row>
    <row r="214" customFormat="false" ht="14.4" hidden="false" customHeight="false" outlineLevel="0" collapsed="false">
      <c r="A214" s="4" t="n">
        <v>42252</v>
      </c>
      <c r="B214" s="5" t="s">
        <v>45</v>
      </c>
      <c r="C214" s="1" t="s">
        <v>41</v>
      </c>
      <c r="D214" s="0" t="s">
        <v>25</v>
      </c>
      <c r="F214" s="14" t="n">
        <v>1999</v>
      </c>
      <c r="G214" s="8"/>
      <c r="H214" s="14" t="n">
        <v>2106</v>
      </c>
      <c r="I214" s="8"/>
      <c r="J214" s="9" t="n">
        <f aca="false">I214-G214</f>
        <v>0</v>
      </c>
      <c r="K214" s="10" t="n">
        <f aca="false">H214-F214</f>
        <v>107</v>
      </c>
    </row>
    <row r="215" customFormat="false" ht="14.4" hidden="false" customHeight="false" outlineLevel="0" collapsed="false">
      <c r="A215" s="4" t="n">
        <v>42252</v>
      </c>
      <c r="B215" s="5"/>
      <c r="C215" s="1" t="s">
        <v>41</v>
      </c>
      <c r="D215" s="24" t="s">
        <v>30</v>
      </c>
      <c r="E215" s="24"/>
      <c r="F215" s="28" t="s">
        <v>31</v>
      </c>
      <c r="G215" s="28"/>
      <c r="H215" s="28" t="n">
        <v>1</v>
      </c>
      <c r="I215" s="28"/>
      <c r="J215" s="28"/>
      <c r="K215" s="14" t="s">
        <v>45</v>
      </c>
    </row>
    <row r="216" customFormat="false" ht="14.4" hidden="false" customHeight="false" outlineLevel="0" collapsed="false">
      <c r="A216" s="15" t="n">
        <v>42252</v>
      </c>
      <c r="B216" s="20"/>
      <c r="C216" s="17" t="s">
        <v>41</v>
      </c>
      <c r="D216" s="16" t="s">
        <v>43</v>
      </c>
      <c r="E216" s="16"/>
      <c r="F216" s="16"/>
      <c r="G216" s="16"/>
      <c r="H216" s="16"/>
      <c r="I216" s="16"/>
      <c r="J216" s="16" t="s">
        <v>44</v>
      </c>
      <c r="K216" s="19" t="s">
        <v>45</v>
      </c>
    </row>
    <row r="217" customFormat="false" ht="14.4" hidden="false" customHeight="false" outlineLevel="0" collapsed="false">
      <c r="A217" s="4" t="n">
        <v>42253</v>
      </c>
      <c r="B217" s="5" t="s">
        <v>45</v>
      </c>
      <c r="C217" s="1" t="s">
        <v>42</v>
      </c>
      <c r="D217" s="0" t="s">
        <v>13</v>
      </c>
      <c r="F217" s="14" t="n">
        <v>2015</v>
      </c>
      <c r="G217" s="8"/>
      <c r="H217" s="14" t="n">
        <v>2124</v>
      </c>
      <c r="I217" s="8"/>
      <c r="J217" s="9" t="n">
        <f aca="false">I217-G217</f>
        <v>0</v>
      </c>
      <c r="K217" s="10" t="n">
        <f aca="false">H217-F217</f>
        <v>109</v>
      </c>
    </row>
    <row r="218" customFormat="false" ht="14.4" hidden="false" customHeight="false" outlineLevel="0" collapsed="false">
      <c r="A218" s="4" t="n">
        <v>42253</v>
      </c>
      <c r="B218" s="5" t="s">
        <v>45</v>
      </c>
      <c r="C218" s="1" t="s">
        <v>42</v>
      </c>
      <c r="D218" s="0" t="s">
        <v>15</v>
      </c>
      <c r="F218" s="14" t="n">
        <v>2017</v>
      </c>
      <c r="G218" s="8"/>
      <c r="H218" s="14" t="n">
        <v>2124</v>
      </c>
      <c r="I218" s="8"/>
      <c r="J218" s="9" t="n">
        <f aca="false">I218-G218</f>
        <v>0</v>
      </c>
      <c r="K218" s="10" t="n">
        <f aca="false">H218-F218</f>
        <v>107</v>
      </c>
    </row>
    <row r="219" customFormat="false" ht="14.4" hidden="false" customHeight="false" outlineLevel="0" collapsed="false">
      <c r="A219" s="4" t="n">
        <v>42253</v>
      </c>
      <c r="B219" s="5" t="s">
        <v>45</v>
      </c>
      <c r="C219" s="1" t="s">
        <v>42</v>
      </c>
      <c r="D219" s="0" t="s">
        <v>18</v>
      </c>
      <c r="F219" s="14" t="n">
        <v>2019</v>
      </c>
      <c r="G219" s="8"/>
      <c r="H219" s="14" t="n">
        <v>2118</v>
      </c>
      <c r="I219" s="8"/>
      <c r="J219" s="9" t="n">
        <f aca="false">I219-G219</f>
        <v>0</v>
      </c>
      <c r="K219" s="10" t="n">
        <f aca="false">H219-F219</f>
        <v>99</v>
      </c>
    </row>
    <row r="220" customFormat="false" ht="14.4" hidden="false" customHeight="false" outlineLevel="0" collapsed="false">
      <c r="A220" s="4" t="n">
        <v>42253</v>
      </c>
      <c r="B220" s="5" t="s">
        <v>45</v>
      </c>
      <c r="C220" s="1" t="s">
        <v>42</v>
      </c>
      <c r="D220" s="0" t="s">
        <v>20</v>
      </c>
      <c r="F220" s="14" t="n">
        <v>1999</v>
      </c>
      <c r="G220" s="8"/>
      <c r="H220" s="14" t="n">
        <v>2106</v>
      </c>
      <c r="I220" s="8"/>
      <c r="J220" s="9" t="n">
        <f aca="false">I220-G220</f>
        <v>0</v>
      </c>
      <c r="K220" s="10" t="n">
        <f aca="false">H220-F220</f>
        <v>107</v>
      </c>
    </row>
    <row r="221" customFormat="false" ht="14.4" hidden="false" customHeight="false" outlineLevel="0" collapsed="false">
      <c r="A221" s="4" t="n">
        <v>42253</v>
      </c>
      <c r="B221" s="5" t="s">
        <v>45</v>
      </c>
      <c r="C221" s="1" t="s">
        <v>42</v>
      </c>
      <c r="D221" s="0" t="s">
        <v>23</v>
      </c>
      <c r="F221" s="14" t="n">
        <v>1999</v>
      </c>
      <c r="G221" s="8"/>
      <c r="H221" s="14" t="n">
        <v>2106</v>
      </c>
      <c r="I221" s="8"/>
      <c r="J221" s="9" t="n">
        <f aca="false">I221-G221</f>
        <v>0</v>
      </c>
      <c r="K221" s="10" t="n">
        <f aca="false">H221-F221</f>
        <v>107</v>
      </c>
    </row>
    <row r="222" customFormat="false" ht="14.4" hidden="false" customHeight="false" outlineLevel="0" collapsed="false">
      <c r="A222" s="4" t="n">
        <v>42253</v>
      </c>
      <c r="B222" s="5" t="s">
        <v>45</v>
      </c>
      <c r="C222" s="1" t="s">
        <v>42</v>
      </c>
      <c r="D222" s="0" t="s">
        <v>25</v>
      </c>
      <c r="F222" s="14" t="n">
        <v>1999</v>
      </c>
      <c r="G222" s="8"/>
      <c r="H222" s="14" t="n">
        <v>2106</v>
      </c>
      <c r="I222" s="8"/>
      <c r="J222" s="9" t="n">
        <f aca="false">I222-G222</f>
        <v>0</v>
      </c>
      <c r="K222" s="10" t="n">
        <f aca="false">H222-F222</f>
        <v>107</v>
      </c>
    </row>
    <row r="223" customFormat="false" ht="14.4" hidden="false" customHeight="false" outlineLevel="0" collapsed="false">
      <c r="A223" s="4" t="n">
        <v>42253</v>
      </c>
      <c r="B223" s="5"/>
      <c r="C223" s="1" t="s">
        <v>42</v>
      </c>
      <c r="D223" s="24" t="s">
        <v>30</v>
      </c>
      <c r="E223" s="24"/>
      <c r="F223" s="28" t="s">
        <v>31</v>
      </c>
      <c r="G223" s="28"/>
      <c r="H223" s="28" t="n">
        <v>1</v>
      </c>
      <c r="I223" s="28"/>
      <c r="J223" s="28"/>
      <c r="K223" s="14" t="s">
        <v>45</v>
      </c>
    </row>
    <row r="224" customFormat="false" ht="14.4" hidden="false" customHeight="false" outlineLevel="0" collapsed="false">
      <c r="A224" s="15" t="n">
        <v>42253</v>
      </c>
      <c r="B224" s="20"/>
      <c r="C224" s="17" t="s">
        <v>42</v>
      </c>
      <c r="D224" s="16" t="s">
        <v>43</v>
      </c>
      <c r="E224" s="16"/>
      <c r="F224" s="16"/>
      <c r="G224" s="16"/>
      <c r="H224" s="16"/>
      <c r="I224" s="16"/>
      <c r="J224" s="16" t="s">
        <v>44</v>
      </c>
      <c r="K224" s="19" t="s">
        <v>45</v>
      </c>
    </row>
    <row r="225" customFormat="false" ht="14.4" hidden="false" customHeight="false" outlineLevel="0" collapsed="false">
      <c r="A225" s="4" t="n">
        <v>42254</v>
      </c>
      <c r="B225" s="5" t="n">
        <v>0.890277777777778</v>
      </c>
      <c r="C225" s="1" t="s">
        <v>33</v>
      </c>
      <c r="D225" s="0" t="s">
        <v>13</v>
      </c>
      <c r="F225" s="14" t="n">
        <v>2015</v>
      </c>
      <c r="G225" s="8" t="n">
        <f aca="false">F225/$K231-1</f>
        <v>0.0261189279476093</v>
      </c>
      <c r="H225" s="14" t="n">
        <v>2124</v>
      </c>
      <c r="I225" s="8" t="n">
        <f aca="false">H225/$K231-1</f>
        <v>0.0816261056877035</v>
      </c>
      <c r="J225" s="9" t="n">
        <f aca="false">I225-G225</f>
        <v>0.0555071777400942</v>
      </c>
      <c r="K225" s="10" t="n">
        <f aca="false">H225-F225</f>
        <v>109</v>
      </c>
    </row>
    <row r="226" customFormat="false" ht="14.4" hidden="false" customHeight="false" outlineLevel="0" collapsed="false">
      <c r="A226" s="4" t="n">
        <v>42254</v>
      </c>
      <c r="B226" s="5" t="n">
        <v>0.890277777777778</v>
      </c>
      <c r="C226" s="1" t="s">
        <v>33</v>
      </c>
      <c r="D226" s="0" t="s">
        <v>15</v>
      </c>
      <c r="F226" s="14" t="n">
        <v>2017</v>
      </c>
      <c r="G226" s="8" t="n">
        <f aca="false">F226/$K231-1</f>
        <v>0.0271374082731157</v>
      </c>
      <c r="H226" s="14" t="n">
        <v>2124</v>
      </c>
      <c r="I226" s="8" t="n">
        <f aca="false">H226/$K231-1</f>
        <v>0.0816261056877035</v>
      </c>
      <c r="J226" s="9" t="n">
        <f aca="false">I226-G226</f>
        <v>0.0544886974145877</v>
      </c>
      <c r="K226" s="10" t="n">
        <f aca="false">H226-F226</f>
        <v>107</v>
      </c>
    </row>
    <row r="227" customFormat="false" ht="14.4" hidden="false" customHeight="false" outlineLevel="0" collapsed="false">
      <c r="A227" s="4" t="n">
        <v>42254</v>
      </c>
      <c r="B227" s="5" t="n">
        <v>0.890277777777778</v>
      </c>
      <c r="C227" s="1" t="s">
        <v>33</v>
      </c>
      <c r="D227" s="0" t="s">
        <v>18</v>
      </c>
      <c r="F227" s="14" t="n">
        <v>2019</v>
      </c>
      <c r="G227" s="8" t="n">
        <f aca="false">F227/$K231-1</f>
        <v>0.0281558885986219</v>
      </c>
      <c r="H227" s="14" t="n">
        <v>2118</v>
      </c>
      <c r="I227" s="8" t="n">
        <f aca="false">H227/$K231-1</f>
        <v>0.0785706647111843</v>
      </c>
      <c r="J227" s="9" t="n">
        <f aca="false">I227-G227</f>
        <v>0.0504147761125624</v>
      </c>
      <c r="K227" s="10" t="n">
        <f aca="false">H227-F227</f>
        <v>99</v>
      </c>
    </row>
    <row r="228" customFormat="false" ht="14.4" hidden="false" customHeight="false" outlineLevel="0" collapsed="false">
      <c r="A228" s="4" t="n">
        <v>42254</v>
      </c>
      <c r="B228" s="5" t="n">
        <v>0.890277777777778</v>
      </c>
      <c r="C228" s="1" t="s">
        <v>33</v>
      </c>
      <c r="D228" s="0" t="s">
        <v>20</v>
      </c>
      <c r="F228" s="14" t="n">
        <v>1999</v>
      </c>
      <c r="G228" s="8" t="n">
        <f aca="false">F228/$K231-1</f>
        <v>0.0179710853435588</v>
      </c>
      <c r="H228" s="14" t="n">
        <v>2106</v>
      </c>
      <c r="I228" s="8" t="n">
        <f aca="false">H228/$K231-1</f>
        <v>0.0724597827581466</v>
      </c>
      <c r="J228" s="9" t="n">
        <f aca="false">I228-G228</f>
        <v>0.0544886974145877</v>
      </c>
      <c r="K228" s="10" t="n">
        <f aca="false">H228-F228</f>
        <v>107</v>
      </c>
    </row>
    <row r="229" customFormat="false" ht="14.4" hidden="false" customHeight="false" outlineLevel="0" collapsed="false">
      <c r="A229" s="4" t="n">
        <v>42254</v>
      </c>
      <c r="B229" s="5" t="n">
        <v>0.890277777777778</v>
      </c>
      <c r="C229" s="1" t="s">
        <v>33</v>
      </c>
      <c r="D229" s="0" t="s">
        <v>23</v>
      </c>
      <c r="F229" s="14" t="n">
        <v>1999</v>
      </c>
      <c r="G229" s="8" t="n">
        <f aca="false">F229/$K231-1</f>
        <v>0.0179710853435588</v>
      </c>
      <c r="H229" s="14" t="n">
        <v>2106</v>
      </c>
      <c r="I229" s="8" t="n">
        <f aca="false">H229/$K231-1</f>
        <v>0.0724597827581466</v>
      </c>
      <c r="J229" s="9" t="n">
        <f aca="false">I229-G229</f>
        <v>0.0544886974145877</v>
      </c>
      <c r="K229" s="10" t="n">
        <f aca="false">H229-F229</f>
        <v>107</v>
      </c>
    </row>
    <row r="230" customFormat="false" ht="14.4" hidden="false" customHeight="false" outlineLevel="0" collapsed="false">
      <c r="A230" s="4" t="n">
        <v>42254</v>
      </c>
      <c r="B230" s="5" t="n">
        <v>0.890277777777778</v>
      </c>
      <c r="C230" s="1" t="s">
        <v>33</v>
      </c>
      <c r="D230" s="0" t="s">
        <v>25</v>
      </c>
      <c r="F230" s="14" t="n">
        <v>1999</v>
      </c>
      <c r="G230" s="8" t="n">
        <f aca="false">F230/$K231-1</f>
        <v>0.0179710853435588</v>
      </c>
      <c r="H230" s="14" t="n">
        <v>2106</v>
      </c>
      <c r="I230" s="8" t="n">
        <f aca="false">H230/$K231-1</f>
        <v>0.0724597827581466</v>
      </c>
      <c r="J230" s="9" t="n">
        <f aca="false">I230-G230</f>
        <v>0.0544886974145877</v>
      </c>
      <c r="K230" s="10" t="n">
        <f aca="false">H230-F230</f>
        <v>107</v>
      </c>
    </row>
    <row r="231" customFormat="false" ht="14.4" hidden="false" customHeight="false" outlineLevel="0" collapsed="false">
      <c r="A231" s="4" t="n">
        <v>42254</v>
      </c>
      <c r="B231" s="5"/>
      <c r="C231" s="1" t="s">
        <v>33</v>
      </c>
      <c r="D231" s="24" t="s">
        <v>30</v>
      </c>
      <c r="E231" s="24"/>
      <c r="F231" s="28" t="s">
        <v>31</v>
      </c>
      <c r="G231" s="28"/>
      <c r="H231" s="28" t="n">
        <v>1</v>
      </c>
      <c r="I231" s="28"/>
      <c r="J231" s="28"/>
      <c r="K231" s="14" t="n">
        <v>1963.71</v>
      </c>
    </row>
    <row r="232" customFormat="false" ht="14.4" hidden="false" customHeight="false" outlineLevel="0" collapsed="false">
      <c r="A232" s="15" t="n">
        <v>42254</v>
      </c>
      <c r="B232" s="20"/>
      <c r="C232" s="17" t="s">
        <v>33</v>
      </c>
      <c r="D232" s="16" t="s">
        <v>43</v>
      </c>
      <c r="E232" s="16"/>
      <c r="F232" s="16"/>
      <c r="G232" s="16"/>
      <c r="H232" s="16"/>
      <c r="I232" s="16"/>
      <c r="J232" s="16" t="s">
        <v>44</v>
      </c>
      <c r="K232" s="19" t="n">
        <v>1119.35</v>
      </c>
    </row>
    <row r="233" customFormat="false" ht="14.4" hidden="false" customHeight="false" outlineLevel="0" collapsed="false">
      <c r="A233" s="4" t="n">
        <v>42255</v>
      </c>
      <c r="B233" s="5" t="n">
        <v>0.867361111111111</v>
      </c>
      <c r="C233" s="1" t="s">
        <v>35</v>
      </c>
      <c r="D233" s="0" t="s">
        <v>13</v>
      </c>
      <c r="F233" s="14" t="n">
        <v>2009</v>
      </c>
      <c r="G233" s="8" t="n">
        <f aca="false">F233/$K239-1</f>
        <v>0.0236108138954276</v>
      </c>
      <c r="H233" s="14" t="n">
        <v>2117</v>
      </c>
      <c r="I233" s="8" t="n">
        <f aca="false">H233/$K239-1</f>
        <v>0.0786381747220608</v>
      </c>
      <c r="J233" s="9" t="n">
        <f aca="false">I233-G233</f>
        <v>0.0550273608266332</v>
      </c>
      <c r="K233" s="10" t="n">
        <f aca="false">H233-F233</f>
        <v>108</v>
      </c>
    </row>
    <row r="234" customFormat="false" ht="14.4" hidden="false" customHeight="false" outlineLevel="0" collapsed="false">
      <c r="A234" s="4" t="n">
        <v>42255</v>
      </c>
      <c r="B234" s="5" t="n">
        <v>0.867361111111111</v>
      </c>
      <c r="C234" s="1" t="s">
        <v>35</v>
      </c>
      <c r="D234" s="0" t="s">
        <v>15</v>
      </c>
      <c r="F234" s="14" t="n">
        <v>2011</v>
      </c>
      <c r="G234" s="8" t="n">
        <f aca="false">F234/$K239-1</f>
        <v>0.0246298390959208</v>
      </c>
      <c r="H234" s="14" t="n">
        <v>2117</v>
      </c>
      <c r="I234" s="8" t="n">
        <f aca="false">H234/$K239-1</f>
        <v>0.0786381747220608</v>
      </c>
      <c r="J234" s="9" t="n">
        <f aca="false">I234-G234</f>
        <v>0.0540083356261401</v>
      </c>
      <c r="K234" s="10" t="n">
        <f aca="false">H234-F234</f>
        <v>106</v>
      </c>
    </row>
    <row r="235" customFormat="false" ht="14.4" hidden="false" customHeight="false" outlineLevel="0" collapsed="false">
      <c r="A235" s="4" t="n">
        <v>42255</v>
      </c>
      <c r="B235" s="5" t="n">
        <v>0.867361111111111</v>
      </c>
      <c r="C235" s="1" t="s">
        <v>35</v>
      </c>
      <c r="D235" s="0" t="s">
        <v>18</v>
      </c>
      <c r="F235" s="14" t="n">
        <v>2013</v>
      </c>
      <c r="G235" s="8" t="n">
        <f aca="false">F235/$K239-1</f>
        <v>0.0256488642964141</v>
      </c>
      <c r="H235" s="14" t="n">
        <v>2111</v>
      </c>
      <c r="I235" s="8" t="n">
        <f aca="false">H235/$K239-1</f>
        <v>0.0755810991205812</v>
      </c>
      <c r="J235" s="9" t="n">
        <f aca="false">I235-G235</f>
        <v>0.0499322348241671</v>
      </c>
      <c r="K235" s="10" t="n">
        <f aca="false">H235-F235</f>
        <v>98</v>
      </c>
    </row>
    <row r="236" customFormat="false" ht="14.4" hidden="false" customHeight="false" outlineLevel="0" collapsed="false">
      <c r="A236" s="4" t="n">
        <v>42255</v>
      </c>
      <c r="B236" s="5" t="n">
        <v>0.867361111111111</v>
      </c>
      <c r="C236" s="1" t="s">
        <v>35</v>
      </c>
      <c r="D236" s="0" t="s">
        <v>20</v>
      </c>
      <c r="F236" s="14" t="n">
        <v>1994</v>
      </c>
      <c r="G236" s="8" t="n">
        <f aca="false">F236/$K239-1</f>
        <v>0.0159681248917285</v>
      </c>
      <c r="H236" s="14" t="n">
        <v>2100</v>
      </c>
      <c r="I236" s="8" t="n">
        <f aca="false">H236/$K239-1</f>
        <v>0.0699764605178685</v>
      </c>
      <c r="J236" s="9" t="n">
        <f aca="false">I236-G236</f>
        <v>0.0540083356261401</v>
      </c>
      <c r="K236" s="10" t="n">
        <f aca="false">H236-F236</f>
        <v>106</v>
      </c>
    </row>
    <row r="237" customFormat="false" ht="14.4" hidden="false" customHeight="false" outlineLevel="0" collapsed="false">
      <c r="A237" s="4" t="n">
        <v>42255</v>
      </c>
      <c r="B237" s="5" t="n">
        <v>0.867361111111111</v>
      </c>
      <c r="C237" s="1" t="s">
        <v>35</v>
      </c>
      <c r="D237" s="0" t="s">
        <v>23</v>
      </c>
      <c r="F237" s="14" t="n">
        <v>1994</v>
      </c>
      <c r="G237" s="8" t="n">
        <f aca="false">F237/$K239-1</f>
        <v>0.0159681248917285</v>
      </c>
      <c r="H237" s="14" t="n">
        <v>2100</v>
      </c>
      <c r="I237" s="8" t="n">
        <f aca="false">H237/$K239-1</f>
        <v>0.0699764605178685</v>
      </c>
      <c r="J237" s="9" t="n">
        <f aca="false">I237-G237</f>
        <v>0.0540083356261401</v>
      </c>
      <c r="K237" s="10" t="n">
        <f aca="false">H237-F237</f>
        <v>106</v>
      </c>
    </row>
    <row r="238" customFormat="false" ht="14.4" hidden="false" customHeight="false" outlineLevel="0" collapsed="false">
      <c r="A238" s="4" t="n">
        <v>42255</v>
      </c>
      <c r="B238" s="5" t="n">
        <v>0.867361111111111</v>
      </c>
      <c r="C238" s="1" t="s">
        <v>35</v>
      </c>
      <c r="D238" s="0" t="s">
        <v>25</v>
      </c>
      <c r="F238" s="14" t="n">
        <v>1994</v>
      </c>
      <c r="G238" s="8" t="n">
        <f aca="false">F238/$K239-1</f>
        <v>0.0159681248917285</v>
      </c>
      <c r="H238" s="14" t="n">
        <v>2100</v>
      </c>
      <c r="I238" s="8" t="n">
        <f aca="false">H238/$K239-1</f>
        <v>0.0699764605178685</v>
      </c>
      <c r="J238" s="9" t="n">
        <f aca="false">I238-G238</f>
        <v>0.0540083356261401</v>
      </c>
      <c r="K238" s="10" t="n">
        <f aca="false">H238-F238</f>
        <v>106</v>
      </c>
    </row>
    <row r="239" customFormat="false" ht="14.4" hidden="false" customHeight="false" outlineLevel="0" collapsed="false">
      <c r="A239" s="4" t="n">
        <v>42255</v>
      </c>
      <c r="B239" s="5"/>
      <c r="C239" s="1" t="s">
        <v>35</v>
      </c>
      <c r="D239" s="24" t="s">
        <v>30</v>
      </c>
      <c r="E239" s="24"/>
      <c r="F239" s="28" t="s">
        <v>31</v>
      </c>
      <c r="G239" s="28"/>
      <c r="H239" s="28" t="n">
        <v>1</v>
      </c>
      <c r="I239" s="28"/>
      <c r="J239" s="28"/>
      <c r="K239" s="14" t="n">
        <v>1962.66</v>
      </c>
    </row>
    <row r="240" customFormat="false" ht="14.4" hidden="false" customHeight="false" outlineLevel="0" collapsed="false">
      <c r="A240" s="15" t="n">
        <v>42255</v>
      </c>
      <c r="B240" s="20"/>
      <c r="C240" s="17" t="s">
        <v>35</v>
      </c>
      <c r="D240" s="16" t="s">
        <v>43</v>
      </c>
      <c r="E240" s="16"/>
      <c r="F240" s="16"/>
      <c r="G240" s="16"/>
      <c r="H240" s="16"/>
      <c r="I240" s="16"/>
      <c r="J240" s="16" t="s">
        <v>44</v>
      </c>
      <c r="K240" s="19" t="n">
        <v>1119.95</v>
      </c>
    </row>
    <row r="241" customFormat="false" ht="14.4" hidden="false" customHeight="false" outlineLevel="0" collapsed="false">
      <c r="A241" s="4" t="n">
        <v>42256</v>
      </c>
      <c r="B241" s="5" t="n">
        <v>0.809722222222222</v>
      </c>
      <c r="C241" s="1" t="s">
        <v>37</v>
      </c>
      <c r="D241" s="0" t="s">
        <v>13</v>
      </c>
      <c r="F241" s="14" t="n">
        <v>1985</v>
      </c>
      <c r="G241" s="8" t="n">
        <f aca="false">F241/$K247-1</f>
        <v>0.0123832061691624</v>
      </c>
      <c r="H241" s="14" t="n">
        <v>2091</v>
      </c>
      <c r="I241" s="8" t="n">
        <f aca="false">H241/$K247-1</f>
        <v>0.0664449793953241</v>
      </c>
      <c r="J241" s="9" t="n">
        <f aca="false">I241-G241</f>
        <v>0.0540617732261617</v>
      </c>
      <c r="K241" s="10" t="n">
        <f aca="false">H241-F241</f>
        <v>106</v>
      </c>
    </row>
    <row r="242" customFormat="false" ht="14.4" hidden="false" customHeight="false" outlineLevel="0" collapsed="false">
      <c r="A242" s="4" t="n">
        <v>42256</v>
      </c>
      <c r="B242" s="5" t="n">
        <v>0.809722222222222</v>
      </c>
      <c r="C242" s="1" t="s">
        <v>37</v>
      </c>
      <c r="D242" s="0" t="s">
        <v>15</v>
      </c>
      <c r="F242" s="14" t="n">
        <v>1987</v>
      </c>
      <c r="G242" s="8" t="n">
        <f aca="false">F242/$K247-1</f>
        <v>0.0134032396262598</v>
      </c>
      <c r="H242" s="14" t="n">
        <v>2091</v>
      </c>
      <c r="I242" s="8" t="n">
        <f aca="false">H242/$K247-1</f>
        <v>0.0664449793953241</v>
      </c>
      <c r="J242" s="9" t="n">
        <f aca="false">I242-G242</f>
        <v>0.0530417397690643</v>
      </c>
      <c r="K242" s="10" t="n">
        <f aca="false">H242-F242</f>
        <v>104</v>
      </c>
    </row>
    <row r="243" customFormat="false" ht="14.4" hidden="false" customHeight="false" outlineLevel="0" collapsed="false">
      <c r="A243" s="4" t="n">
        <v>42256</v>
      </c>
      <c r="B243" s="5" t="n">
        <v>0.809722222222222</v>
      </c>
      <c r="C243" s="1" t="s">
        <v>37</v>
      </c>
      <c r="D243" s="0" t="s">
        <v>18</v>
      </c>
      <c r="F243" s="14" t="n">
        <v>1989</v>
      </c>
      <c r="G243" s="8" t="n">
        <f aca="false">F243/$K247-1</f>
        <v>0.0144232730833571</v>
      </c>
      <c r="H243" s="14" t="n">
        <v>2085</v>
      </c>
      <c r="I243" s="8" t="n">
        <f aca="false">H243/$K247-1</f>
        <v>0.0633848790240319</v>
      </c>
      <c r="J243" s="9" t="n">
        <f aca="false">I243-G243</f>
        <v>0.0489616059406748</v>
      </c>
      <c r="K243" s="10" t="n">
        <f aca="false">H243-F243</f>
        <v>96</v>
      </c>
    </row>
    <row r="244" customFormat="false" ht="14.4" hidden="false" customHeight="false" outlineLevel="0" collapsed="false">
      <c r="A244" s="4" t="n">
        <v>42256</v>
      </c>
      <c r="B244" s="5" t="n">
        <v>0.809722222222222</v>
      </c>
      <c r="C244" s="1" t="s">
        <v>37</v>
      </c>
      <c r="D244" s="0" t="s">
        <v>20</v>
      </c>
      <c r="F244" s="14" t="n">
        <v>1969</v>
      </c>
      <c r="G244" s="8" t="n">
        <f aca="false">F244/$K247-1</f>
        <v>0.00422293851238309</v>
      </c>
      <c r="H244" s="14" t="n">
        <v>2074</v>
      </c>
      <c r="I244" s="8" t="n">
        <f aca="false">H244/$K247-1</f>
        <v>0.0577746950099962</v>
      </c>
      <c r="J244" s="9" t="n">
        <f aca="false">I244-G244</f>
        <v>0.0535517564976131</v>
      </c>
      <c r="K244" s="10" t="n">
        <f aca="false">H244-F244</f>
        <v>105</v>
      </c>
    </row>
    <row r="245" customFormat="false" ht="14.4" hidden="false" customHeight="false" outlineLevel="0" collapsed="false">
      <c r="A245" s="4" t="n">
        <v>42256</v>
      </c>
      <c r="B245" s="5" t="n">
        <v>0.809722222222222</v>
      </c>
      <c r="C245" s="1" t="s">
        <v>37</v>
      </c>
      <c r="D245" s="0" t="s">
        <v>23</v>
      </c>
      <c r="F245" s="14" t="n">
        <v>1969</v>
      </c>
      <c r="G245" s="8" t="n">
        <f aca="false">F245/$K247-1</f>
        <v>0.00422293851238309</v>
      </c>
      <c r="H245" s="14" t="n">
        <v>2074</v>
      </c>
      <c r="I245" s="8" t="n">
        <f aca="false">H245/$K247-1</f>
        <v>0.0577746950099962</v>
      </c>
      <c r="J245" s="9" t="n">
        <f aca="false">I245-G245</f>
        <v>0.0535517564976131</v>
      </c>
      <c r="K245" s="10" t="n">
        <f aca="false">H245-F245</f>
        <v>105</v>
      </c>
    </row>
    <row r="246" customFormat="false" ht="14.4" hidden="false" customHeight="false" outlineLevel="0" collapsed="false">
      <c r="A246" s="4" t="n">
        <v>42256</v>
      </c>
      <c r="B246" s="5" t="n">
        <v>0.809722222222222</v>
      </c>
      <c r="C246" s="1" t="s">
        <v>37</v>
      </c>
      <c r="D246" s="0" t="s">
        <v>25</v>
      </c>
      <c r="F246" s="14" t="n">
        <v>1969</v>
      </c>
      <c r="G246" s="8" t="n">
        <f aca="false">F246/$K247-1</f>
        <v>0.00422293851238309</v>
      </c>
      <c r="H246" s="14" t="n">
        <v>2074</v>
      </c>
      <c r="I246" s="8" t="n">
        <f aca="false">H246/$K247-1</f>
        <v>0.0577746950099962</v>
      </c>
      <c r="J246" s="9" t="n">
        <f aca="false">I246-G246</f>
        <v>0.0535517564976131</v>
      </c>
      <c r="K246" s="10" t="n">
        <f aca="false">H246-F246</f>
        <v>105</v>
      </c>
    </row>
    <row r="247" customFormat="false" ht="14.4" hidden="false" customHeight="false" outlineLevel="0" collapsed="false">
      <c r="A247" s="4" t="n">
        <v>42256</v>
      </c>
      <c r="B247" s="5"/>
      <c r="C247" s="1" t="s">
        <v>37</v>
      </c>
      <c r="D247" s="24" t="s">
        <v>30</v>
      </c>
      <c r="E247" s="24"/>
      <c r="F247" s="28" t="s">
        <v>31</v>
      </c>
      <c r="G247" s="28"/>
      <c r="H247" s="28" t="n">
        <v>1</v>
      </c>
      <c r="I247" s="28"/>
      <c r="J247" s="28"/>
      <c r="K247" s="14" t="n">
        <v>1960.72</v>
      </c>
    </row>
    <row r="248" customFormat="false" ht="14.4" hidden="false" customHeight="false" outlineLevel="0" collapsed="false">
      <c r="A248" s="15" t="n">
        <v>42256</v>
      </c>
      <c r="B248" s="20"/>
      <c r="C248" s="17" t="s">
        <v>37</v>
      </c>
      <c r="D248" s="16" t="s">
        <v>43</v>
      </c>
      <c r="E248" s="16"/>
      <c r="F248" s="16"/>
      <c r="G248" s="16"/>
      <c r="H248" s="16"/>
      <c r="I248" s="16"/>
      <c r="J248" s="16" t="s">
        <v>44</v>
      </c>
      <c r="K248" s="19" t="n">
        <v>1121.55</v>
      </c>
    </row>
    <row r="249" customFormat="false" ht="14.4" hidden="false" customHeight="false" outlineLevel="0" collapsed="false">
      <c r="A249" s="4" t="n">
        <v>42257</v>
      </c>
      <c r="B249" s="5" t="n">
        <v>0.759027777777778</v>
      </c>
      <c r="C249" s="1" t="s">
        <v>38</v>
      </c>
      <c r="D249" s="0" t="s">
        <v>13</v>
      </c>
      <c r="F249" s="14" t="n">
        <v>1978</v>
      </c>
      <c r="G249" s="8" t="n">
        <f aca="false">F249/$K255-1</f>
        <v>0.0218367230967129</v>
      </c>
      <c r="H249" s="14" t="n">
        <v>2084</v>
      </c>
      <c r="I249" s="8" t="n">
        <f aca="false">H249/$K255-1</f>
        <v>0.076596426154474</v>
      </c>
      <c r="J249" s="9" t="n">
        <f aca="false">I249-G249</f>
        <v>0.0547597030577611</v>
      </c>
      <c r="K249" s="10" t="n">
        <f aca="false">H249-F249</f>
        <v>106</v>
      </c>
    </row>
    <row r="250" customFormat="false" ht="14.4" hidden="false" customHeight="false" outlineLevel="0" collapsed="false">
      <c r="A250" s="4" t="n">
        <v>42257</v>
      </c>
      <c r="B250" s="5" t="n">
        <v>0.759027777777778</v>
      </c>
      <c r="C250" s="1" t="s">
        <v>38</v>
      </c>
      <c r="D250" s="0" t="s">
        <v>15</v>
      </c>
      <c r="F250" s="14" t="n">
        <v>1980</v>
      </c>
      <c r="G250" s="8" t="n">
        <f aca="false">F250/$K255-1</f>
        <v>0.022869925041199</v>
      </c>
      <c r="H250" s="14" t="n">
        <v>2084</v>
      </c>
      <c r="I250" s="8" t="n">
        <f aca="false">H250/$K255-1</f>
        <v>0.076596426154474</v>
      </c>
      <c r="J250" s="9" t="n">
        <f aca="false">I250-G250</f>
        <v>0.053726501113275</v>
      </c>
      <c r="K250" s="10" t="n">
        <f aca="false">H250-F250</f>
        <v>104</v>
      </c>
    </row>
    <row r="251" customFormat="false" ht="14.4" hidden="false" customHeight="false" outlineLevel="0" collapsed="false">
      <c r="A251" s="4" t="n">
        <v>42257</v>
      </c>
      <c r="B251" s="5" t="n">
        <v>0.759027777777778</v>
      </c>
      <c r="C251" s="1" t="s">
        <v>38</v>
      </c>
      <c r="D251" s="0" t="s">
        <v>18</v>
      </c>
      <c r="F251" s="14" t="n">
        <v>1982</v>
      </c>
      <c r="G251" s="8" t="n">
        <f aca="false">F251/$K255-1</f>
        <v>0.0239031269856851</v>
      </c>
      <c r="H251" s="14" t="n">
        <v>2079</v>
      </c>
      <c r="I251" s="8" t="n">
        <f aca="false">H251/$K255-1</f>
        <v>0.0740134212932588</v>
      </c>
      <c r="J251" s="9" t="n">
        <f aca="false">I251-G251</f>
        <v>0.0501102943075737</v>
      </c>
      <c r="K251" s="10" t="n">
        <f aca="false">H251-F251</f>
        <v>97</v>
      </c>
    </row>
    <row r="252" customFormat="false" ht="14.4" hidden="false" customHeight="false" outlineLevel="0" collapsed="false">
      <c r="A252" s="4" t="n">
        <v>42257</v>
      </c>
      <c r="B252" s="5" t="n">
        <v>0.759027777777778</v>
      </c>
      <c r="C252" s="1" t="s">
        <v>38</v>
      </c>
      <c r="D252" s="0" t="s">
        <v>20</v>
      </c>
      <c r="F252" s="14" t="n">
        <v>1963</v>
      </c>
      <c r="G252" s="8" t="n">
        <f aca="false">F252/$K255-1</f>
        <v>0.0140877085130675</v>
      </c>
      <c r="H252" s="14" t="n">
        <v>2067</v>
      </c>
      <c r="I252" s="8" t="n">
        <f aca="false">H252/$K255-1</f>
        <v>0.0678142096263426</v>
      </c>
      <c r="J252" s="9" t="n">
        <f aca="false">I252-G252</f>
        <v>0.053726501113275</v>
      </c>
      <c r="K252" s="10" t="n">
        <f aca="false">H252-F252</f>
        <v>104</v>
      </c>
    </row>
    <row r="253" customFormat="false" ht="14.4" hidden="false" customHeight="false" outlineLevel="0" collapsed="false">
      <c r="A253" s="4" t="n">
        <v>42257</v>
      </c>
      <c r="B253" s="5" t="n">
        <v>0.759027777777778</v>
      </c>
      <c r="C253" s="1" t="s">
        <v>38</v>
      </c>
      <c r="D253" s="0" t="s">
        <v>23</v>
      </c>
      <c r="F253" s="14" t="n">
        <v>1963</v>
      </c>
      <c r="G253" s="8" t="n">
        <f aca="false">F253/$K255-1</f>
        <v>0.0140877085130675</v>
      </c>
      <c r="H253" s="14" t="n">
        <v>2067</v>
      </c>
      <c r="I253" s="8" t="n">
        <f aca="false">H253/$K255-1</f>
        <v>0.0678142096263426</v>
      </c>
      <c r="J253" s="9" t="n">
        <f aca="false">I253-G253</f>
        <v>0.053726501113275</v>
      </c>
      <c r="K253" s="10" t="n">
        <f aca="false">H253-F253</f>
        <v>104</v>
      </c>
    </row>
    <row r="254" customFormat="false" ht="14.4" hidden="false" customHeight="false" outlineLevel="0" collapsed="false">
      <c r="A254" s="4" t="n">
        <v>42257</v>
      </c>
      <c r="B254" s="5" t="n">
        <v>0.759027777777778</v>
      </c>
      <c r="C254" s="1" t="s">
        <v>38</v>
      </c>
      <c r="D254" s="0" t="s">
        <v>25</v>
      </c>
      <c r="F254" s="14" t="n">
        <v>1963</v>
      </c>
      <c r="G254" s="8" t="n">
        <f aca="false">F254/$K255-1</f>
        <v>0.0140877085130675</v>
      </c>
      <c r="H254" s="14" t="n">
        <v>2067</v>
      </c>
      <c r="I254" s="8" t="n">
        <f aca="false">H254/$K255-1</f>
        <v>0.0678142096263426</v>
      </c>
      <c r="J254" s="9" t="n">
        <f aca="false">I254-G254</f>
        <v>0.053726501113275</v>
      </c>
      <c r="K254" s="10" t="n">
        <f aca="false">H254-F254</f>
        <v>104</v>
      </c>
    </row>
    <row r="255" customFormat="false" ht="14.4" hidden="false" customHeight="false" outlineLevel="0" collapsed="false">
      <c r="A255" s="4" t="n">
        <v>42257</v>
      </c>
      <c r="B255" s="5"/>
      <c r="C255" s="1" t="s">
        <v>38</v>
      </c>
      <c r="D255" s="24" t="s">
        <v>30</v>
      </c>
      <c r="E255" s="24"/>
      <c r="F255" s="28" t="s">
        <v>31</v>
      </c>
      <c r="G255" s="28"/>
      <c r="H255" s="28" t="n">
        <v>1</v>
      </c>
      <c r="I255" s="28"/>
      <c r="J255" s="28"/>
      <c r="K255" s="14" t="n">
        <v>1935.73</v>
      </c>
    </row>
    <row r="256" customFormat="false" ht="14.4" hidden="false" customHeight="false" outlineLevel="0" collapsed="false">
      <c r="A256" s="15" t="n">
        <v>42257</v>
      </c>
      <c r="B256" s="20"/>
      <c r="C256" s="17" t="s">
        <v>38</v>
      </c>
      <c r="D256" s="16" t="s">
        <v>43</v>
      </c>
      <c r="E256" s="16"/>
      <c r="F256" s="16"/>
      <c r="G256" s="16"/>
      <c r="H256" s="16"/>
      <c r="I256" s="16"/>
      <c r="J256" s="16" t="s">
        <v>44</v>
      </c>
      <c r="K256" s="19" t="n">
        <v>1107.85</v>
      </c>
    </row>
    <row r="257" customFormat="false" ht="14.4" hidden="false" customHeight="false" outlineLevel="0" collapsed="false">
      <c r="A257" s="4" t="n">
        <v>42258</v>
      </c>
      <c r="B257" s="5" t="s">
        <v>45</v>
      </c>
      <c r="C257" s="1" t="s">
        <v>39</v>
      </c>
      <c r="D257" s="0" t="s">
        <v>13</v>
      </c>
      <c r="F257" s="14" t="n">
        <v>1948</v>
      </c>
      <c r="G257" s="8"/>
      <c r="H257" s="14" t="n">
        <v>2053</v>
      </c>
      <c r="I257" s="8"/>
      <c r="J257" s="9" t="n">
        <f aca="false">I257-G257</f>
        <v>0</v>
      </c>
      <c r="K257" s="10" t="n">
        <f aca="false">H257-F257</f>
        <v>105</v>
      </c>
    </row>
    <row r="258" customFormat="false" ht="14.4" hidden="false" customHeight="false" outlineLevel="0" collapsed="false">
      <c r="A258" s="4" t="n">
        <v>42258</v>
      </c>
      <c r="B258" s="5" t="s">
        <v>45</v>
      </c>
      <c r="C258" s="1" t="s">
        <v>39</v>
      </c>
      <c r="D258" s="0" t="s">
        <v>15</v>
      </c>
      <c r="F258" s="14" t="n">
        <v>1950</v>
      </c>
      <c r="G258" s="8"/>
      <c r="H258" s="14" t="n">
        <v>2053</v>
      </c>
      <c r="I258" s="8"/>
      <c r="J258" s="9" t="n">
        <f aca="false">I258-G258</f>
        <v>0</v>
      </c>
      <c r="K258" s="10" t="n">
        <f aca="false">H258-F258</f>
        <v>103</v>
      </c>
    </row>
    <row r="259" customFormat="false" ht="14.4" hidden="false" customHeight="false" outlineLevel="0" collapsed="false">
      <c r="A259" s="4" t="n">
        <v>42258</v>
      </c>
      <c r="B259" s="5" t="s">
        <v>45</v>
      </c>
      <c r="C259" s="1" t="s">
        <v>39</v>
      </c>
      <c r="D259" s="0" t="s">
        <v>18</v>
      </c>
      <c r="F259" s="14" t="n">
        <v>1952</v>
      </c>
      <c r="G259" s="8"/>
      <c r="H259" s="30" t="n">
        <v>2047</v>
      </c>
      <c r="I259" s="8"/>
      <c r="J259" s="9" t="n">
        <f aca="false">I259-G259</f>
        <v>0</v>
      </c>
      <c r="K259" s="10" t="n">
        <f aca="false">H259-F259</f>
        <v>95</v>
      </c>
    </row>
    <row r="260" customFormat="false" ht="14.4" hidden="false" customHeight="false" outlineLevel="0" collapsed="false">
      <c r="A260" s="4" t="n">
        <v>42258</v>
      </c>
      <c r="B260" s="5" t="s">
        <v>45</v>
      </c>
      <c r="C260" s="1" t="s">
        <v>39</v>
      </c>
      <c r="D260" s="0" t="s">
        <v>20</v>
      </c>
      <c r="F260" s="14" t="n">
        <v>1933</v>
      </c>
      <c r="G260" s="8"/>
      <c r="H260" s="14" t="n">
        <v>2036</v>
      </c>
      <c r="I260" s="8"/>
      <c r="J260" s="9" t="n">
        <f aca="false">I260-G260</f>
        <v>0</v>
      </c>
      <c r="K260" s="10" t="n">
        <f aca="false">H260-F260</f>
        <v>103</v>
      </c>
    </row>
    <row r="261" customFormat="false" ht="14.4" hidden="false" customHeight="false" outlineLevel="0" collapsed="false">
      <c r="A261" s="4" t="n">
        <v>42258</v>
      </c>
      <c r="B261" s="5" t="s">
        <v>45</v>
      </c>
      <c r="C261" s="1" t="s">
        <v>39</v>
      </c>
      <c r="D261" s="0" t="s">
        <v>23</v>
      </c>
      <c r="F261" s="14" t="n">
        <v>1933</v>
      </c>
      <c r="G261" s="8"/>
      <c r="H261" s="14" t="n">
        <v>2036</v>
      </c>
      <c r="I261" s="8"/>
      <c r="J261" s="9" t="n">
        <f aca="false">I261-G261</f>
        <v>0</v>
      </c>
      <c r="K261" s="10" t="n">
        <f aca="false">H261-F261</f>
        <v>103</v>
      </c>
    </row>
    <row r="262" customFormat="false" ht="14.4" hidden="false" customHeight="false" outlineLevel="0" collapsed="false">
      <c r="A262" s="4" t="n">
        <v>42258</v>
      </c>
      <c r="B262" s="5" t="s">
        <v>45</v>
      </c>
      <c r="C262" s="1" t="s">
        <v>39</v>
      </c>
      <c r="D262" s="0" t="s">
        <v>25</v>
      </c>
      <c r="F262" s="14" t="n">
        <v>1933</v>
      </c>
      <c r="G262" s="8"/>
      <c r="H262" s="14" t="n">
        <v>2036</v>
      </c>
      <c r="I262" s="8"/>
      <c r="J262" s="9" t="n">
        <f aca="false">I262-G262</f>
        <v>0</v>
      </c>
      <c r="K262" s="10" t="n">
        <f aca="false">H262-F262</f>
        <v>103</v>
      </c>
    </row>
    <row r="263" customFormat="false" ht="14.4" hidden="false" customHeight="false" outlineLevel="0" collapsed="false">
      <c r="A263" s="4" t="n">
        <v>42258</v>
      </c>
      <c r="B263" s="5"/>
      <c r="C263" s="1" t="s">
        <v>39</v>
      </c>
      <c r="D263" s="24" t="s">
        <v>30</v>
      </c>
      <c r="E263" s="24"/>
      <c r="F263" s="28" t="s">
        <v>31</v>
      </c>
      <c r="G263" s="28"/>
      <c r="H263" s="28" t="n">
        <v>1</v>
      </c>
      <c r="I263" s="28"/>
      <c r="J263" s="28"/>
      <c r="K263" s="14" t="s">
        <v>45</v>
      </c>
    </row>
    <row r="264" customFormat="false" ht="14.4" hidden="false" customHeight="false" outlineLevel="0" collapsed="false">
      <c r="A264" s="15" t="n">
        <v>42258</v>
      </c>
      <c r="B264" s="20"/>
      <c r="C264" s="17" t="s">
        <v>39</v>
      </c>
      <c r="D264" s="16" t="s">
        <v>43</v>
      </c>
      <c r="E264" s="16"/>
      <c r="F264" s="16"/>
      <c r="G264" s="16"/>
      <c r="H264" s="16"/>
      <c r="I264" s="16"/>
      <c r="J264" s="16" t="s">
        <v>44</v>
      </c>
      <c r="K264" s="19" t="s">
        <v>45</v>
      </c>
    </row>
    <row r="265" customFormat="false" ht="14.4" hidden="false" customHeight="false" outlineLevel="0" collapsed="false">
      <c r="A265" s="4" t="n">
        <v>42259</v>
      </c>
      <c r="B265" s="5" t="s">
        <v>45</v>
      </c>
      <c r="C265" s="1" t="s">
        <v>41</v>
      </c>
      <c r="D265" s="0" t="s">
        <v>13</v>
      </c>
      <c r="F265" s="14" t="n">
        <v>1956</v>
      </c>
      <c r="G265" s="8"/>
      <c r="H265" s="14" t="n">
        <v>2061</v>
      </c>
      <c r="I265" s="8"/>
      <c r="J265" s="9" t="n">
        <f aca="false">I265-G265</f>
        <v>0</v>
      </c>
      <c r="K265" s="10" t="n">
        <f aca="false">H265-F265</f>
        <v>105</v>
      </c>
    </row>
    <row r="266" customFormat="false" ht="14.4" hidden="false" customHeight="false" outlineLevel="0" collapsed="false">
      <c r="A266" s="4" t="n">
        <v>42259</v>
      </c>
      <c r="B266" s="5" t="s">
        <v>45</v>
      </c>
      <c r="C266" s="1" t="s">
        <v>41</v>
      </c>
      <c r="D266" s="0" t="s">
        <v>15</v>
      </c>
      <c r="F266" s="14" t="n">
        <v>1958</v>
      </c>
      <c r="G266" s="8"/>
      <c r="H266" s="14" t="n">
        <v>2061</v>
      </c>
      <c r="I266" s="8"/>
      <c r="J266" s="9" t="n">
        <f aca="false">I266-G266</f>
        <v>0</v>
      </c>
      <c r="K266" s="10" t="n">
        <f aca="false">H266-F266</f>
        <v>103</v>
      </c>
    </row>
    <row r="267" customFormat="false" ht="14.4" hidden="false" customHeight="false" outlineLevel="0" collapsed="false">
      <c r="A267" s="4" t="n">
        <v>42259</v>
      </c>
      <c r="B267" s="5" t="s">
        <v>45</v>
      </c>
      <c r="C267" s="1" t="s">
        <v>41</v>
      </c>
      <c r="D267" s="0" t="s">
        <v>18</v>
      </c>
      <c r="F267" s="14" t="n">
        <v>1960</v>
      </c>
      <c r="G267" s="8"/>
      <c r="H267" s="14" t="n">
        <v>2056</v>
      </c>
      <c r="I267" s="8"/>
      <c r="J267" s="9" t="n">
        <f aca="false">I267-G267</f>
        <v>0</v>
      </c>
      <c r="K267" s="10" t="n">
        <f aca="false">H267-F267</f>
        <v>96</v>
      </c>
    </row>
    <row r="268" customFormat="false" ht="14.4" hidden="false" customHeight="false" outlineLevel="0" collapsed="false">
      <c r="A268" s="4" t="n">
        <v>42259</v>
      </c>
      <c r="B268" s="5" t="s">
        <v>45</v>
      </c>
      <c r="C268" s="1" t="s">
        <v>41</v>
      </c>
      <c r="D268" s="0" t="s">
        <v>20</v>
      </c>
      <c r="F268" s="14" t="n">
        <v>1933</v>
      </c>
      <c r="G268" s="8"/>
      <c r="H268" s="14" t="n">
        <v>2036</v>
      </c>
      <c r="I268" s="8"/>
      <c r="J268" s="9" t="n">
        <f aca="false">I268-G268</f>
        <v>0</v>
      </c>
      <c r="K268" s="10" t="n">
        <f aca="false">H268-F268</f>
        <v>103</v>
      </c>
    </row>
    <row r="269" customFormat="false" ht="14.4" hidden="false" customHeight="false" outlineLevel="0" collapsed="false">
      <c r="A269" s="4" t="n">
        <v>42259</v>
      </c>
      <c r="B269" s="5" t="s">
        <v>45</v>
      </c>
      <c r="C269" s="1" t="s">
        <v>41</v>
      </c>
      <c r="D269" s="0" t="s">
        <v>23</v>
      </c>
      <c r="F269" s="14" t="n">
        <v>1933</v>
      </c>
      <c r="G269" s="8"/>
      <c r="H269" s="14" t="n">
        <v>2036</v>
      </c>
      <c r="I269" s="8"/>
      <c r="J269" s="9" t="n">
        <f aca="false">I269-G269</f>
        <v>0</v>
      </c>
      <c r="K269" s="10" t="n">
        <f aca="false">H269-F269</f>
        <v>103</v>
      </c>
    </row>
    <row r="270" customFormat="false" ht="14.4" hidden="false" customHeight="false" outlineLevel="0" collapsed="false">
      <c r="A270" s="4" t="n">
        <v>42259</v>
      </c>
      <c r="B270" s="5" t="s">
        <v>45</v>
      </c>
      <c r="C270" s="1" t="s">
        <v>41</v>
      </c>
      <c r="D270" s="0" t="s">
        <v>25</v>
      </c>
      <c r="F270" s="14" t="n">
        <v>1933</v>
      </c>
      <c r="G270" s="8"/>
      <c r="H270" s="14" t="n">
        <v>2036</v>
      </c>
      <c r="I270" s="8"/>
      <c r="J270" s="9" t="n">
        <f aca="false">I270-G270</f>
        <v>0</v>
      </c>
      <c r="K270" s="10" t="n">
        <f aca="false">H270-F270</f>
        <v>103</v>
      </c>
    </row>
    <row r="271" customFormat="false" ht="14.4" hidden="false" customHeight="false" outlineLevel="0" collapsed="false">
      <c r="A271" s="4" t="n">
        <v>42259</v>
      </c>
      <c r="B271" s="5"/>
      <c r="C271" s="1" t="s">
        <v>41</v>
      </c>
      <c r="D271" s="24" t="s">
        <v>30</v>
      </c>
      <c r="E271" s="24"/>
      <c r="F271" s="28" t="s">
        <v>31</v>
      </c>
      <c r="G271" s="28"/>
      <c r="H271" s="28" t="n">
        <v>1</v>
      </c>
      <c r="I271" s="28"/>
      <c r="J271" s="28"/>
      <c r="K271" s="14" t="s">
        <v>45</v>
      </c>
    </row>
    <row r="272" customFormat="false" ht="14.4" hidden="false" customHeight="false" outlineLevel="0" collapsed="false">
      <c r="A272" s="15" t="n">
        <v>42259</v>
      </c>
      <c r="B272" s="20"/>
      <c r="C272" s="17" t="s">
        <v>41</v>
      </c>
      <c r="D272" s="16" t="s">
        <v>43</v>
      </c>
      <c r="E272" s="16"/>
      <c r="F272" s="16"/>
      <c r="G272" s="16"/>
      <c r="H272" s="16"/>
      <c r="I272" s="16"/>
      <c r="J272" s="16" t="s">
        <v>44</v>
      </c>
      <c r="K272" s="19" t="s">
        <v>45</v>
      </c>
    </row>
    <row r="273" customFormat="false" ht="14.4" hidden="false" customHeight="false" outlineLevel="0" collapsed="false">
      <c r="A273" s="4" t="n">
        <v>42260</v>
      </c>
      <c r="B273" s="5" t="s">
        <v>45</v>
      </c>
      <c r="C273" s="1" t="s">
        <v>42</v>
      </c>
      <c r="D273" s="0" t="s">
        <v>13</v>
      </c>
      <c r="F273" s="14" t="n">
        <v>1956</v>
      </c>
      <c r="G273" s="8"/>
      <c r="H273" s="14" t="n">
        <v>2061</v>
      </c>
      <c r="I273" s="8"/>
      <c r="J273" s="9" t="n">
        <f aca="false">I273-G273</f>
        <v>0</v>
      </c>
      <c r="K273" s="10" t="n">
        <f aca="false">H273-F273</f>
        <v>105</v>
      </c>
    </row>
    <row r="274" customFormat="false" ht="14.4" hidden="false" customHeight="false" outlineLevel="0" collapsed="false">
      <c r="A274" s="4" t="n">
        <v>42260</v>
      </c>
      <c r="B274" s="5" t="s">
        <v>45</v>
      </c>
      <c r="C274" s="1" t="s">
        <v>42</v>
      </c>
      <c r="D274" s="0" t="s">
        <v>15</v>
      </c>
      <c r="F274" s="14" t="n">
        <v>1958</v>
      </c>
      <c r="G274" s="8"/>
      <c r="H274" s="14" t="n">
        <v>2061</v>
      </c>
      <c r="I274" s="8"/>
      <c r="J274" s="9" t="n">
        <f aca="false">I274-G274</f>
        <v>0</v>
      </c>
      <c r="K274" s="10" t="n">
        <f aca="false">H274-F274</f>
        <v>103</v>
      </c>
    </row>
    <row r="275" customFormat="false" ht="14.4" hidden="false" customHeight="false" outlineLevel="0" collapsed="false">
      <c r="A275" s="4" t="n">
        <v>42260</v>
      </c>
      <c r="B275" s="5" t="s">
        <v>45</v>
      </c>
      <c r="C275" s="1" t="s">
        <v>42</v>
      </c>
      <c r="D275" s="0" t="s">
        <v>18</v>
      </c>
      <c r="F275" s="14" t="n">
        <v>1960</v>
      </c>
      <c r="G275" s="8"/>
      <c r="H275" s="14" t="n">
        <v>2056</v>
      </c>
      <c r="I275" s="8"/>
      <c r="J275" s="9" t="n">
        <f aca="false">I275-G275</f>
        <v>0</v>
      </c>
      <c r="K275" s="10" t="n">
        <f aca="false">H275-F275</f>
        <v>96</v>
      </c>
    </row>
    <row r="276" customFormat="false" ht="14.4" hidden="false" customHeight="false" outlineLevel="0" collapsed="false">
      <c r="A276" s="4" t="n">
        <v>42260</v>
      </c>
      <c r="B276" s="5" t="s">
        <v>45</v>
      </c>
      <c r="C276" s="1" t="s">
        <v>42</v>
      </c>
      <c r="D276" s="0" t="s">
        <v>20</v>
      </c>
      <c r="F276" s="14" t="n">
        <v>1933</v>
      </c>
      <c r="G276" s="8"/>
      <c r="H276" s="14" t="n">
        <v>2036</v>
      </c>
      <c r="I276" s="8"/>
      <c r="J276" s="9" t="n">
        <f aca="false">I276-G276</f>
        <v>0</v>
      </c>
      <c r="K276" s="10" t="n">
        <f aca="false">H276-F276</f>
        <v>103</v>
      </c>
    </row>
    <row r="277" customFormat="false" ht="14.4" hidden="false" customHeight="false" outlineLevel="0" collapsed="false">
      <c r="A277" s="4" t="n">
        <v>42260</v>
      </c>
      <c r="B277" s="5" t="s">
        <v>45</v>
      </c>
      <c r="C277" s="1" t="s">
        <v>42</v>
      </c>
      <c r="D277" s="0" t="s">
        <v>23</v>
      </c>
      <c r="F277" s="14" t="n">
        <v>1933</v>
      </c>
      <c r="G277" s="8"/>
      <c r="H277" s="14" t="n">
        <v>2036</v>
      </c>
      <c r="I277" s="8"/>
      <c r="J277" s="9" t="n">
        <f aca="false">I277-G277</f>
        <v>0</v>
      </c>
      <c r="K277" s="10" t="n">
        <f aca="false">H277-F277</f>
        <v>103</v>
      </c>
    </row>
    <row r="278" customFormat="false" ht="14.4" hidden="false" customHeight="false" outlineLevel="0" collapsed="false">
      <c r="A278" s="4" t="n">
        <v>42260</v>
      </c>
      <c r="B278" s="5" t="s">
        <v>45</v>
      </c>
      <c r="C278" s="1" t="s">
        <v>42</v>
      </c>
      <c r="D278" s="0" t="s">
        <v>25</v>
      </c>
      <c r="F278" s="14" t="n">
        <v>1933</v>
      </c>
      <c r="G278" s="8"/>
      <c r="H278" s="14" t="n">
        <v>2036</v>
      </c>
      <c r="I278" s="8"/>
      <c r="J278" s="9" t="n">
        <f aca="false">I278-G278</f>
        <v>0</v>
      </c>
      <c r="K278" s="10" t="n">
        <f aca="false">H278-F278</f>
        <v>103</v>
      </c>
    </row>
    <row r="279" customFormat="false" ht="14.4" hidden="false" customHeight="false" outlineLevel="0" collapsed="false">
      <c r="A279" s="4" t="n">
        <v>42260</v>
      </c>
      <c r="B279" s="5"/>
      <c r="C279" s="1" t="s">
        <v>42</v>
      </c>
      <c r="D279" s="24" t="s">
        <v>30</v>
      </c>
      <c r="E279" s="24"/>
      <c r="F279" s="28" t="s">
        <v>31</v>
      </c>
      <c r="G279" s="28"/>
      <c r="H279" s="28" t="n">
        <v>1</v>
      </c>
      <c r="I279" s="28"/>
      <c r="J279" s="28"/>
      <c r="K279" s="14" t="s">
        <v>45</v>
      </c>
    </row>
    <row r="280" customFormat="false" ht="14.4" hidden="false" customHeight="false" outlineLevel="0" collapsed="false">
      <c r="A280" s="15" t="n">
        <v>42260</v>
      </c>
      <c r="B280" s="20"/>
      <c r="C280" s="17" t="s">
        <v>42</v>
      </c>
      <c r="D280" s="16" t="s">
        <v>43</v>
      </c>
      <c r="E280" s="16"/>
      <c r="F280" s="16"/>
      <c r="G280" s="16"/>
      <c r="H280" s="16"/>
      <c r="I280" s="16"/>
      <c r="J280" s="16" t="s">
        <v>44</v>
      </c>
      <c r="K280" s="19" t="s">
        <v>45</v>
      </c>
    </row>
    <row r="281" customFormat="false" ht="14.4" hidden="false" customHeight="false" outlineLevel="0" collapsed="false">
      <c r="A281" s="4" t="n">
        <v>42261</v>
      </c>
      <c r="B281" s="5" t="n">
        <v>0.939583333333333</v>
      </c>
      <c r="C281" s="1" t="s">
        <v>33</v>
      </c>
      <c r="D281" s="0" t="s">
        <v>13</v>
      </c>
      <c r="F281" s="14" t="n">
        <v>1962</v>
      </c>
      <c r="G281" s="8" t="n">
        <f aca="false">F281/$K287-1</f>
        <v>0.025742905539639</v>
      </c>
      <c r="H281" s="14" t="n">
        <v>2069</v>
      </c>
      <c r="I281" s="8" t="n">
        <f aca="false">H281/$K287-1</f>
        <v>0.0816830130282942</v>
      </c>
      <c r="J281" s="9" t="n">
        <f aca="false">I281-G281</f>
        <v>0.0559401074886552</v>
      </c>
      <c r="K281" s="10" t="n">
        <f aca="false">H281-F281</f>
        <v>107</v>
      </c>
    </row>
    <row r="282" customFormat="false" ht="14.4" hidden="false" customHeight="false" outlineLevel="0" collapsed="false">
      <c r="A282" s="4" t="n">
        <v>42261</v>
      </c>
      <c r="B282" s="5" t="n">
        <v>0.939583333333333</v>
      </c>
      <c r="C282" s="1" t="s">
        <v>33</v>
      </c>
      <c r="D282" s="0" t="s">
        <v>15</v>
      </c>
      <c r="F282" s="14" t="n">
        <v>1964</v>
      </c>
      <c r="G282" s="8" t="n">
        <f aca="false">F282/$K287-1</f>
        <v>0.0267885150254084</v>
      </c>
      <c r="H282" s="14" t="n">
        <v>2069</v>
      </c>
      <c r="I282" s="8" t="n">
        <f aca="false">H282/$K287-1</f>
        <v>0.0816830130282942</v>
      </c>
      <c r="J282" s="9" t="n">
        <f aca="false">I282-G282</f>
        <v>0.0548944980028858</v>
      </c>
      <c r="K282" s="10" t="n">
        <f aca="false">H282-F282</f>
        <v>105</v>
      </c>
    </row>
    <row r="283" customFormat="false" ht="14.4" hidden="false" customHeight="false" outlineLevel="0" collapsed="false">
      <c r="A283" s="4" t="n">
        <v>42261</v>
      </c>
      <c r="B283" s="5" t="n">
        <v>0.939583333333333</v>
      </c>
      <c r="C283" s="1" t="s">
        <v>33</v>
      </c>
      <c r="D283" s="0" t="s">
        <v>18</v>
      </c>
      <c r="F283" s="14" t="n">
        <v>1966</v>
      </c>
      <c r="G283" s="8" t="n">
        <f aca="false">F283/$K287-1</f>
        <v>0.0278341245111775</v>
      </c>
      <c r="H283" s="14" t="n">
        <v>2064</v>
      </c>
      <c r="I283" s="8" t="n">
        <f aca="false">H283/$K287-1</f>
        <v>0.079068989313871</v>
      </c>
      <c r="J283" s="9" t="n">
        <f aca="false">I283-G283</f>
        <v>0.0512348648026935</v>
      </c>
      <c r="K283" s="10" t="n">
        <f aca="false">H283-F283</f>
        <v>98</v>
      </c>
    </row>
    <row r="284" customFormat="false" ht="14.4" hidden="false" customHeight="false" outlineLevel="0" collapsed="false">
      <c r="A284" s="4" t="n">
        <v>42261</v>
      </c>
      <c r="B284" s="5" t="n">
        <v>0.939583333333333</v>
      </c>
      <c r="C284" s="1" t="s">
        <v>33</v>
      </c>
      <c r="D284" s="0" t="s">
        <v>20</v>
      </c>
      <c r="F284" s="14" t="n">
        <v>1946</v>
      </c>
      <c r="G284" s="8" t="n">
        <f aca="false">F284/$K287-1</f>
        <v>0.0173780296534851</v>
      </c>
      <c r="H284" s="14" t="n">
        <v>2052</v>
      </c>
      <c r="I284" s="8" t="n">
        <f aca="false">H284/$K287-1</f>
        <v>0.0727953323992556</v>
      </c>
      <c r="J284" s="9" t="n">
        <f aca="false">I284-G284</f>
        <v>0.0554173027457705</v>
      </c>
      <c r="K284" s="10" t="n">
        <f aca="false">H284-F284</f>
        <v>106</v>
      </c>
    </row>
    <row r="285" customFormat="false" ht="14.4" hidden="false" customHeight="false" outlineLevel="0" collapsed="false">
      <c r="A285" s="4" t="n">
        <v>42261</v>
      </c>
      <c r="B285" s="5" t="n">
        <v>0.939583333333333</v>
      </c>
      <c r="C285" s="1" t="s">
        <v>33</v>
      </c>
      <c r="D285" s="0" t="s">
        <v>23</v>
      </c>
      <c r="F285" s="14" t="n">
        <v>1946</v>
      </c>
      <c r="G285" s="8" t="n">
        <f aca="false">F285/$K287-1</f>
        <v>0.0173780296534851</v>
      </c>
      <c r="H285" s="14" t="n">
        <v>2052</v>
      </c>
      <c r="I285" s="8" t="n">
        <f aca="false">H285/$K287-1</f>
        <v>0.0727953323992556</v>
      </c>
      <c r="J285" s="9" t="n">
        <f aca="false">I285-G285</f>
        <v>0.0554173027457705</v>
      </c>
      <c r="K285" s="10" t="n">
        <f aca="false">H285-F285</f>
        <v>106</v>
      </c>
    </row>
    <row r="286" customFormat="false" ht="14.4" hidden="false" customHeight="false" outlineLevel="0" collapsed="false">
      <c r="A286" s="4" t="n">
        <v>42261</v>
      </c>
      <c r="B286" s="5" t="n">
        <v>0.939583333333333</v>
      </c>
      <c r="C286" s="1" t="s">
        <v>33</v>
      </c>
      <c r="D286" s="0" t="s">
        <v>25</v>
      </c>
      <c r="F286" s="14" t="n">
        <v>1946</v>
      </c>
      <c r="G286" s="8" t="n">
        <f aca="false">F286/$K287-1</f>
        <v>0.0173780296534851</v>
      </c>
      <c r="H286" s="14" t="n">
        <v>2052</v>
      </c>
      <c r="I286" s="8" t="n">
        <f aca="false">H286/$K287-1</f>
        <v>0.0727953323992556</v>
      </c>
      <c r="J286" s="9" t="n">
        <f aca="false">I286-G286</f>
        <v>0.0554173027457705</v>
      </c>
      <c r="K286" s="10" t="n">
        <f aca="false">H286-F286</f>
        <v>106</v>
      </c>
    </row>
    <row r="287" customFormat="false" ht="14.4" hidden="false" customHeight="false" outlineLevel="0" collapsed="false">
      <c r="A287" s="4" t="n">
        <v>42261</v>
      </c>
      <c r="B287" s="5"/>
      <c r="C287" s="1" t="s">
        <v>33</v>
      </c>
      <c r="D287" s="24" t="s">
        <v>30</v>
      </c>
      <c r="E287" s="24"/>
      <c r="F287" s="28" t="s">
        <v>31</v>
      </c>
      <c r="G287" s="28"/>
      <c r="H287" s="28" t="n">
        <v>1</v>
      </c>
      <c r="I287" s="28"/>
      <c r="J287" s="28"/>
      <c r="K287" s="14" t="n">
        <v>1912.76</v>
      </c>
    </row>
    <row r="288" customFormat="false" ht="14.4" hidden="false" customHeight="false" outlineLevel="0" collapsed="false">
      <c r="A288" s="15" t="n">
        <v>42261</v>
      </c>
      <c r="B288" s="20"/>
      <c r="C288" s="17" t="s">
        <v>33</v>
      </c>
      <c r="D288" s="16" t="s">
        <v>43</v>
      </c>
      <c r="E288" s="16"/>
      <c r="F288" s="16"/>
      <c r="G288" s="16"/>
      <c r="H288" s="16"/>
      <c r="I288" s="16"/>
      <c r="J288" s="16" t="s">
        <v>44</v>
      </c>
      <c r="K288" s="19" t="n">
        <v>1108.55</v>
      </c>
    </row>
    <row r="289" customFormat="false" ht="14.4" hidden="false" customHeight="false" outlineLevel="0" collapsed="false">
      <c r="A289" s="4" t="n">
        <v>42262</v>
      </c>
      <c r="B289" s="5" t="n">
        <v>0.773611111111111</v>
      </c>
      <c r="C289" s="1" t="s">
        <v>35</v>
      </c>
      <c r="D289" s="0" t="s">
        <v>13</v>
      </c>
      <c r="F289" s="14" t="n">
        <v>1963</v>
      </c>
      <c r="G289" s="8" t="n">
        <f aca="false">F289/$K295-1</f>
        <v>0.0271786338471842</v>
      </c>
      <c r="H289" s="14" t="n">
        <v>2069</v>
      </c>
      <c r="I289" s="8" t="n">
        <f aca="false">H289/$K295-1</f>
        <v>0.0826452335353156</v>
      </c>
      <c r="J289" s="9" t="n">
        <f aca="false">I289-G289</f>
        <v>0.0554665996881314</v>
      </c>
      <c r="K289" s="10" t="n">
        <f aca="false">H289-F289</f>
        <v>106</v>
      </c>
    </row>
    <row r="290" customFormat="false" ht="14.4" hidden="false" customHeight="false" outlineLevel="0" collapsed="false">
      <c r="A290" s="4" t="n">
        <v>42262</v>
      </c>
      <c r="B290" s="5" t="n">
        <v>0.773611111111111</v>
      </c>
      <c r="C290" s="1" t="s">
        <v>35</v>
      </c>
      <c r="D290" s="0" t="s">
        <v>15</v>
      </c>
      <c r="F290" s="14" t="n">
        <v>1965</v>
      </c>
      <c r="G290" s="8" t="n">
        <f aca="false">F290/$K295-1</f>
        <v>0.0282251734639416</v>
      </c>
      <c r="H290" s="14" t="n">
        <v>2069</v>
      </c>
      <c r="I290" s="8" t="n">
        <f aca="false">H290/$K295-1</f>
        <v>0.0826452335353156</v>
      </c>
      <c r="J290" s="9" t="n">
        <f aca="false">I290-G290</f>
        <v>0.054420060071374</v>
      </c>
      <c r="K290" s="10" t="n">
        <f aca="false">H290-F290</f>
        <v>104</v>
      </c>
    </row>
    <row r="291" customFormat="false" ht="14.4" hidden="false" customHeight="false" outlineLevel="0" collapsed="false">
      <c r="A291" s="4" t="n">
        <v>42262</v>
      </c>
      <c r="B291" s="5" t="n">
        <v>0.773611111111111</v>
      </c>
      <c r="C291" s="1" t="s">
        <v>35</v>
      </c>
      <c r="D291" s="0" t="s">
        <v>18</v>
      </c>
      <c r="F291" s="14" t="n">
        <v>1967</v>
      </c>
      <c r="G291" s="8" t="n">
        <f aca="false">F291/$K295-1</f>
        <v>0.0292717130806988</v>
      </c>
      <c r="H291" s="14" t="n">
        <v>2063</v>
      </c>
      <c r="I291" s="8" t="n">
        <f aca="false">H291/$K295-1</f>
        <v>0.0795056146850439</v>
      </c>
      <c r="J291" s="9" t="n">
        <f aca="false">I291-G291</f>
        <v>0.0502339016043452</v>
      </c>
      <c r="K291" s="10" t="n">
        <f aca="false">H291-F291</f>
        <v>96</v>
      </c>
    </row>
    <row r="292" customFormat="false" ht="14.4" hidden="false" customHeight="false" outlineLevel="0" collapsed="false">
      <c r="A292" s="4" t="n">
        <v>42262</v>
      </c>
      <c r="B292" s="5" t="n">
        <v>0.773611111111111</v>
      </c>
      <c r="C292" s="1" t="s">
        <v>35</v>
      </c>
      <c r="D292" s="0" t="s">
        <v>20</v>
      </c>
      <c r="F292" s="14" t="n">
        <v>1948</v>
      </c>
      <c r="G292" s="8" t="n">
        <f aca="false">F292/$K295-1</f>
        <v>0.0193295867215053</v>
      </c>
      <c r="H292" s="14" t="n">
        <v>2051</v>
      </c>
      <c r="I292" s="8" t="n">
        <f aca="false">H292/$K295-1</f>
        <v>0.0732263769845007</v>
      </c>
      <c r="J292" s="9" t="n">
        <f aca="false">I292-G292</f>
        <v>0.0538967902629954</v>
      </c>
      <c r="K292" s="10" t="n">
        <f aca="false">H292-F292</f>
        <v>103</v>
      </c>
    </row>
    <row r="293" customFormat="false" ht="14.4" hidden="false" customHeight="false" outlineLevel="0" collapsed="false">
      <c r="A293" s="4" t="n">
        <v>42262</v>
      </c>
      <c r="B293" s="5" t="n">
        <v>0.773611111111111</v>
      </c>
      <c r="C293" s="1" t="s">
        <v>35</v>
      </c>
      <c r="D293" s="0" t="s">
        <v>23</v>
      </c>
      <c r="F293" s="14" t="n">
        <v>1948</v>
      </c>
      <c r="G293" s="8" t="n">
        <f aca="false">F293/$K295-1</f>
        <v>0.0193295867215053</v>
      </c>
      <c r="H293" s="14" t="n">
        <v>2051</v>
      </c>
      <c r="I293" s="8" t="n">
        <f aca="false">H293/$K295-1</f>
        <v>0.0732263769845007</v>
      </c>
      <c r="J293" s="9" t="n">
        <f aca="false">I293-G293</f>
        <v>0.0538967902629954</v>
      </c>
      <c r="K293" s="10" t="n">
        <f aca="false">H293-F293</f>
        <v>103</v>
      </c>
    </row>
    <row r="294" customFormat="false" ht="14.4" hidden="false" customHeight="false" outlineLevel="0" collapsed="false">
      <c r="A294" s="4" t="n">
        <v>42262</v>
      </c>
      <c r="B294" s="5" t="n">
        <v>0.773611111111111</v>
      </c>
      <c r="C294" s="1" t="s">
        <v>35</v>
      </c>
      <c r="D294" s="0" t="s">
        <v>25</v>
      </c>
      <c r="F294" s="14" t="n">
        <v>1948</v>
      </c>
      <c r="G294" s="8" t="n">
        <f aca="false">F294/$K295-1</f>
        <v>0.0193295867215053</v>
      </c>
      <c r="H294" s="14" t="n">
        <v>2051</v>
      </c>
      <c r="I294" s="8" t="n">
        <f aca="false">H294/$K295-1</f>
        <v>0.0732263769845007</v>
      </c>
      <c r="J294" s="9" t="n">
        <f aca="false">I294-G294</f>
        <v>0.0538967902629954</v>
      </c>
      <c r="K294" s="10" t="n">
        <f aca="false">H294-F294</f>
        <v>103</v>
      </c>
    </row>
    <row r="295" customFormat="false" ht="14.4" hidden="false" customHeight="false" outlineLevel="0" collapsed="false">
      <c r="A295" s="4" t="n">
        <v>42262</v>
      </c>
      <c r="B295" s="5"/>
      <c r="C295" s="1" t="s">
        <v>35</v>
      </c>
      <c r="D295" s="24" t="s">
        <v>30</v>
      </c>
      <c r="E295" s="24"/>
      <c r="F295" s="28" t="s">
        <v>31</v>
      </c>
      <c r="G295" s="28"/>
      <c r="H295" s="28" t="n">
        <v>1</v>
      </c>
      <c r="I295" s="28"/>
      <c r="J295" s="28"/>
      <c r="K295" s="14" t="n">
        <v>1911.06</v>
      </c>
    </row>
    <row r="296" customFormat="false" ht="14.4" hidden="false" customHeight="false" outlineLevel="0" collapsed="false">
      <c r="A296" s="15" t="n">
        <v>42262</v>
      </c>
      <c r="B296" s="20"/>
      <c r="C296" s="17" t="s">
        <v>35</v>
      </c>
      <c r="D296" s="16" t="s">
        <v>43</v>
      </c>
      <c r="E296" s="16"/>
      <c r="F296" s="16"/>
      <c r="G296" s="16"/>
      <c r="H296" s="16"/>
      <c r="I296" s="16"/>
      <c r="J296" s="16" t="s">
        <v>44</v>
      </c>
      <c r="K296" s="19" t="n">
        <v>1109.1</v>
      </c>
    </row>
    <row r="297" customFormat="false" ht="14.4" hidden="false" customHeight="false" outlineLevel="0" collapsed="false">
      <c r="A297" s="4" t="n">
        <v>42263</v>
      </c>
      <c r="B297" s="5" t="n">
        <v>0.773611111111111</v>
      </c>
      <c r="C297" s="1" t="s">
        <v>37</v>
      </c>
      <c r="D297" s="0" t="s">
        <v>13</v>
      </c>
      <c r="F297" s="14" t="n">
        <v>1985</v>
      </c>
      <c r="G297" s="8" t="n">
        <f aca="false">F297/$K303-1</f>
        <v>0.0277199631366944</v>
      </c>
      <c r="H297" s="14" t="n">
        <v>2092</v>
      </c>
      <c r="I297" s="8" t="n">
        <f aca="false">H297/$K303-1</f>
        <v>0.0831184699657255</v>
      </c>
      <c r="J297" s="9" t="n">
        <f aca="false">I297-G297</f>
        <v>0.055398506829031</v>
      </c>
      <c r="K297" s="10" t="n">
        <f aca="false">H297-F297</f>
        <v>107</v>
      </c>
    </row>
    <row r="298" customFormat="false" ht="14.4" hidden="false" customHeight="false" outlineLevel="0" collapsed="false">
      <c r="A298" s="4" t="n">
        <v>42263</v>
      </c>
      <c r="B298" s="5" t="n">
        <v>0.773611111111111</v>
      </c>
      <c r="C298" s="1" t="s">
        <v>37</v>
      </c>
      <c r="D298" s="0" t="s">
        <v>15</v>
      </c>
      <c r="F298" s="14" t="n">
        <v>1987</v>
      </c>
      <c r="G298" s="8" t="n">
        <f aca="false">F298/$K303-1</f>
        <v>0.0287554492456483</v>
      </c>
      <c r="H298" s="14" t="n">
        <v>2092</v>
      </c>
      <c r="I298" s="8" t="n">
        <f aca="false">H298/$K303-1</f>
        <v>0.0831184699657255</v>
      </c>
      <c r="J298" s="9" t="n">
        <f aca="false">I298-G298</f>
        <v>0.0543630207200772</v>
      </c>
      <c r="K298" s="10" t="n">
        <f aca="false">H298-F298</f>
        <v>105</v>
      </c>
    </row>
    <row r="299" customFormat="false" ht="14.4" hidden="false" customHeight="false" outlineLevel="0" collapsed="false">
      <c r="A299" s="4" t="n">
        <v>42263</v>
      </c>
      <c r="B299" s="5" t="n">
        <v>0.773611111111111</v>
      </c>
      <c r="C299" s="1" t="s">
        <v>37</v>
      </c>
      <c r="D299" s="0" t="s">
        <v>18</v>
      </c>
      <c r="F299" s="14" t="n">
        <v>1989</v>
      </c>
      <c r="G299" s="8" t="n">
        <f aca="false">F299/$K303-1</f>
        <v>0.0297909353546022</v>
      </c>
      <c r="H299" s="14" t="n">
        <v>2086</v>
      </c>
      <c r="I299" s="8" t="n">
        <f aca="false">H299/$K303-1</f>
        <v>0.0800120116388639</v>
      </c>
      <c r="J299" s="9" t="n">
        <f aca="false">I299-G299</f>
        <v>0.0502210762842617</v>
      </c>
      <c r="K299" s="10" t="n">
        <f aca="false">H299-F299</f>
        <v>97</v>
      </c>
    </row>
    <row r="300" customFormat="false" ht="14.4" hidden="false" customHeight="false" outlineLevel="0" collapsed="false">
      <c r="A300" s="4" t="n">
        <v>42263</v>
      </c>
      <c r="B300" s="5" t="n">
        <v>0.773611111111111</v>
      </c>
      <c r="C300" s="1" t="s">
        <v>37</v>
      </c>
      <c r="D300" s="0" t="s">
        <v>20</v>
      </c>
      <c r="F300" s="14" t="n">
        <v>1970</v>
      </c>
      <c r="G300" s="8" t="n">
        <f aca="false">F300/$K303-1</f>
        <v>0.0199538173195406</v>
      </c>
      <c r="H300" s="14" t="n">
        <v>2075</v>
      </c>
      <c r="I300" s="8" t="n">
        <f aca="false">H300/$K303-1</f>
        <v>0.0743168380396178</v>
      </c>
      <c r="J300" s="9" t="n">
        <f aca="false">I300-G300</f>
        <v>0.0543630207200772</v>
      </c>
      <c r="K300" s="10" t="n">
        <f aca="false">H300-F300</f>
        <v>105</v>
      </c>
    </row>
    <row r="301" customFormat="false" ht="14.4" hidden="false" customHeight="false" outlineLevel="0" collapsed="false">
      <c r="A301" s="4" t="n">
        <v>42263</v>
      </c>
      <c r="B301" s="5" t="n">
        <v>0.773611111111111</v>
      </c>
      <c r="C301" s="1" t="s">
        <v>37</v>
      </c>
      <c r="D301" s="0" t="s">
        <v>23</v>
      </c>
      <c r="F301" s="14" t="n">
        <v>1970</v>
      </c>
      <c r="G301" s="8" t="n">
        <f aca="false">F301/$K303-1</f>
        <v>0.0199538173195406</v>
      </c>
      <c r="H301" s="14" t="n">
        <v>2075</v>
      </c>
      <c r="I301" s="8" t="n">
        <f aca="false">H301/$K303-1</f>
        <v>0.0743168380396178</v>
      </c>
      <c r="J301" s="9" t="n">
        <f aca="false">I301-G301</f>
        <v>0.0543630207200772</v>
      </c>
      <c r="K301" s="10" t="n">
        <f aca="false">H301-F301</f>
        <v>105</v>
      </c>
    </row>
    <row r="302" customFormat="false" ht="14.4" hidden="false" customHeight="false" outlineLevel="0" collapsed="false">
      <c r="A302" s="4" t="n">
        <v>42263</v>
      </c>
      <c r="B302" s="5" t="n">
        <v>0.773611111111111</v>
      </c>
      <c r="C302" s="1" t="s">
        <v>37</v>
      </c>
      <c r="D302" s="0" t="s">
        <v>25</v>
      </c>
      <c r="F302" s="14" t="n">
        <v>1970</v>
      </c>
      <c r="G302" s="8" t="n">
        <f aca="false">F302/$K303-1</f>
        <v>0.0199538173195406</v>
      </c>
      <c r="H302" s="14" t="n">
        <v>2075</v>
      </c>
      <c r="I302" s="8" t="n">
        <f aca="false">H302/$K303-1</f>
        <v>0.0743168380396178</v>
      </c>
      <c r="J302" s="9" t="n">
        <f aca="false">I302-G302</f>
        <v>0.0543630207200772</v>
      </c>
      <c r="K302" s="10" t="n">
        <f aca="false">H302-F302</f>
        <v>105</v>
      </c>
    </row>
    <row r="303" customFormat="false" ht="14.4" hidden="false" customHeight="false" outlineLevel="0" collapsed="false">
      <c r="A303" s="4" t="n">
        <v>42263</v>
      </c>
      <c r="B303" s="5"/>
      <c r="C303" s="1" t="s">
        <v>37</v>
      </c>
      <c r="D303" s="24" t="s">
        <v>30</v>
      </c>
      <c r="E303" s="24"/>
      <c r="F303" s="28" t="s">
        <v>31</v>
      </c>
      <c r="G303" s="28"/>
      <c r="H303" s="28" t="n">
        <v>1</v>
      </c>
      <c r="I303" s="28"/>
      <c r="J303" s="28"/>
      <c r="K303" s="14" t="n">
        <v>1931.46</v>
      </c>
    </row>
    <row r="304" customFormat="false" ht="14.4" hidden="false" customHeight="false" outlineLevel="0" collapsed="false">
      <c r="A304" s="15" t="n">
        <v>42263</v>
      </c>
      <c r="B304" s="20"/>
      <c r="C304" s="17" t="s">
        <v>37</v>
      </c>
      <c r="D304" s="16" t="s">
        <v>43</v>
      </c>
      <c r="E304" s="16"/>
      <c r="F304" s="16"/>
      <c r="G304" s="16"/>
      <c r="H304" s="16"/>
      <c r="I304" s="16"/>
      <c r="J304" s="16" t="s">
        <v>44</v>
      </c>
      <c r="K304" s="19" t="n">
        <v>1105.35</v>
      </c>
    </row>
    <row r="305" customFormat="false" ht="14.4" hidden="false" customHeight="false" outlineLevel="0" collapsed="false">
      <c r="A305" s="4" t="n">
        <v>42264</v>
      </c>
      <c r="B305" s="5" t="n">
        <v>0.789583333333333</v>
      </c>
      <c r="C305" s="1" t="s">
        <v>38</v>
      </c>
      <c r="D305" s="0" t="s">
        <v>13</v>
      </c>
      <c r="F305" s="14" t="n">
        <v>1979</v>
      </c>
      <c r="G305" s="8" t="n">
        <f aca="false">F305/$K311-1</f>
        <v>0.024698389685704</v>
      </c>
      <c r="H305" s="14" t="n">
        <v>2085</v>
      </c>
      <c r="I305" s="8" t="n">
        <f aca="false">H305/$K311-1</f>
        <v>0.0795837000983795</v>
      </c>
      <c r="J305" s="9" t="n">
        <f aca="false">I305-G305</f>
        <v>0.0548853104126754</v>
      </c>
      <c r="K305" s="10" t="n">
        <f aca="false">H305-F305</f>
        <v>106</v>
      </c>
    </row>
    <row r="306" customFormat="false" ht="14.4" hidden="false" customHeight="false" outlineLevel="0" collapsed="false">
      <c r="A306" s="4" t="n">
        <v>42264</v>
      </c>
      <c r="B306" s="5" t="n">
        <v>0.789583333333333</v>
      </c>
      <c r="C306" s="1" t="s">
        <v>38</v>
      </c>
      <c r="D306" s="0" t="s">
        <v>15</v>
      </c>
      <c r="F306" s="14" t="n">
        <v>1981</v>
      </c>
      <c r="G306" s="8" t="n">
        <f aca="false">F306/$K311-1</f>
        <v>0.0257339615802827</v>
      </c>
      <c r="H306" s="14" t="n">
        <v>2085</v>
      </c>
      <c r="I306" s="8" t="n">
        <f aca="false">H306/$K311-1</f>
        <v>0.0795837000983795</v>
      </c>
      <c r="J306" s="9" t="n">
        <f aca="false">I306-G306</f>
        <v>0.0538497385180967</v>
      </c>
      <c r="K306" s="10" t="n">
        <f aca="false">H306-F306</f>
        <v>104</v>
      </c>
    </row>
    <row r="307" customFormat="false" ht="14.4" hidden="false" customHeight="false" outlineLevel="0" collapsed="false">
      <c r="A307" s="4" t="n">
        <v>42264</v>
      </c>
      <c r="B307" s="5" t="n">
        <v>0.789583333333333</v>
      </c>
      <c r="C307" s="1" t="s">
        <v>38</v>
      </c>
      <c r="D307" s="0" t="s">
        <v>18</v>
      </c>
      <c r="F307" s="14" t="n">
        <v>1983</v>
      </c>
      <c r="G307" s="8" t="n">
        <f aca="false">F307/$K311-1</f>
        <v>0.0267695334748614</v>
      </c>
      <c r="H307" s="14" t="n">
        <v>2079</v>
      </c>
      <c r="I307" s="8" t="n">
        <f aca="false">H307/$K311-1</f>
        <v>0.0764769844146429</v>
      </c>
      <c r="J307" s="9" t="n">
        <f aca="false">I307-G307</f>
        <v>0.0497074509397815</v>
      </c>
      <c r="K307" s="10" t="n">
        <f aca="false">H307-F307</f>
        <v>96</v>
      </c>
    </row>
    <row r="308" customFormat="false" ht="14.4" hidden="false" customHeight="false" outlineLevel="0" collapsed="false">
      <c r="A308" s="4" t="n">
        <v>42264</v>
      </c>
      <c r="B308" s="5" t="n">
        <v>0.789583333333333</v>
      </c>
      <c r="C308" s="1" t="s">
        <v>38</v>
      </c>
      <c r="D308" s="0" t="s">
        <v>20</v>
      </c>
      <c r="F308" s="14" t="n">
        <v>1963</v>
      </c>
      <c r="G308" s="8" t="n">
        <f aca="false">F308/$K311-1</f>
        <v>0.0164138145290738</v>
      </c>
      <c r="H308" s="14" t="n">
        <v>2067</v>
      </c>
      <c r="I308" s="8" t="n">
        <f aca="false">H308/$K311-1</f>
        <v>0.0702635530471702</v>
      </c>
      <c r="J308" s="9" t="n">
        <f aca="false">I308-G308</f>
        <v>0.0538497385180965</v>
      </c>
      <c r="K308" s="10" t="n">
        <f aca="false">H308-F308</f>
        <v>104</v>
      </c>
    </row>
    <row r="309" customFormat="false" ht="14.4" hidden="false" customHeight="false" outlineLevel="0" collapsed="false">
      <c r="A309" s="4" t="n">
        <v>42264</v>
      </c>
      <c r="B309" s="5" t="n">
        <v>0.789583333333333</v>
      </c>
      <c r="C309" s="1" t="s">
        <v>38</v>
      </c>
      <c r="D309" s="0" t="s">
        <v>23</v>
      </c>
      <c r="F309" s="14" t="n">
        <v>1963</v>
      </c>
      <c r="G309" s="8" t="n">
        <f aca="false">F309/$K311-1</f>
        <v>0.0164138145290738</v>
      </c>
      <c r="H309" s="14" t="n">
        <v>2067</v>
      </c>
      <c r="I309" s="8" t="n">
        <f aca="false">H309/$K311-1</f>
        <v>0.0702635530471702</v>
      </c>
      <c r="J309" s="9" t="n">
        <f aca="false">I309-G309</f>
        <v>0.0538497385180965</v>
      </c>
      <c r="K309" s="10" t="n">
        <f aca="false">H309-F309</f>
        <v>104</v>
      </c>
    </row>
    <row r="310" customFormat="false" ht="14.4" hidden="false" customHeight="false" outlineLevel="0" collapsed="false">
      <c r="A310" s="4" t="n">
        <v>42264</v>
      </c>
      <c r="B310" s="5" t="n">
        <v>0.789583333333333</v>
      </c>
      <c r="C310" s="1" t="s">
        <v>38</v>
      </c>
      <c r="D310" s="0" t="s">
        <v>25</v>
      </c>
      <c r="F310" s="14" t="n">
        <v>1963</v>
      </c>
      <c r="G310" s="8" t="n">
        <f aca="false">F310/$K311-1</f>
        <v>0.0164138145290738</v>
      </c>
      <c r="H310" s="14" t="n">
        <v>2067</v>
      </c>
      <c r="I310" s="8" t="n">
        <f aca="false">H310/$K311-1</f>
        <v>0.0702635530471702</v>
      </c>
      <c r="J310" s="9" t="n">
        <f aca="false">I310-G310</f>
        <v>0.0538497385180965</v>
      </c>
      <c r="K310" s="10" t="n">
        <f aca="false">H310-F310</f>
        <v>104</v>
      </c>
    </row>
    <row r="311" customFormat="false" ht="14.4" hidden="false" customHeight="false" outlineLevel="0" collapsed="false">
      <c r="A311" s="4" t="n">
        <v>42264</v>
      </c>
      <c r="B311" s="5"/>
      <c r="C311" s="1" t="s">
        <v>38</v>
      </c>
      <c r="D311" s="24" t="s">
        <v>30</v>
      </c>
      <c r="E311" s="24"/>
      <c r="F311" s="28" t="s">
        <v>31</v>
      </c>
      <c r="G311" s="28"/>
      <c r="H311" s="28" t="n">
        <v>1</v>
      </c>
      <c r="I311" s="28"/>
      <c r="J311" s="28"/>
      <c r="K311" s="14" t="n">
        <v>1931.3</v>
      </c>
    </row>
    <row r="312" customFormat="false" ht="14.4" hidden="false" customHeight="false" outlineLevel="0" collapsed="false">
      <c r="A312" s="15" t="n">
        <v>42264</v>
      </c>
      <c r="B312" s="20"/>
      <c r="C312" s="17" t="s">
        <v>38</v>
      </c>
      <c r="D312" s="16" t="s">
        <v>43</v>
      </c>
      <c r="E312" s="16"/>
      <c r="F312" s="16"/>
      <c r="G312" s="16"/>
      <c r="H312" s="16"/>
      <c r="I312" s="16"/>
      <c r="J312" s="16" t="s">
        <v>44</v>
      </c>
      <c r="K312" s="19" t="n">
        <v>1119.52</v>
      </c>
    </row>
    <row r="313" customFormat="false" ht="14.4" hidden="false" customHeight="false" outlineLevel="0" collapsed="false">
      <c r="A313" s="4" t="n">
        <v>42265</v>
      </c>
      <c r="B313" s="5" t="n">
        <v>0.825694444444444</v>
      </c>
      <c r="C313" s="1" t="s">
        <v>39</v>
      </c>
      <c r="D313" s="0" t="s">
        <v>13</v>
      </c>
      <c r="F313" s="14" t="n">
        <v>2004</v>
      </c>
      <c r="G313" s="8" t="n">
        <f aca="false">F313/$K319-1</f>
        <v>0.0325638911788952</v>
      </c>
      <c r="H313" s="14" t="n">
        <v>2111</v>
      </c>
      <c r="I313" s="8" t="n">
        <f aca="false">H313/$K319-1</f>
        <v>0.0876957955482276</v>
      </c>
      <c r="J313" s="9" t="n">
        <f aca="false">I313-G313</f>
        <v>0.0551319043693324</v>
      </c>
      <c r="K313" s="10" t="n">
        <f aca="false">H313-F313</f>
        <v>107</v>
      </c>
    </row>
    <row r="314" customFormat="false" ht="14.4" hidden="false" customHeight="false" outlineLevel="0" collapsed="false">
      <c r="A314" s="4" t="n">
        <v>42265</v>
      </c>
      <c r="B314" s="5" t="n">
        <v>0.825694444444444</v>
      </c>
      <c r="C314" s="1" t="s">
        <v>39</v>
      </c>
      <c r="D314" s="0" t="s">
        <v>15</v>
      </c>
      <c r="F314" s="14" t="n">
        <v>2006</v>
      </c>
      <c r="G314" s="8" t="n">
        <f aca="false">F314/$K319-1</f>
        <v>0.0335943940643033</v>
      </c>
      <c r="H314" s="14" t="n">
        <v>2111</v>
      </c>
      <c r="I314" s="8" t="n">
        <f aca="false">H314/$K319-1</f>
        <v>0.0876957955482276</v>
      </c>
      <c r="J314" s="9" t="n">
        <f aca="false">I314-G314</f>
        <v>0.0541014014839243</v>
      </c>
      <c r="K314" s="10" t="n">
        <f aca="false">H314-F314</f>
        <v>105</v>
      </c>
    </row>
    <row r="315" customFormat="false" ht="14.4" hidden="false" customHeight="false" outlineLevel="0" collapsed="false">
      <c r="A315" s="4" t="n">
        <v>42265</v>
      </c>
      <c r="B315" s="5" t="n">
        <v>0.825694444444444</v>
      </c>
      <c r="C315" s="1" t="s">
        <v>39</v>
      </c>
      <c r="D315" s="0" t="s">
        <v>18</v>
      </c>
      <c r="F315" s="14" t="n">
        <v>2008</v>
      </c>
      <c r="G315" s="8" t="n">
        <f aca="false">F315/$K319-1</f>
        <v>0.0346248969497114</v>
      </c>
      <c r="H315" s="14" t="n">
        <v>2105</v>
      </c>
      <c r="I315" s="8" t="n">
        <f aca="false">H315/$K319-1</f>
        <v>0.0846042868920034</v>
      </c>
      <c r="J315" s="9" t="n">
        <f aca="false">I315-G315</f>
        <v>0.049979389942292</v>
      </c>
      <c r="K315" s="10" t="n">
        <f aca="false">H315-F315</f>
        <v>97</v>
      </c>
    </row>
    <row r="316" customFormat="false" ht="14.4" hidden="false" customHeight="false" outlineLevel="0" collapsed="false">
      <c r="A316" s="4" t="n">
        <v>42265</v>
      </c>
      <c r="B316" s="5" t="n">
        <v>0.825694444444444</v>
      </c>
      <c r="C316" s="1" t="s">
        <v>39</v>
      </c>
      <c r="D316" s="0" t="s">
        <v>20</v>
      </c>
      <c r="F316" s="14" t="n">
        <v>1988</v>
      </c>
      <c r="G316" s="8" t="n">
        <f aca="false">F316/$K319-1</f>
        <v>0.0243198680956307</v>
      </c>
      <c r="H316" s="14" t="n">
        <v>2093</v>
      </c>
      <c r="I316" s="8" t="n">
        <f aca="false">H316/$K319-1</f>
        <v>0.0784212695795548</v>
      </c>
      <c r="J316" s="9" t="n">
        <f aca="false">I316-G316</f>
        <v>0.0541014014839241</v>
      </c>
      <c r="K316" s="10" t="n">
        <f aca="false">H316-F316</f>
        <v>105</v>
      </c>
    </row>
    <row r="317" customFormat="false" ht="14.4" hidden="false" customHeight="false" outlineLevel="0" collapsed="false">
      <c r="A317" s="4" t="n">
        <v>42265</v>
      </c>
      <c r="B317" s="5" t="n">
        <v>0.825694444444444</v>
      </c>
      <c r="C317" s="1" t="s">
        <v>39</v>
      </c>
      <c r="D317" s="0" t="s">
        <v>23</v>
      </c>
      <c r="F317" s="14" t="n">
        <v>1988</v>
      </c>
      <c r="G317" s="8" t="n">
        <f aca="false">F317/$K319-1</f>
        <v>0.0243198680956307</v>
      </c>
      <c r="H317" s="14" t="n">
        <v>2093</v>
      </c>
      <c r="I317" s="8" t="n">
        <f aca="false">H317/$K319-1</f>
        <v>0.0784212695795548</v>
      </c>
      <c r="J317" s="9" t="n">
        <f aca="false">I317-G317</f>
        <v>0.0541014014839241</v>
      </c>
      <c r="K317" s="10" t="n">
        <f aca="false">H317-F317</f>
        <v>105</v>
      </c>
    </row>
    <row r="318" customFormat="false" ht="14.4" hidden="false" customHeight="false" outlineLevel="0" collapsed="false">
      <c r="A318" s="4" t="n">
        <v>42265</v>
      </c>
      <c r="B318" s="5" t="n">
        <v>0.825694444444444</v>
      </c>
      <c r="C318" s="1" t="s">
        <v>39</v>
      </c>
      <c r="D318" s="0" t="s">
        <v>25</v>
      </c>
      <c r="F318" s="14" t="n">
        <v>1988</v>
      </c>
      <c r="G318" s="8" t="n">
        <f aca="false">F318/$K319-1</f>
        <v>0.0243198680956307</v>
      </c>
      <c r="H318" s="14" t="n">
        <v>2093</v>
      </c>
      <c r="I318" s="8" t="n">
        <f aca="false">H318/$K319-1</f>
        <v>0.0784212695795548</v>
      </c>
      <c r="J318" s="9" t="n">
        <f aca="false">I318-G318</f>
        <v>0.0541014014839241</v>
      </c>
      <c r="K318" s="10" t="n">
        <f aca="false">H318-F318</f>
        <v>105</v>
      </c>
    </row>
    <row r="319" customFormat="false" ht="14.4" hidden="false" customHeight="false" outlineLevel="0" collapsed="false">
      <c r="A319" s="4" t="n">
        <v>42265</v>
      </c>
      <c r="B319" s="5"/>
      <c r="C319" s="1" t="s">
        <v>39</v>
      </c>
      <c r="D319" s="24" t="s">
        <v>30</v>
      </c>
      <c r="E319" s="24"/>
      <c r="F319" s="28" t="s">
        <v>31</v>
      </c>
      <c r="G319" s="28"/>
      <c r="H319" s="28" t="n">
        <v>1</v>
      </c>
      <c r="I319" s="28"/>
      <c r="J319" s="28"/>
      <c r="K319" s="14" t="n">
        <v>1940.8</v>
      </c>
    </row>
    <row r="320" customFormat="false" ht="14.4" hidden="false" customHeight="false" outlineLevel="0" collapsed="false">
      <c r="A320" s="15" t="n">
        <v>42265</v>
      </c>
      <c r="B320" s="20"/>
      <c r="C320" s="17" t="s">
        <v>39</v>
      </c>
      <c r="D320" s="16" t="s">
        <v>43</v>
      </c>
      <c r="E320" s="16"/>
      <c r="F320" s="16"/>
      <c r="G320" s="16"/>
      <c r="H320" s="16"/>
      <c r="I320" s="16"/>
      <c r="J320" s="16" t="s">
        <v>44</v>
      </c>
      <c r="K320" s="19" t="n">
        <v>1137.88</v>
      </c>
    </row>
    <row r="321" customFormat="false" ht="14.4" hidden="false" customHeight="false" outlineLevel="0" collapsed="false">
      <c r="A321" s="4" t="n">
        <v>42266</v>
      </c>
      <c r="B321" s="5" t="s">
        <v>45</v>
      </c>
      <c r="C321" s="1" t="s">
        <v>41</v>
      </c>
      <c r="D321" s="0" t="s">
        <v>13</v>
      </c>
      <c r="F321" s="14" t="n">
        <v>2016</v>
      </c>
      <c r="G321" s="8" t="e">
        <f aca="false">F321/$K327-1</f>
        <v>#VALUE!</v>
      </c>
      <c r="H321" s="14" t="n">
        <v>2125</v>
      </c>
      <c r="I321" s="8" t="e">
        <f aca="false">H321/$K327-1</f>
        <v>#VALUE!</v>
      </c>
      <c r="J321" s="9" t="e">
        <f aca="false">I321-G321</f>
        <v>#VALUE!</v>
      </c>
      <c r="K321" s="10" t="n">
        <f aca="false">H321-F321</f>
        <v>109</v>
      </c>
    </row>
    <row r="322" customFormat="false" ht="14.4" hidden="false" customHeight="false" outlineLevel="0" collapsed="false">
      <c r="A322" s="4" t="n">
        <v>42266</v>
      </c>
      <c r="B322" s="5" t="s">
        <v>45</v>
      </c>
      <c r="C322" s="1" t="s">
        <v>41</v>
      </c>
      <c r="D322" s="0" t="s">
        <v>15</v>
      </c>
      <c r="F322" s="14" t="n">
        <v>2018</v>
      </c>
      <c r="G322" s="8" t="e">
        <f aca="false">F322/$K327-1</f>
        <v>#VALUE!</v>
      </c>
      <c r="H322" s="14" t="n">
        <v>2125</v>
      </c>
      <c r="I322" s="8" t="e">
        <f aca="false">H322/$K327-1</f>
        <v>#VALUE!</v>
      </c>
      <c r="J322" s="9" t="inlineStr">
        <f aca="false">I322-G322</f>
        <is>
          <t/>
        </is>
      </c>
      <c r="K322" s="10" t="n">
        <f aca="false">H322-F322</f>
        <v>107</v>
      </c>
    </row>
    <row r="323" customFormat="false" ht="14.4" hidden="false" customHeight="false" outlineLevel="0" collapsed="false">
      <c r="A323" s="4" t="n">
        <v>42266</v>
      </c>
      <c r="B323" s="5" t="s">
        <v>45</v>
      </c>
      <c r="C323" s="1" t="s">
        <v>41</v>
      </c>
      <c r="D323" s="0" t="s">
        <v>18</v>
      </c>
      <c r="F323" s="14" t="n">
        <v>2020</v>
      </c>
      <c r="G323" s="8" t="e">
        <f aca="false">F323/$K327-1</f>
        <v>#VALUE!</v>
      </c>
      <c r="H323" s="14" t="n">
        <v>2119</v>
      </c>
      <c r="I323" s="8" t="e">
        <f aca="false">H323/$K327-1</f>
        <v>#VALUE!</v>
      </c>
      <c r="J323" s="9" t="inlineStr">
        <f aca="false">I323-G323</f>
        <is>
          <t/>
        </is>
      </c>
      <c r="K323" s="10" t="n">
        <f aca="false">H323-F323</f>
        <v>99</v>
      </c>
    </row>
    <row r="324" customFormat="false" ht="14.4" hidden="false" customHeight="false" outlineLevel="0" collapsed="false">
      <c r="A324" s="4" t="n">
        <v>42266</v>
      </c>
      <c r="B324" s="5" t="s">
        <v>45</v>
      </c>
      <c r="C324" s="1" t="s">
        <v>41</v>
      </c>
      <c r="D324" s="0" t="s">
        <v>20</v>
      </c>
      <c r="F324" s="14" t="n">
        <v>2000</v>
      </c>
      <c r="G324" s="8" t="e">
        <f aca="false">F324/$K327-1</f>
        <v>#VALUE!</v>
      </c>
      <c r="H324" s="14" t="n">
        <v>2107</v>
      </c>
      <c r="I324" s="8" t="e">
        <f aca="false">H324/$K327-1</f>
        <v>#VALUE!</v>
      </c>
      <c r="J324" s="9" t="inlineStr">
        <f aca="false">I324-G324</f>
        <is>
          <t/>
        </is>
      </c>
      <c r="K324" s="10" t="n">
        <f aca="false">H324-F324</f>
        <v>107</v>
      </c>
    </row>
    <row r="325" customFormat="false" ht="14.4" hidden="false" customHeight="false" outlineLevel="0" collapsed="false">
      <c r="A325" s="4" t="n">
        <v>42266</v>
      </c>
      <c r="B325" s="5" t="s">
        <v>45</v>
      </c>
      <c r="C325" s="1" t="s">
        <v>41</v>
      </c>
      <c r="D325" s="0" t="s">
        <v>23</v>
      </c>
      <c r="F325" s="14" t="n">
        <v>2000</v>
      </c>
      <c r="G325" s="8" t="e">
        <f aca="false">F325/$K327-1</f>
        <v>#VALUE!</v>
      </c>
      <c r="H325" s="14" t="n">
        <v>2107</v>
      </c>
      <c r="I325" s="8" t="e">
        <f aca="false">H325/$K327-1</f>
        <v>#VALUE!</v>
      </c>
      <c r="J325" s="9" t="inlineStr">
        <f aca="false">I325-G325</f>
        <is>
          <t/>
        </is>
      </c>
      <c r="K325" s="10" t="n">
        <f aca="false">H325-F325</f>
        <v>107</v>
      </c>
    </row>
    <row r="326" customFormat="false" ht="14.4" hidden="false" customHeight="false" outlineLevel="0" collapsed="false">
      <c r="A326" s="4" t="n">
        <v>42266</v>
      </c>
      <c r="B326" s="5" t="s">
        <v>45</v>
      </c>
      <c r="C326" s="1" t="s">
        <v>41</v>
      </c>
      <c r="D326" s="0" t="s">
        <v>25</v>
      </c>
      <c r="F326" s="14" t="n">
        <v>2000</v>
      </c>
      <c r="G326" s="8" t="e">
        <f aca="false">F326/$K327-1</f>
        <v>#VALUE!</v>
      </c>
      <c r="H326" s="14" t="n">
        <v>2107</v>
      </c>
      <c r="I326" s="8" t="e">
        <f aca="false">H326/$K327-1</f>
        <v>#VALUE!</v>
      </c>
      <c r="J326" s="9" t="inlineStr">
        <f aca="false">I326-G326</f>
        <is>
          <t/>
        </is>
      </c>
      <c r="K326" s="10" t="n">
        <f aca="false">H326-F326</f>
        <v>107</v>
      </c>
    </row>
    <row r="327" customFormat="false" ht="14.4" hidden="false" customHeight="false" outlineLevel="0" collapsed="false">
      <c r="A327" s="4" t="n">
        <v>42266</v>
      </c>
      <c r="B327" s="5"/>
      <c r="C327" s="1" t="s">
        <v>41</v>
      </c>
      <c r="D327" s="24" t="s">
        <v>30</v>
      </c>
      <c r="E327" s="24"/>
      <c r="F327" s="28" t="s">
        <v>31</v>
      </c>
      <c r="G327" s="28"/>
      <c r="H327" s="28" t="n">
        <v>1</v>
      </c>
      <c r="I327" s="28"/>
      <c r="J327" s="28"/>
      <c r="K327" s="14" t="s">
        <v>45</v>
      </c>
    </row>
    <row r="328" customFormat="false" ht="14.4" hidden="false" customHeight="false" outlineLevel="0" collapsed="false">
      <c r="A328" s="15" t="n">
        <v>42266</v>
      </c>
      <c r="B328" s="20"/>
      <c r="C328" s="17" t="s">
        <v>41</v>
      </c>
      <c r="D328" s="16" t="s">
        <v>43</v>
      </c>
      <c r="E328" s="16"/>
      <c r="F328" s="16"/>
      <c r="G328" s="16"/>
      <c r="H328" s="16"/>
      <c r="I328" s="16"/>
      <c r="J328" s="16" t="s">
        <v>44</v>
      </c>
      <c r="K328" s="19" t="s">
        <v>45</v>
      </c>
    </row>
    <row r="329" customFormat="false" ht="14.4" hidden="false" customHeight="false" outlineLevel="0" collapsed="false">
      <c r="A329" s="4" t="n">
        <v>42267</v>
      </c>
      <c r="B329" s="5" t="s">
        <v>45</v>
      </c>
      <c r="C329" s="1" t="s">
        <v>42</v>
      </c>
      <c r="D329" s="0" t="s">
        <v>13</v>
      </c>
      <c r="F329" s="14" t="n">
        <v>2016</v>
      </c>
      <c r="G329" s="8" t="e">
        <f aca="false">F329/$K335-1</f>
        <v>#VALUE!</v>
      </c>
      <c r="H329" s="14" t="n">
        <v>2125</v>
      </c>
      <c r="I329" s="8" t="e">
        <f aca="false">H329/$K335-1</f>
        <v>#VALUE!</v>
      </c>
      <c r="J329" s="9" t="e">
        <f aca="false">I329-G329</f>
        <v>#VALUE!</v>
      </c>
      <c r="K329" s="10" t="n">
        <f aca="false">H329-F329</f>
        <v>109</v>
      </c>
    </row>
    <row r="330" customFormat="false" ht="14.4" hidden="false" customHeight="false" outlineLevel="0" collapsed="false">
      <c r="A330" s="4" t="n">
        <v>42267</v>
      </c>
      <c r="B330" s="5" t="s">
        <v>45</v>
      </c>
      <c r="C330" s="1" t="s">
        <v>42</v>
      </c>
      <c r="D330" s="0" t="s">
        <v>15</v>
      </c>
      <c r="F330" s="14" t="n">
        <v>2018</v>
      </c>
      <c r="G330" s="8" t="e">
        <f aca="false">F330/$K335-1</f>
        <v>#VALUE!</v>
      </c>
      <c r="H330" s="14" t="n">
        <v>2125</v>
      </c>
      <c r="I330" s="8" t="e">
        <f aca="false">H330/$K335-1</f>
        <v>#VALUE!</v>
      </c>
      <c r="J330" s="9" t="inlineStr">
        <f aca="false">I330-G330</f>
        <is>
          <t/>
        </is>
      </c>
      <c r="K330" s="10" t="n">
        <f aca="false">H330-F330</f>
        <v>107</v>
      </c>
    </row>
    <row r="331" customFormat="false" ht="14.4" hidden="false" customHeight="false" outlineLevel="0" collapsed="false">
      <c r="A331" s="4" t="n">
        <v>42267</v>
      </c>
      <c r="B331" s="5" t="s">
        <v>45</v>
      </c>
      <c r="C331" s="1" t="s">
        <v>42</v>
      </c>
      <c r="D331" s="0" t="s">
        <v>18</v>
      </c>
      <c r="F331" s="14" t="n">
        <v>2020</v>
      </c>
      <c r="G331" s="8" t="e">
        <f aca="false">F331/$K335-1</f>
        <v>#VALUE!</v>
      </c>
      <c r="H331" s="14" t="n">
        <v>2119</v>
      </c>
      <c r="I331" s="8" t="e">
        <f aca="false">H331/$K335-1</f>
        <v>#VALUE!</v>
      </c>
      <c r="J331" s="9" t="inlineStr">
        <f aca="false">I331-G331</f>
        <is>
          <t/>
        </is>
      </c>
      <c r="K331" s="10" t="n">
        <f aca="false">H331-F331</f>
        <v>99</v>
      </c>
    </row>
    <row r="332" customFormat="false" ht="14.4" hidden="false" customHeight="false" outlineLevel="0" collapsed="false">
      <c r="A332" s="4" t="n">
        <v>42267</v>
      </c>
      <c r="B332" s="5" t="s">
        <v>45</v>
      </c>
      <c r="C332" s="1" t="s">
        <v>42</v>
      </c>
      <c r="D332" s="0" t="s">
        <v>20</v>
      </c>
      <c r="F332" s="14" t="n">
        <v>2000</v>
      </c>
      <c r="G332" s="8" t="e">
        <f aca="false">F332/$K335-1</f>
        <v>#VALUE!</v>
      </c>
      <c r="H332" s="14" t="n">
        <v>2107</v>
      </c>
      <c r="I332" s="8" t="e">
        <f aca="false">H332/$K335-1</f>
        <v>#VALUE!</v>
      </c>
      <c r="J332" s="9" t="inlineStr">
        <f aca="false">I332-G332</f>
        <is>
          <t/>
        </is>
      </c>
      <c r="K332" s="10" t="n">
        <f aca="false">H332-F332</f>
        <v>107</v>
      </c>
    </row>
    <row r="333" customFormat="false" ht="14.4" hidden="false" customHeight="false" outlineLevel="0" collapsed="false">
      <c r="A333" s="4" t="n">
        <v>42267</v>
      </c>
      <c r="B333" s="5" t="s">
        <v>45</v>
      </c>
      <c r="C333" s="1" t="s">
        <v>42</v>
      </c>
      <c r="D333" s="0" t="s">
        <v>23</v>
      </c>
      <c r="F333" s="14" t="n">
        <v>2000</v>
      </c>
      <c r="G333" s="8" t="e">
        <f aca="false">F333/$K335-1</f>
        <v>#VALUE!</v>
      </c>
      <c r="H333" s="14" t="n">
        <v>2107</v>
      </c>
      <c r="I333" s="8" t="e">
        <f aca="false">H333/$K335-1</f>
        <v>#VALUE!</v>
      </c>
      <c r="J333" s="9" t="inlineStr">
        <f aca="false">I333-G333</f>
        <is>
          <t/>
        </is>
      </c>
      <c r="K333" s="10" t="n">
        <f aca="false">H333-F333</f>
        <v>107</v>
      </c>
    </row>
    <row r="334" customFormat="false" ht="14.4" hidden="false" customHeight="false" outlineLevel="0" collapsed="false">
      <c r="A334" s="4" t="n">
        <v>42267</v>
      </c>
      <c r="B334" s="5" t="s">
        <v>45</v>
      </c>
      <c r="C334" s="1" t="s">
        <v>42</v>
      </c>
      <c r="D334" s="0" t="s">
        <v>25</v>
      </c>
      <c r="F334" s="14" t="n">
        <v>2000</v>
      </c>
      <c r="G334" s="8" t="e">
        <f aca="false">F334/$K335-1</f>
        <v>#VALUE!</v>
      </c>
      <c r="H334" s="14" t="n">
        <v>2107</v>
      </c>
      <c r="I334" s="8" t="e">
        <f aca="false">H334/$K335-1</f>
        <v>#VALUE!</v>
      </c>
      <c r="J334" s="9" t="inlineStr">
        <f aca="false">I334-G334</f>
        <is>
          <t/>
        </is>
      </c>
      <c r="K334" s="10" t="n">
        <f aca="false">H334-F334</f>
        <v>107</v>
      </c>
    </row>
    <row r="335" customFormat="false" ht="14.4" hidden="false" customHeight="false" outlineLevel="0" collapsed="false">
      <c r="A335" s="4" t="n">
        <v>42267</v>
      </c>
      <c r="B335" s="5"/>
      <c r="C335" s="1" t="s">
        <v>42</v>
      </c>
      <c r="D335" s="24" t="s">
        <v>30</v>
      </c>
      <c r="E335" s="24"/>
      <c r="F335" s="28" t="s">
        <v>31</v>
      </c>
      <c r="G335" s="28"/>
      <c r="H335" s="28" t="n">
        <v>1</v>
      </c>
      <c r="I335" s="28"/>
      <c r="J335" s="28"/>
      <c r="K335" s="14" t="s">
        <v>45</v>
      </c>
    </row>
    <row r="336" customFormat="false" ht="14.4" hidden="false" customHeight="false" outlineLevel="0" collapsed="false">
      <c r="A336" s="15" t="n">
        <v>42267</v>
      </c>
      <c r="B336" s="20"/>
      <c r="C336" s="17" t="s">
        <v>42</v>
      </c>
      <c r="D336" s="16" t="s">
        <v>43</v>
      </c>
      <c r="E336" s="16"/>
      <c r="F336" s="16"/>
      <c r="G336" s="16"/>
      <c r="H336" s="16"/>
      <c r="I336" s="16"/>
      <c r="J336" s="16" t="s">
        <v>44</v>
      </c>
      <c r="K336" s="19" t="s">
        <v>45</v>
      </c>
    </row>
    <row r="337" customFormat="false" ht="14.4" hidden="false" customHeight="false" outlineLevel="0" collapsed="false">
      <c r="A337" s="4" t="n">
        <v>42268</v>
      </c>
      <c r="B337" s="5" t="s">
        <v>45</v>
      </c>
      <c r="C337" s="1" t="s">
        <v>33</v>
      </c>
      <c r="D337" s="0" t="s">
        <v>13</v>
      </c>
      <c r="F337" s="14" t="n">
        <v>2014</v>
      </c>
      <c r="G337" s="8" t="e">
        <f aca="false">F337/$K343-1</f>
        <v>#VALUE!</v>
      </c>
      <c r="H337" s="14" t="n">
        <v>2123</v>
      </c>
      <c r="I337" s="8" t="e">
        <f aca="false">H337/$K343-1</f>
        <v>#VALUE!</v>
      </c>
      <c r="J337" s="9" t="e">
        <f aca="false">I337-G337</f>
        <v>#VALUE!</v>
      </c>
      <c r="K337" s="10" t="n">
        <f aca="false">H337-F337</f>
        <v>109</v>
      </c>
    </row>
    <row r="338" customFormat="false" ht="14.4" hidden="false" customHeight="false" outlineLevel="0" collapsed="false">
      <c r="A338" s="4" t="n">
        <v>42268</v>
      </c>
      <c r="B338" s="5" t="s">
        <v>45</v>
      </c>
      <c r="C338" s="1" t="s">
        <v>33</v>
      </c>
      <c r="D338" s="0" t="s">
        <v>15</v>
      </c>
      <c r="F338" s="14" t="n">
        <v>2016</v>
      </c>
      <c r="G338" s="8" t="e">
        <f aca="false">F338/$K343-1</f>
        <v>#VALUE!</v>
      </c>
      <c r="H338" s="14" t="n">
        <v>2123</v>
      </c>
      <c r="I338" s="8" t="e">
        <f aca="false">H338/$K343-1</f>
        <v>#VALUE!</v>
      </c>
      <c r="J338" s="9" t="inlineStr">
        <f aca="false">I338-G338</f>
        <is>
          <t/>
        </is>
      </c>
      <c r="K338" s="10" t="n">
        <f aca="false">H338-F338</f>
        <v>107</v>
      </c>
    </row>
    <row r="339" customFormat="false" ht="14.4" hidden="false" customHeight="false" outlineLevel="0" collapsed="false">
      <c r="A339" s="4" t="n">
        <v>42268</v>
      </c>
      <c r="B339" s="5" t="s">
        <v>45</v>
      </c>
      <c r="C339" s="1" t="s">
        <v>33</v>
      </c>
      <c r="D339" s="0" t="s">
        <v>18</v>
      </c>
      <c r="F339" s="14" t="n">
        <v>2018</v>
      </c>
      <c r="G339" s="8" t="e">
        <f aca="false">F339/$K343-1</f>
        <v>#VALUE!</v>
      </c>
      <c r="H339" s="14" t="n">
        <v>2117</v>
      </c>
      <c r="I339" s="8" t="e">
        <f aca="false">H339/$K343-1</f>
        <v>#VALUE!</v>
      </c>
      <c r="J339" s="9" t="inlineStr">
        <f aca="false">I339-G339</f>
        <is>
          <t/>
        </is>
      </c>
      <c r="K339" s="10" t="n">
        <f aca="false">H339-F339</f>
        <v>99</v>
      </c>
    </row>
    <row r="340" customFormat="false" ht="14.4" hidden="false" customHeight="false" outlineLevel="0" collapsed="false">
      <c r="A340" s="4" t="n">
        <v>42268</v>
      </c>
      <c r="B340" s="5" t="s">
        <v>45</v>
      </c>
      <c r="C340" s="1" t="s">
        <v>33</v>
      </c>
      <c r="D340" s="0" t="s">
        <v>20</v>
      </c>
      <c r="F340" s="14" t="n">
        <v>1999</v>
      </c>
      <c r="G340" s="8" t="e">
        <f aca="false">F340/$K343-1</f>
        <v>#VALUE!</v>
      </c>
      <c r="H340" s="14" t="n">
        <v>2105</v>
      </c>
      <c r="I340" s="8" t="e">
        <f aca="false">H340/$K343-1</f>
        <v>#VALUE!</v>
      </c>
      <c r="J340" s="9" t="inlineStr">
        <f aca="false">I340-G340</f>
        <is>
          <t/>
        </is>
      </c>
      <c r="K340" s="10" t="n">
        <f aca="false">H340-F340</f>
        <v>106</v>
      </c>
    </row>
    <row r="341" customFormat="false" ht="14.4" hidden="false" customHeight="false" outlineLevel="0" collapsed="false">
      <c r="A341" s="4" t="n">
        <v>42268</v>
      </c>
      <c r="B341" s="5" t="s">
        <v>45</v>
      </c>
      <c r="C341" s="1" t="s">
        <v>33</v>
      </c>
      <c r="D341" s="0" t="s">
        <v>23</v>
      </c>
      <c r="F341" s="14" t="n">
        <v>1999</v>
      </c>
      <c r="G341" s="8" t="e">
        <f aca="false">F341/$K343-1</f>
        <v>#VALUE!</v>
      </c>
      <c r="H341" s="14" t="n">
        <v>2105</v>
      </c>
      <c r="I341" s="8" t="e">
        <f aca="false">H341/$K343-1</f>
        <v>#VALUE!</v>
      </c>
      <c r="J341" s="9" t="inlineStr">
        <f aca="false">I341-G341</f>
        <is>
          <t/>
        </is>
      </c>
      <c r="K341" s="10" t="n">
        <f aca="false">H341-F341</f>
        <v>106</v>
      </c>
    </row>
    <row r="342" customFormat="false" ht="14.4" hidden="false" customHeight="false" outlineLevel="0" collapsed="false">
      <c r="A342" s="4" t="n">
        <v>42268</v>
      </c>
      <c r="B342" s="5" t="s">
        <v>45</v>
      </c>
      <c r="C342" s="1" t="s">
        <v>33</v>
      </c>
      <c r="D342" s="0" t="s">
        <v>25</v>
      </c>
      <c r="F342" s="14" t="n">
        <v>1999</v>
      </c>
      <c r="G342" s="8" t="e">
        <f aca="false">F342/$K343-1</f>
        <v>#VALUE!</v>
      </c>
      <c r="H342" s="14" t="n">
        <v>2105</v>
      </c>
      <c r="I342" s="8" t="e">
        <f aca="false">H342/$K343-1</f>
        <v>#VALUE!</v>
      </c>
      <c r="J342" s="9" t="inlineStr">
        <f aca="false">I342-G342</f>
        <is>
          <t/>
        </is>
      </c>
      <c r="K342" s="10" t="n">
        <f aca="false">H342-F342</f>
        <v>106</v>
      </c>
    </row>
    <row r="343" customFormat="false" ht="14.4" hidden="false" customHeight="false" outlineLevel="0" collapsed="false">
      <c r="A343" s="4" t="n">
        <v>42268</v>
      </c>
      <c r="B343" s="5"/>
      <c r="C343" s="1" t="s">
        <v>33</v>
      </c>
      <c r="D343" s="24" t="s">
        <v>30</v>
      </c>
      <c r="E343" s="24"/>
      <c r="F343" s="28" t="s">
        <v>31</v>
      </c>
      <c r="G343" s="28"/>
      <c r="H343" s="28" t="n">
        <v>1</v>
      </c>
      <c r="I343" s="28"/>
      <c r="J343" s="28"/>
      <c r="K343" s="14" t="s">
        <v>45</v>
      </c>
    </row>
    <row r="344" customFormat="false" ht="14.4" hidden="false" customHeight="false" outlineLevel="0" collapsed="false">
      <c r="A344" s="15" t="n">
        <v>42268</v>
      </c>
      <c r="B344" s="20"/>
      <c r="C344" s="17" t="s">
        <v>33</v>
      </c>
      <c r="D344" s="16" t="s">
        <v>43</v>
      </c>
      <c r="E344" s="16"/>
      <c r="F344" s="16"/>
      <c r="G344" s="16"/>
      <c r="H344" s="16"/>
      <c r="I344" s="16"/>
      <c r="J344" s="16" t="s">
        <v>44</v>
      </c>
      <c r="K344" s="19" t="s">
        <v>45</v>
      </c>
    </row>
    <row r="345" customFormat="false" ht="14.4" hidden="false" customHeight="false" outlineLevel="0" collapsed="false">
      <c r="A345" s="4" t="n">
        <v>42269</v>
      </c>
      <c r="B345" s="5" t="n">
        <v>0.899305555555555</v>
      </c>
      <c r="C345" s="1" t="s">
        <v>35</v>
      </c>
      <c r="D345" s="0" t="s">
        <v>13</v>
      </c>
      <c r="F345" s="14" t="n">
        <v>2026</v>
      </c>
      <c r="G345" s="8" t="e">
        <f aca="false">F345/$K351-1</f>
        <v>#VALUE!</v>
      </c>
      <c r="H345" s="14" t="n">
        <v>2134</v>
      </c>
      <c r="I345" s="8" t="e">
        <f aca="false">H345/$K351-1</f>
        <v>#VALUE!</v>
      </c>
      <c r="J345" s="9" t="e">
        <f aca="false">I345-G345</f>
        <v>#VALUE!</v>
      </c>
      <c r="K345" s="10" t="n">
        <f aca="false">H345-F345</f>
        <v>108</v>
      </c>
    </row>
    <row r="346" customFormat="false" ht="14.4" hidden="false" customHeight="false" outlineLevel="0" collapsed="false">
      <c r="A346" s="4" t="n">
        <v>42269</v>
      </c>
      <c r="B346" s="5" t="n">
        <v>0.899305555555555</v>
      </c>
      <c r="C346" s="1" t="s">
        <v>35</v>
      </c>
      <c r="D346" s="0" t="s">
        <v>15</v>
      </c>
      <c r="F346" s="14" t="n">
        <v>2028</v>
      </c>
      <c r="G346" s="8" t="e">
        <f aca="false">F346/$K351-1</f>
        <v>#VALUE!</v>
      </c>
      <c r="H346" s="14" t="n">
        <v>2134</v>
      </c>
      <c r="I346" s="8" t="e">
        <f aca="false">H346/$K351-1</f>
        <v>#VALUE!</v>
      </c>
      <c r="J346" s="9" t="inlineStr">
        <f aca="false">I346-G346</f>
        <is>
          <t/>
        </is>
      </c>
      <c r="K346" s="10" t="n">
        <f aca="false">H346-F346</f>
        <v>106</v>
      </c>
    </row>
    <row r="347" customFormat="false" ht="14.4" hidden="false" customHeight="false" outlineLevel="0" collapsed="false">
      <c r="A347" s="4" t="n">
        <v>42269</v>
      </c>
      <c r="B347" s="5" t="n">
        <v>0.899305555555555</v>
      </c>
      <c r="C347" s="1" t="s">
        <v>35</v>
      </c>
      <c r="D347" s="0" t="s">
        <v>18</v>
      </c>
      <c r="F347" s="14" t="n">
        <v>2030</v>
      </c>
      <c r="G347" s="8" t="e">
        <f aca="false">F347/$K351-1</f>
        <v>#VALUE!</v>
      </c>
      <c r="H347" s="14" t="n">
        <v>2128</v>
      </c>
      <c r="I347" s="8" t="e">
        <f aca="false">H347/$K351-1</f>
        <v>#VALUE!</v>
      </c>
      <c r="J347" s="9" t="inlineStr">
        <f aca="false">I347-G347</f>
        <is>
          <t/>
        </is>
      </c>
      <c r="K347" s="10" t="n">
        <f aca="false">H347-F347</f>
        <v>98</v>
      </c>
    </row>
    <row r="348" customFormat="false" ht="14.4" hidden="false" customHeight="false" outlineLevel="0" collapsed="false">
      <c r="A348" s="4" t="n">
        <v>42269</v>
      </c>
      <c r="B348" s="5" t="n">
        <v>0.899305555555555</v>
      </c>
      <c r="C348" s="1" t="s">
        <v>35</v>
      </c>
      <c r="D348" s="0" t="s">
        <v>20</v>
      </c>
      <c r="F348" s="14" t="n">
        <v>2010</v>
      </c>
      <c r="G348" s="8" t="e">
        <f aca="false">F348/$K351-1</f>
        <v>#VALUE!</v>
      </c>
      <c r="H348" s="14" t="n">
        <v>2116</v>
      </c>
      <c r="I348" s="8" t="e">
        <f aca="false">H348/$K351-1</f>
        <v>#VALUE!</v>
      </c>
      <c r="J348" s="9" t="inlineStr">
        <f aca="false">I348-G348</f>
        <is>
          <t/>
        </is>
      </c>
      <c r="K348" s="10" t="n">
        <f aca="false">H348-F348</f>
        <v>106</v>
      </c>
    </row>
    <row r="349" customFormat="false" ht="14.4" hidden="false" customHeight="false" outlineLevel="0" collapsed="false">
      <c r="A349" s="4" t="n">
        <v>42269</v>
      </c>
      <c r="B349" s="5" t="n">
        <v>0.899305555555555</v>
      </c>
      <c r="C349" s="1" t="s">
        <v>35</v>
      </c>
      <c r="D349" s="0" t="s">
        <v>23</v>
      </c>
      <c r="F349" s="14" t="n">
        <v>2010</v>
      </c>
      <c r="G349" s="8" t="e">
        <f aca="false">F349/$K351-1</f>
        <v>#VALUE!</v>
      </c>
      <c r="H349" s="14" t="n">
        <v>2116</v>
      </c>
      <c r="I349" s="8" t="e">
        <f aca="false">H349/$K351-1</f>
        <v>#VALUE!</v>
      </c>
      <c r="J349" s="9" t="inlineStr">
        <f aca="false">I349-G349</f>
        <is>
          <t/>
        </is>
      </c>
      <c r="K349" s="10" t="n">
        <f aca="false">H349-F349</f>
        <v>106</v>
      </c>
    </row>
    <row r="350" customFormat="false" ht="14.4" hidden="false" customHeight="false" outlineLevel="0" collapsed="false">
      <c r="A350" s="4" t="n">
        <v>42269</v>
      </c>
      <c r="B350" s="5" t="n">
        <v>0.899305555555555</v>
      </c>
      <c r="C350" s="1" t="s">
        <v>35</v>
      </c>
      <c r="D350" s="0" t="s">
        <v>25</v>
      </c>
      <c r="F350" s="14" t="n">
        <v>2010</v>
      </c>
      <c r="G350" s="8" t="e">
        <f aca="false">F350/$K351-1</f>
        <v>#VALUE!</v>
      </c>
      <c r="H350" s="14" t="n">
        <v>2116</v>
      </c>
      <c r="I350" s="8" t="e">
        <f aca="false">H350/$K351-1</f>
        <v>#VALUE!</v>
      </c>
      <c r="J350" s="9" t="inlineStr">
        <f aca="false">I350-G350</f>
        <is>
          <t/>
        </is>
      </c>
      <c r="K350" s="10" t="n">
        <f aca="false">H350-F350</f>
        <v>106</v>
      </c>
    </row>
    <row r="351" customFormat="false" ht="14.4" hidden="false" customHeight="false" outlineLevel="0" collapsed="false">
      <c r="A351" s="4" t="n">
        <v>42269</v>
      </c>
      <c r="B351" s="5"/>
      <c r="C351" s="1" t="s">
        <v>35</v>
      </c>
      <c r="D351" s="24" t="s">
        <v>30</v>
      </c>
      <c r="E351" s="24"/>
      <c r="F351" s="28" t="s">
        <v>31</v>
      </c>
      <c r="G351" s="28"/>
      <c r="H351" s="28" t="n">
        <v>1</v>
      </c>
      <c r="I351" s="28"/>
      <c r="J351" s="28"/>
      <c r="K351" s="14" t="s">
        <v>45</v>
      </c>
    </row>
    <row r="352" customFormat="false" ht="14.4" hidden="false" customHeight="false" outlineLevel="0" collapsed="false">
      <c r="A352" s="15" t="n">
        <v>42269</v>
      </c>
      <c r="B352" s="20"/>
      <c r="C352" s="17" t="s">
        <v>35</v>
      </c>
      <c r="D352" s="16" t="s">
        <v>43</v>
      </c>
      <c r="E352" s="16"/>
      <c r="F352" s="16"/>
      <c r="G352" s="16"/>
      <c r="H352" s="16"/>
      <c r="I352" s="16"/>
      <c r="J352" s="16" t="s">
        <v>44</v>
      </c>
      <c r="K352" s="19" t="n">
        <v>1125.88</v>
      </c>
    </row>
    <row r="353" customFormat="false" ht="14.4" hidden="false" customHeight="false" outlineLevel="0" collapsed="false">
      <c r="A353" s="4" t="n">
        <v>42270</v>
      </c>
      <c r="B353" s="5" t="n">
        <v>0.847222222222222</v>
      </c>
      <c r="C353" s="1" t="s">
        <v>37</v>
      </c>
      <c r="D353" s="0" t="s">
        <v>13</v>
      </c>
      <c r="F353" s="14" t="n">
        <v>2029</v>
      </c>
      <c r="G353" s="8" t="n">
        <f aca="false">F353/$K359-1</f>
        <v>0.0261571451691212</v>
      </c>
      <c r="H353" s="14" t="n">
        <v>2138</v>
      </c>
      <c r="I353" s="8" t="n">
        <f aca="false">H353/$K359-1</f>
        <v>0.0812833791875709</v>
      </c>
      <c r="J353" s="9" t="n">
        <f aca="false">I353-G353</f>
        <v>0.0551262340184497</v>
      </c>
      <c r="K353" s="10" t="n">
        <f aca="false">H353-F353</f>
        <v>109</v>
      </c>
    </row>
    <row r="354" customFormat="false" ht="14.4" hidden="false" customHeight="false" outlineLevel="0" collapsed="false">
      <c r="A354" s="4" t="n">
        <v>42270</v>
      </c>
      <c r="B354" s="5" t="n">
        <v>0.847222222222222</v>
      </c>
      <c r="C354" s="1" t="s">
        <v>37</v>
      </c>
      <c r="D354" s="0" t="s">
        <v>15</v>
      </c>
      <c r="F354" s="14" t="n">
        <v>2031</v>
      </c>
      <c r="G354" s="8" t="n">
        <f aca="false">F354/$K359-1</f>
        <v>0.0271686357015699</v>
      </c>
      <c r="H354" s="14" t="n">
        <v>2138</v>
      </c>
      <c r="I354" s="8" t="n">
        <f aca="false">H354/$K359-1</f>
        <v>0.0812833791875709</v>
      </c>
      <c r="J354" s="9" t="n">
        <f aca="false">I354-G354</f>
        <v>0.054114743486001</v>
      </c>
      <c r="K354" s="10" t="n">
        <f aca="false">H354-F354</f>
        <v>107</v>
      </c>
    </row>
    <row r="355" customFormat="false" ht="14.4" hidden="false" customHeight="false" outlineLevel="0" collapsed="false">
      <c r="A355" s="4" t="n">
        <v>42270</v>
      </c>
      <c r="B355" s="5" t="n">
        <v>0.847222222222222</v>
      </c>
      <c r="C355" s="1" t="s">
        <v>37</v>
      </c>
      <c r="D355" s="0" t="s">
        <v>18</v>
      </c>
      <c r="F355" s="14" t="n">
        <v>2033</v>
      </c>
      <c r="G355" s="8" t="n">
        <f aca="false">F355/$K359-1</f>
        <v>0.0281801262340184</v>
      </c>
      <c r="H355" s="14" t="n">
        <v>2132</v>
      </c>
      <c r="I355" s="8" t="n">
        <f aca="false">H355/$K359-1</f>
        <v>0.0782489075902251</v>
      </c>
      <c r="J355" s="9" t="n">
        <f aca="false">I355-G355</f>
        <v>0.0500687813562066</v>
      </c>
      <c r="K355" s="10" t="n">
        <f aca="false">H355-F355</f>
        <v>99</v>
      </c>
    </row>
    <row r="356" customFormat="false" ht="14.4" hidden="false" customHeight="false" outlineLevel="0" collapsed="false">
      <c r="A356" s="4" t="n">
        <v>42270</v>
      </c>
      <c r="B356" s="5" t="n">
        <v>0.847222222222222</v>
      </c>
      <c r="C356" s="1" t="s">
        <v>37</v>
      </c>
      <c r="D356" s="0" t="s">
        <v>20</v>
      </c>
      <c r="F356" s="14" t="n">
        <v>2013</v>
      </c>
      <c r="G356" s="8" t="n">
        <f aca="false">F356/$K359-1</f>
        <v>0.0180652209095322</v>
      </c>
      <c r="H356" s="14" t="n">
        <v>2120</v>
      </c>
      <c r="I356" s="8" t="n">
        <f aca="false">H356/$K359-1</f>
        <v>0.0721799643955332</v>
      </c>
      <c r="J356" s="9" t="n">
        <f aca="false">I356-G356</f>
        <v>0.054114743486001</v>
      </c>
      <c r="K356" s="10" t="n">
        <f aca="false">H356-F356</f>
        <v>107</v>
      </c>
    </row>
    <row r="357" customFormat="false" ht="14.4" hidden="false" customHeight="false" outlineLevel="0" collapsed="false">
      <c r="A357" s="4" t="n">
        <v>42270</v>
      </c>
      <c r="B357" s="5" t="n">
        <v>0.847222222222222</v>
      </c>
      <c r="C357" s="1" t="s">
        <v>37</v>
      </c>
      <c r="D357" s="0" t="s">
        <v>23</v>
      </c>
      <c r="F357" s="14" t="n">
        <v>2013</v>
      </c>
      <c r="G357" s="8" t="n">
        <f aca="false">F357/$K359-1</f>
        <v>0.0180652209095322</v>
      </c>
      <c r="H357" s="14" t="n">
        <v>2120</v>
      </c>
      <c r="I357" s="8" t="n">
        <f aca="false">H357/$K359-1</f>
        <v>0.0721799643955332</v>
      </c>
      <c r="J357" s="9" t="n">
        <f aca="false">I357-G357</f>
        <v>0.054114743486001</v>
      </c>
      <c r="K357" s="10" t="n">
        <f aca="false">H357-F357</f>
        <v>107</v>
      </c>
    </row>
    <row r="358" customFormat="false" ht="14.4" hidden="false" customHeight="false" outlineLevel="0" collapsed="false">
      <c r="A358" s="4" t="n">
        <v>42270</v>
      </c>
      <c r="B358" s="5" t="n">
        <v>0.847222222222222</v>
      </c>
      <c r="C358" s="1" t="s">
        <v>37</v>
      </c>
      <c r="D358" s="0" t="s">
        <v>25</v>
      </c>
      <c r="F358" s="14" t="n">
        <v>2013</v>
      </c>
      <c r="G358" s="8" t="n">
        <f aca="false">F358/$K359-1</f>
        <v>0.0180652209095322</v>
      </c>
      <c r="H358" s="14" t="n">
        <v>2120</v>
      </c>
      <c r="I358" s="8" t="n">
        <f aca="false">H358/$K359-1</f>
        <v>0.0721799643955332</v>
      </c>
      <c r="J358" s="9" t="n">
        <f aca="false">I358-G358</f>
        <v>0.054114743486001</v>
      </c>
      <c r="K358" s="10" t="n">
        <f aca="false">H358-F358</f>
        <v>107</v>
      </c>
    </row>
    <row r="359" customFormat="false" ht="14.4" hidden="false" customHeight="false" outlineLevel="0" collapsed="false">
      <c r="A359" s="4" t="n">
        <v>42270</v>
      </c>
      <c r="B359" s="5"/>
      <c r="C359" s="1" t="s">
        <v>37</v>
      </c>
      <c r="D359" s="24" t="s">
        <v>30</v>
      </c>
      <c r="E359" s="24"/>
      <c r="F359" s="28" t="s">
        <v>31</v>
      </c>
      <c r="G359" s="28"/>
      <c r="H359" s="28" t="n">
        <v>1</v>
      </c>
      <c r="I359" s="28"/>
      <c r="J359" s="28"/>
      <c r="K359" s="14" t="n">
        <v>1977.28</v>
      </c>
    </row>
    <row r="360" customFormat="false" ht="14.4" hidden="false" customHeight="false" outlineLevel="0" collapsed="false">
      <c r="A360" s="15" t="n">
        <v>42270</v>
      </c>
      <c r="B360" s="20"/>
      <c r="C360" s="17" t="s">
        <v>37</v>
      </c>
      <c r="D360" s="16" t="s">
        <v>43</v>
      </c>
      <c r="E360" s="16"/>
      <c r="F360" s="16"/>
      <c r="G360" s="16"/>
      <c r="H360" s="16"/>
      <c r="I360" s="16"/>
      <c r="J360" s="16" t="s">
        <v>44</v>
      </c>
      <c r="K360" s="19" t="n">
        <v>1124.76</v>
      </c>
    </row>
    <row r="361" customFormat="false" ht="14.4" hidden="false" customHeight="false" outlineLevel="0" collapsed="false">
      <c r="A361" s="4" t="n">
        <v>42271</v>
      </c>
      <c r="B361" s="5" t="n">
        <v>0.756944444444444</v>
      </c>
      <c r="C361" s="1" t="s">
        <v>38</v>
      </c>
      <c r="D361" s="0" t="s">
        <v>13</v>
      </c>
      <c r="F361" s="14" t="n">
        <v>2049</v>
      </c>
      <c r="G361" s="8" t="n">
        <f aca="false">F361/$K367-1</f>
        <v>0.0348955255541918</v>
      </c>
      <c r="H361" s="14" t="n">
        <v>2159</v>
      </c>
      <c r="I361" s="8" t="n">
        <f aca="false">H361/$K367-1</f>
        <v>0.090453606477062</v>
      </c>
      <c r="J361" s="9" t="n">
        <f aca="false">I361-G361</f>
        <v>0.0555580809228702</v>
      </c>
      <c r="K361" s="10" t="n">
        <f aca="false">H361-F361</f>
        <v>110</v>
      </c>
    </row>
    <row r="362" customFormat="false" ht="14.4" hidden="false" customHeight="false" outlineLevel="0" collapsed="false">
      <c r="A362" s="4" t="n">
        <v>42271</v>
      </c>
      <c r="B362" s="5" t="n">
        <v>0.756944444444444</v>
      </c>
      <c r="C362" s="1" t="s">
        <v>38</v>
      </c>
      <c r="D362" s="0" t="s">
        <v>15</v>
      </c>
      <c r="F362" s="14" t="n">
        <v>2051</v>
      </c>
      <c r="G362" s="8" t="n">
        <f aca="false">F362/$K367-1</f>
        <v>0.0359056724800622</v>
      </c>
      <c r="H362" s="14" t="n">
        <v>2159</v>
      </c>
      <c r="I362" s="8" t="n">
        <f aca="false">H362/$K367-1</f>
        <v>0.090453606477062</v>
      </c>
      <c r="J362" s="9" t="n">
        <f aca="false">I362-G362</f>
        <v>0.0545479339969999</v>
      </c>
      <c r="K362" s="10" t="n">
        <f aca="false">H362-F362</f>
        <v>108</v>
      </c>
    </row>
    <row r="363" customFormat="false" ht="14.4" hidden="false" customHeight="false" outlineLevel="0" collapsed="false">
      <c r="A363" s="4" t="n">
        <v>42271</v>
      </c>
      <c r="B363" s="5" t="n">
        <v>0.756944444444444</v>
      </c>
      <c r="C363" s="1" t="s">
        <v>38</v>
      </c>
      <c r="D363" s="0" t="s">
        <v>18</v>
      </c>
      <c r="F363" s="14" t="n">
        <v>2053</v>
      </c>
      <c r="G363" s="8" t="n">
        <f aca="false">F363/$K367-1</f>
        <v>0.0369158194059325</v>
      </c>
      <c r="H363" s="14" t="n">
        <v>2153</v>
      </c>
      <c r="I363" s="8" t="n">
        <f aca="false">H363/$K367-1</f>
        <v>0.0874231656994509</v>
      </c>
      <c r="J363" s="9" t="n">
        <f aca="false">I363-G363</f>
        <v>0.0505073462935184</v>
      </c>
      <c r="K363" s="10" t="n">
        <f aca="false">H363-F363</f>
        <v>100</v>
      </c>
    </row>
    <row r="364" customFormat="false" ht="14.4" hidden="false" customHeight="false" outlineLevel="0" collapsed="false">
      <c r="A364" s="4" t="n">
        <v>42271</v>
      </c>
      <c r="B364" s="5" t="n">
        <v>0.756944444444444</v>
      </c>
      <c r="C364" s="1" t="s">
        <v>38</v>
      </c>
      <c r="D364" s="0" t="s">
        <v>20</v>
      </c>
      <c r="F364" s="14" t="n">
        <v>2033</v>
      </c>
      <c r="G364" s="8" t="n">
        <f aca="false">F364/$K367-1</f>
        <v>0.0268143501472289</v>
      </c>
      <c r="H364" s="14" t="n">
        <v>2141</v>
      </c>
      <c r="I364" s="8" t="n">
        <f aca="false">H364/$K367-1</f>
        <v>0.0813622841442287</v>
      </c>
      <c r="J364" s="9" t="n">
        <f aca="false">I364-G364</f>
        <v>0.0545479339969998</v>
      </c>
      <c r="K364" s="10" t="n">
        <f aca="false">H364-F364</f>
        <v>108</v>
      </c>
    </row>
    <row r="365" customFormat="false" ht="14.4" hidden="false" customHeight="false" outlineLevel="0" collapsed="false">
      <c r="A365" s="4" t="n">
        <v>42271</v>
      </c>
      <c r="B365" s="5" t="n">
        <v>0.756944444444444</v>
      </c>
      <c r="C365" s="1" t="s">
        <v>38</v>
      </c>
      <c r="D365" s="0" t="s">
        <v>23</v>
      </c>
      <c r="F365" s="14" t="n">
        <v>2033</v>
      </c>
      <c r="G365" s="8" t="n">
        <f aca="false">F365/$K367-1</f>
        <v>0.0268143501472289</v>
      </c>
      <c r="H365" s="14" t="n">
        <v>2141</v>
      </c>
      <c r="I365" s="8" t="n">
        <f aca="false">H365/$K367-1</f>
        <v>0.0813622841442287</v>
      </c>
      <c r="J365" s="9" t="n">
        <f aca="false">I365-G365</f>
        <v>0.0545479339969998</v>
      </c>
      <c r="K365" s="10" t="n">
        <f aca="false">H365-F365</f>
        <v>108</v>
      </c>
    </row>
    <row r="366" customFormat="false" ht="14.4" hidden="false" customHeight="false" outlineLevel="0" collapsed="false">
      <c r="A366" s="4" t="n">
        <v>42271</v>
      </c>
      <c r="B366" s="5" t="n">
        <v>0.756944444444444</v>
      </c>
      <c r="C366" s="1" t="s">
        <v>38</v>
      </c>
      <c r="D366" s="0" t="s">
        <v>25</v>
      </c>
      <c r="F366" s="14" t="n">
        <v>2033</v>
      </c>
      <c r="G366" s="8" t="n">
        <f aca="false">F366/$K367-1</f>
        <v>0.0268143501472289</v>
      </c>
      <c r="H366" s="14" t="n">
        <v>2141</v>
      </c>
      <c r="I366" s="8" t="n">
        <f aca="false">H366/$K367-1</f>
        <v>0.0813622841442287</v>
      </c>
      <c r="J366" s="9" t="n">
        <f aca="false">I366-G366</f>
        <v>0.0545479339969998</v>
      </c>
      <c r="K366" s="10" t="n">
        <f aca="false">H366-F366</f>
        <v>108</v>
      </c>
    </row>
    <row r="367" customFormat="false" ht="14.4" hidden="false" customHeight="false" outlineLevel="0" collapsed="false">
      <c r="A367" s="4" t="n">
        <v>42271</v>
      </c>
      <c r="B367" s="5"/>
      <c r="C367" s="1" t="s">
        <v>38</v>
      </c>
      <c r="D367" s="24" t="s">
        <v>30</v>
      </c>
      <c r="E367" s="24"/>
      <c r="F367" s="28" t="s">
        <v>31</v>
      </c>
      <c r="G367" s="28"/>
      <c r="H367" s="28" t="n">
        <v>1</v>
      </c>
      <c r="I367" s="28"/>
      <c r="J367" s="28"/>
      <c r="K367" s="14" t="n">
        <v>1979.91</v>
      </c>
    </row>
    <row r="368" customFormat="false" ht="14.4" hidden="false" customHeight="false" outlineLevel="0" collapsed="false">
      <c r="A368" s="15" t="n">
        <v>42271</v>
      </c>
      <c r="B368" s="20"/>
      <c r="C368" s="17" t="s">
        <v>38</v>
      </c>
      <c r="D368" s="16" t="s">
        <v>43</v>
      </c>
      <c r="E368" s="16"/>
      <c r="F368" s="16"/>
      <c r="G368" s="16"/>
      <c r="H368" s="16"/>
      <c r="I368" s="16"/>
      <c r="J368" s="16" t="s">
        <v>44</v>
      </c>
      <c r="K368" s="19" t="n">
        <v>1130.27</v>
      </c>
    </row>
    <row r="369" customFormat="false" ht="14.4" hidden="false" customHeight="false" outlineLevel="0" collapsed="false">
      <c r="A369" s="4" t="n">
        <v>42272</v>
      </c>
      <c r="B369" s="5" t="n">
        <v>0.802777777777778</v>
      </c>
      <c r="C369" s="1" t="s">
        <v>39</v>
      </c>
      <c r="D369" s="0" t="s">
        <v>13</v>
      </c>
      <c r="F369" s="14" t="n">
        <v>2050</v>
      </c>
      <c r="G369" s="8" t="n">
        <f aca="false">F369/$K375-1</f>
        <v>0.0199664654927931</v>
      </c>
      <c r="H369" s="14" t="n">
        <v>2160</v>
      </c>
      <c r="I369" s="8" t="n">
        <f aca="false">H369/$K375-1</f>
        <v>0.0746963733972845</v>
      </c>
      <c r="J369" s="9" t="n">
        <f aca="false">I369-G369</f>
        <v>0.0547299079044914</v>
      </c>
      <c r="K369" s="10" t="n">
        <f aca="false">H369-F369</f>
        <v>110</v>
      </c>
    </row>
    <row r="370" customFormat="false" ht="14.4" hidden="false" customHeight="false" outlineLevel="0" collapsed="false">
      <c r="A370" s="4" t="n">
        <v>42272</v>
      </c>
      <c r="B370" s="5" t="n">
        <v>0.802777777777778</v>
      </c>
      <c r="C370" s="1" t="s">
        <v>39</v>
      </c>
      <c r="D370" s="0" t="s">
        <v>15</v>
      </c>
      <c r="F370" s="14" t="n">
        <v>2052</v>
      </c>
      <c r="G370" s="8" t="n">
        <f aca="false">F370/$K375-1</f>
        <v>0.0209615547274202</v>
      </c>
      <c r="H370" s="14" t="n">
        <v>2160</v>
      </c>
      <c r="I370" s="8" t="n">
        <f aca="false">H370/$K375-1</f>
        <v>0.0746963733972845</v>
      </c>
      <c r="J370" s="9" t="n">
        <f aca="false">I370-G370</f>
        <v>0.0537348186698643</v>
      </c>
      <c r="K370" s="10" t="n">
        <f aca="false">H370-F370</f>
        <v>108</v>
      </c>
    </row>
    <row r="371" customFormat="false" ht="14.4" hidden="false" customHeight="false" outlineLevel="0" collapsed="false">
      <c r="A371" s="4" t="n">
        <v>42272</v>
      </c>
      <c r="B371" s="5" t="n">
        <v>0.802777777777778</v>
      </c>
      <c r="C371" s="1" t="s">
        <v>39</v>
      </c>
      <c r="D371" s="0" t="s">
        <v>18</v>
      </c>
      <c r="F371" s="14" t="n">
        <v>2054</v>
      </c>
      <c r="G371" s="8" t="n">
        <f aca="false">F371/$K375-1</f>
        <v>0.0219566439620473</v>
      </c>
      <c r="H371" s="14" t="n">
        <v>2154</v>
      </c>
      <c r="I371" s="8" t="n">
        <f aca="false">H371/$K375-1</f>
        <v>0.0717111056934032</v>
      </c>
      <c r="J371" s="9" t="n">
        <f aca="false">I371-G371</f>
        <v>0.0497544617313559</v>
      </c>
      <c r="K371" s="10" t="n">
        <f aca="false">H371-F371</f>
        <v>100</v>
      </c>
    </row>
    <row r="372" customFormat="false" ht="14.4" hidden="false" customHeight="false" outlineLevel="0" collapsed="false">
      <c r="A372" s="4" t="n">
        <v>42272</v>
      </c>
      <c r="B372" s="5" t="n">
        <v>0.802777777777778</v>
      </c>
      <c r="C372" s="1" t="s">
        <v>39</v>
      </c>
      <c r="D372" s="0" t="s">
        <v>20</v>
      </c>
      <c r="F372" s="14" t="n">
        <v>2034</v>
      </c>
      <c r="G372" s="8" t="n">
        <f aca="false">F372/$K375-1</f>
        <v>0.0120057516157761</v>
      </c>
      <c r="H372" s="14" t="n">
        <v>2142</v>
      </c>
      <c r="I372" s="8" t="n">
        <f aca="false">H372/$K375-1</f>
        <v>0.0657405702856404</v>
      </c>
      <c r="J372" s="9" t="n">
        <f aca="false">I372-G372</f>
        <v>0.0537348186698643</v>
      </c>
      <c r="K372" s="10" t="n">
        <f aca="false">H372-F372</f>
        <v>108</v>
      </c>
    </row>
    <row r="373" customFormat="false" ht="14.4" hidden="false" customHeight="false" outlineLevel="0" collapsed="false">
      <c r="A373" s="4" t="n">
        <v>42272</v>
      </c>
      <c r="B373" s="5" t="n">
        <v>0.802777777777778</v>
      </c>
      <c r="C373" s="1" t="s">
        <v>39</v>
      </c>
      <c r="D373" s="0" t="s">
        <v>23</v>
      </c>
      <c r="F373" s="14" t="n">
        <v>2034</v>
      </c>
      <c r="G373" s="8" t="n">
        <f aca="false">F373/$K375-1</f>
        <v>0.0120057516157761</v>
      </c>
      <c r="H373" s="14" t="n">
        <v>2142</v>
      </c>
      <c r="I373" s="8" t="n">
        <f aca="false">H373/$K375-1</f>
        <v>0.0657405702856404</v>
      </c>
      <c r="J373" s="9" t="n">
        <f aca="false">I373-G373</f>
        <v>0.0537348186698643</v>
      </c>
      <c r="K373" s="10" t="n">
        <f aca="false">H373-F373</f>
        <v>108</v>
      </c>
    </row>
    <row r="374" customFormat="false" ht="14.4" hidden="false" customHeight="false" outlineLevel="0" collapsed="false">
      <c r="A374" s="4" t="n">
        <v>42272</v>
      </c>
      <c r="B374" s="5" t="n">
        <v>0.802777777777778</v>
      </c>
      <c r="C374" s="1" t="s">
        <v>39</v>
      </c>
      <c r="D374" s="0" t="s">
        <v>25</v>
      </c>
      <c r="F374" s="14" t="n">
        <v>2034</v>
      </c>
      <c r="G374" s="8" t="n">
        <f aca="false">F374/$K375-1</f>
        <v>0.0120057516157761</v>
      </c>
      <c r="H374" s="14" t="n">
        <v>2142</v>
      </c>
      <c r="I374" s="8" t="n">
        <f aca="false">H374/$K375-1</f>
        <v>0.0657405702856404</v>
      </c>
      <c r="J374" s="9" t="n">
        <f aca="false">I374-G374</f>
        <v>0.0537348186698643</v>
      </c>
      <c r="K374" s="10" t="n">
        <f aca="false">H374-F374</f>
        <v>108</v>
      </c>
    </row>
    <row r="375" customFormat="false" ht="14.4" hidden="false" customHeight="false" outlineLevel="0" collapsed="false">
      <c r="A375" s="4" t="n">
        <v>42272</v>
      </c>
      <c r="B375" s="5"/>
      <c r="C375" s="1" t="s">
        <v>39</v>
      </c>
      <c r="D375" s="24" t="s">
        <v>30</v>
      </c>
      <c r="E375" s="24"/>
      <c r="F375" s="28" t="s">
        <v>31</v>
      </c>
      <c r="G375" s="28"/>
      <c r="H375" s="28" t="n">
        <v>1</v>
      </c>
      <c r="I375" s="28"/>
      <c r="J375" s="28"/>
      <c r="K375" s="14" t="n">
        <v>2009.87</v>
      </c>
    </row>
    <row r="376" customFormat="false" ht="14.4" hidden="false" customHeight="false" outlineLevel="0" collapsed="false">
      <c r="A376" s="15" t="n">
        <v>42272</v>
      </c>
      <c r="B376" s="20"/>
      <c r="C376" s="17" t="s">
        <v>39</v>
      </c>
      <c r="D376" s="16" t="s">
        <v>43</v>
      </c>
      <c r="E376" s="16"/>
      <c r="F376" s="16"/>
      <c r="G376" s="16"/>
      <c r="H376" s="16"/>
      <c r="I376" s="16"/>
      <c r="J376" s="16" t="s">
        <v>44</v>
      </c>
      <c r="K376" s="19" t="n">
        <v>1146.43</v>
      </c>
    </row>
    <row r="377" customFormat="false" ht="14.4" hidden="false" customHeight="false" outlineLevel="0" collapsed="false">
      <c r="A377" s="4" t="n">
        <v>42273</v>
      </c>
      <c r="B377" s="5" t="n">
        <v>0.822916666666667</v>
      </c>
      <c r="C377" s="1" t="s">
        <v>41</v>
      </c>
      <c r="D377" s="0" t="s">
        <v>13</v>
      </c>
      <c r="F377" s="14" t="n">
        <v>2050</v>
      </c>
      <c r="G377" s="8" t="e">
        <f aca="false">F377/$K383-1</f>
        <v>#VALUE!</v>
      </c>
      <c r="H377" s="14" t="n">
        <v>2161</v>
      </c>
      <c r="I377" s="8" t="e">
        <f aca="false">H377/$K383-1</f>
        <v>#VALUE!</v>
      </c>
      <c r="J377" s="9" t="e">
        <f aca="false">I377-G377</f>
        <v>#VALUE!</v>
      </c>
      <c r="K377" s="10" t="n">
        <f aca="false">H377-F377</f>
        <v>111</v>
      </c>
    </row>
    <row r="378" customFormat="false" ht="14.4" hidden="false" customHeight="false" outlineLevel="0" collapsed="false">
      <c r="A378" s="4" t="n">
        <v>42273</v>
      </c>
      <c r="B378" s="5" t="n">
        <v>0.822916666666667</v>
      </c>
      <c r="C378" s="1" t="s">
        <v>41</v>
      </c>
      <c r="D378" s="0" t="s">
        <v>15</v>
      </c>
      <c r="F378" s="14" t="n">
        <v>2052</v>
      </c>
      <c r="G378" s="8" t="e">
        <f aca="false">F378/$K383-1</f>
        <v>#VALUE!</v>
      </c>
      <c r="H378" s="14" t="n">
        <v>2161</v>
      </c>
      <c r="I378" s="8" t="e">
        <f aca="false">H378/$K383-1</f>
        <v>#VALUE!</v>
      </c>
      <c r="J378" s="9" t="inlineStr">
        <f aca="false">I378-G378</f>
        <is>
          <t/>
        </is>
      </c>
      <c r="K378" s="10" t="n">
        <f aca="false">H378-F378</f>
        <v>109</v>
      </c>
    </row>
    <row r="379" customFormat="false" ht="14.4" hidden="false" customHeight="false" outlineLevel="0" collapsed="false">
      <c r="A379" s="4" t="n">
        <v>42273</v>
      </c>
      <c r="B379" s="5" t="n">
        <v>0.822916666666667</v>
      </c>
      <c r="C379" s="1" t="s">
        <v>41</v>
      </c>
      <c r="D379" s="0" t="s">
        <v>18</v>
      </c>
      <c r="F379" s="14" t="n">
        <v>2054</v>
      </c>
      <c r="G379" s="8" t="e">
        <f aca="false">F379/$K383-1</f>
        <v>#VALUE!</v>
      </c>
      <c r="H379" s="14" t="n">
        <v>2155</v>
      </c>
      <c r="I379" s="8" t="e">
        <f aca="false">H379/$K383-1</f>
        <v>#VALUE!</v>
      </c>
      <c r="J379" s="9" t="inlineStr">
        <f aca="false">I379-G379</f>
        <is>
          <t/>
        </is>
      </c>
      <c r="K379" s="10" t="n">
        <f aca="false">H379-F379</f>
        <v>101</v>
      </c>
    </row>
    <row r="380" customFormat="false" ht="14.4" hidden="false" customHeight="false" outlineLevel="0" collapsed="false">
      <c r="A380" s="4" t="n">
        <v>42273</v>
      </c>
      <c r="B380" s="5" t="n">
        <v>0.822916666666667</v>
      </c>
      <c r="C380" s="1" t="s">
        <v>41</v>
      </c>
      <c r="D380" s="0" t="s">
        <v>20</v>
      </c>
      <c r="F380" s="14" t="n">
        <v>2034</v>
      </c>
      <c r="G380" s="8" t="e">
        <f aca="false">F380/$K383-1</f>
        <v>#VALUE!</v>
      </c>
      <c r="H380" s="14" t="n">
        <v>2143</v>
      </c>
      <c r="I380" s="8" t="e">
        <f aca="false">H380/$K383-1</f>
        <v>#VALUE!</v>
      </c>
      <c r="J380" s="9" t="inlineStr">
        <f aca="false">I380-G380</f>
        <is>
          <t/>
        </is>
      </c>
      <c r="K380" s="10" t="n">
        <f aca="false">H380-F380</f>
        <v>109</v>
      </c>
    </row>
    <row r="381" customFormat="false" ht="14.4" hidden="false" customHeight="false" outlineLevel="0" collapsed="false">
      <c r="A381" s="4" t="n">
        <v>42273</v>
      </c>
      <c r="B381" s="5" t="n">
        <v>0.822916666666667</v>
      </c>
      <c r="C381" s="1" t="s">
        <v>41</v>
      </c>
      <c r="D381" s="0" t="s">
        <v>23</v>
      </c>
      <c r="F381" s="14" t="n">
        <v>2034</v>
      </c>
      <c r="G381" s="8" t="e">
        <f aca="false">F381/$K383-1</f>
        <v>#VALUE!</v>
      </c>
      <c r="H381" s="14" t="n">
        <v>2143</v>
      </c>
      <c r="I381" s="8" t="e">
        <f aca="false">H381/$K383-1</f>
        <v>#VALUE!</v>
      </c>
      <c r="J381" s="9" t="inlineStr">
        <f aca="false">I381-G381</f>
        <is>
          <t/>
        </is>
      </c>
      <c r="K381" s="10" t="n">
        <f aca="false">H381-F381</f>
        <v>109</v>
      </c>
    </row>
    <row r="382" customFormat="false" ht="14.4" hidden="false" customHeight="false" outlineLevel="0" collapsed="false">
      <c r="A382" s="4" t="n">
        <v>42273</v>
      </c>
      <c r="B382" s="5" t="n">
        <v>0.822916666666667</v>
      </c>
      <c r="C382" s="1" t="s">
        <v>41</v>
      </c>
      <c r="D382" s="0" t="s">
        <v>25</v>
      </c>
      <c r="F382" s="14" t="n">
        <v>2034</v>
      </c>
      <c r="G382" s="8" t="e">
        <f aca="false">F382/$K383-1</f>
        <v>#VALUE!</v>
      </c>
      <c r="H382" s="14" t="n">
        <v>2143</v>
      </c>
      <c r="I382" s="8" t="e">
        <f aca="false">H382/$K383-1</f>
        <v>#VALUE!</v>
      </c>
      <c r="J382" s="9" t="inlineStr">
        <f aca="false">I382-G382</f>
        <is>
          <t/>
        </is>
      </c>
      <c r="K382" s="10" t="n">
        <f aca="false">H382-F382</f>
        <v>109</v>
      </c>
    </row>
    <row r="383" customFormat="false" ht="14.4" hidden="false" customHeight="false" outlineLevel="0" collapsed="false">
      <c r="A383" s="4" t="n">
        <v>42273</v>
      </c>
      <c r="B383" s="5"/>
      <c r="C383" s="1" t="s">
        <v>41</v>
      </c>
      <c r="D383" s="24" t="s">
        <v>30</v>
      </c>
      <c r="E383" s="24"/>
      <c r="F383" s="28" t="s">
        <v>31</v>
      </c>
      <c r="G383" s="28"/>
      <c r="H383" s="28" t="n">
        <v>1</v>
      </c>
      <c r="I383" s="28"/>
      <c r="J383" s="28"/>
      <c r="K383" s="14" t="s">
        <v>45</v>
      </c>
    </row>
    <row r="384" customFormat="false" ht="14.4" hidden="false" customHeight="false" outlineLevel="0" collapsed="false">
      <c r="A384" s="15" t="n">
        <v>42273</v>
      </c>
      <c r="B384" s="20"/>
      <c r="C384" s="17" t="s">
        <v>41</v>
      </c>
      <c r="D384" s="16" t="s">
        <v>43</v>
      </c>
      <c r="E384" s="16"/>
      <c r="F384" s="16"/>
      <c r="G384" s="16"/>
      <c r="H384" s="16"/>
      <c r="I384" s="16"/>
      <c r="J384" s="16" t="s">
        <v>44</v>
      </c>
      <c r="K384" s="19" t="s">
        <v>45</v>
      </c>
    </row>
    <row r="385" customFormat="false" ht="14.4" hidden="false" customHeight="false" outlineLevel="0" collapsed="false">
      <c r="A385" s="4" t="n">
        <v>42273</v>
      </c>
      <c r="B385" s="5" t="n">
        <v>0.822916666666667</v>
      </c>
      <c r="C385" s="1" t="s">
        <v>41</v>
      </c>
      <c r="D385" s="0" t="s">
        <v>13</v>
      </c>
      <c r="F385" s="14" t="n">
        <v>2050</v>
      </c>
      <c r="G385" s="8" t="e">
        <f aca="false">F385/$K391-1</f>
        <v>#VALUE!</v>
      </c>
      <c r="H385" s="14" t="n">
        <v>2161</v>
      </c>
      <c r="I385" s="8" t="e">
        <f aca="false">H385/$K391-1</f>
        <v>#VALUE!</v>
      </c>
      <c r="J385" s="9" t="e">
        <f aca="false">I385-G385</f>
        <v>#VALUE!</v>
      </c>
      <c r="K385" s="10" t="n">
        <f aca="false">H385-F385</f>
        <v>111</v>
      </c>
    </row>
    <row r="386" customFormat="false" ht="14.4" hidden="false" customHeight="false" outlineLevel="0" collapsed="false">
      <c r="A386" s="4" t="n">
        <v>42273</v>
      </c>
      <c r="B386" s="5" t="n">
        <v>0.822916666666667</v>
      </c>
      <c r="C386" s="1" t="s">
        <v>41</v>
      </c>
      <c r="D386" s="0" t="s">
        <v>15</v>
      </c>
      <c r="F386" s="14" t="n">
        <v>2052</v>
      </c>
      <c r="G386" s="8" t="e">
        <f aca="false">F386/$K391-1</f>
        <v>#VALUE!</v>
      </c>
      <c r="H386" s="14" t="n">
        <v>2161</v>
      </c>
      <c r="I386" s="8" t="e">
        <f aca="false">H386/$K391-1</f>
        <v>#VALUE!</v>
      </c>
      <c r="J386" s="9" t="inlineStr">
        <f aca="false">I386-G386</f>
        <is>
          <t/>
        </is>
      </c>
      <c r="K386" s="10" t="n">
        <f aca="false">H386-F386</f>
        <v>109</v>
      </c>
    </row>
    <row r="387" customFormat="false" ht="14.4" hidden="false" customHeight="false" outlineLevel="0" collapsed="false">
      <c r="A387" s="4" t="n">
        <v>42273</v>
      </c>
      <c r="B387" s="5" t="n">
        <v>0.822916666666667</v>
      </c>
      <c r="C387" s="1" t="s">
        <v>41</v>
      </c>
      <c r="D387" s="0" t="s">
        <v>18</v>
      </c>
      <c r="F387" s="14" t="n">
        <v>2054</v>
      </c>
      <c r="G387" s="8" t="e">
        <f aca="false">F387/$K391-1</f>
        <v>#VALUE!</v>
      </c>
      <c r="H387" s="14" t="n">
        <v>2155</v>
      </c>
      <c r="I387" s="8" t="e">
        <f aca="false">H387/$K391-1</f>
        <v>#VALUE!</v>
      </c>
      <c r="J387" s="9" t="inlineStr">
        <f aca="false">I387-G387</f>
        <is>
          <t/>
        </is>
      </c>
      <c r="K387" s="10" t="n">
        <f aca="false">H387-F387</f>
        <v>101</v>
      </c>
    </row>
    <row r="388" customFormat="false" ht="14.4" hidden="false" customHeight="false" outlineLevel="0" collapsed="false">
      <c r="A388" s="4" t="n">
        <v>42273</v>
      </c>
      <c r="B388" s="5" t="n">
        <v>0.822916666666667</v>
      </c>
      <c r="C388" s="1" t="s">
        <v>41</v>
      </c>
      <c r="D388" s="0" t="s">
        <v>20</v>
      </c>
      <c r="F388" s="14" t="n">
        <v>2034</v>
      </c>
      <c r="G388" s="8" t="e">
        <f aca="false">F388/$K391-1</f>
        <v>#VALUE!</v>
      </c>
      <c r="H388" s="14" t="n">
        <v>2143</v>
      </c>
      <c r="I388" s="8" t="e">
        <f aca="false">H388/$K391-1</f>
        <v>#VALUE!</v>
      </c>
      <c r="J388" s="9" t="inlineStr">
        <f aca="false">I388-G388</f>
        <is>
          <t/>
        </is>
      </c>
      <c r="K388" s="10" t="n">
        <f aca="false">H388-F388</f>
        <v>109</v>
      </c>
    </row>
    <row r="389" customFormat="false" ht="14.4" hidden="false" customHeight="false" outlineLevel="0" collapsed="false">
      <c r="A389" s="4" t="n">
        <v>42273</v>
      </c>
      <c r="B389" s="5" t="n">
        <v>0.822916666666667</v>
      </c>
      <c r="C389" s="1" t="s">
        <v>41</v>
      </c>
      <c r="D389" s="0" t="s">
        <v>23</v>
      </c>
      <c r="F389" s="14" t="n">
        <v>2034</v>
      </c>
      <c r="G389" s="8" t="e">
        <f aca="false">F389/$K391-1</f>
        <v>#VALUE!</v>
      </c>
      <c r="H389" s="14" t="n">
        <v>2143</v>
      </c>
      <c r="I389" s="8" t="e">
        <f aca="false">H389/$K391-1</f>
        <v>#VALUE!</v>
      </c>
      <c r="J389" s="9" t="inlineStr">
        <f aca="false">I389-G389</f>
        <is>
          <t/>
        </is>
      </c>
      <c r="K389" s="10" t="n">
        <f aca="false">H389-F389</f>
        <v>109</v>
      </c>
    </row>
    <row r="390" customFormat="false" ht="14.4" hidden="false" customHeight="false" outlineLevel="0" collapsed="false">
      <c r="A390" s="4" t="n">
        <v>42273</v>
      </c>
      <c r="B390" s="5" t="n">
        <v>0.822916666666667</v>
      </c>
      <c r="C390" s="1" t="s">
        <v>41</v>
      </c>
      <c r="D390" s="0" t="s">
        <v>25</v>
      </c>
      <c r="F390" s="14" t="n">
        <v>2034</v>
      </c>
      <c r="G390" s="8" t="e">
        <f aca="false">F390/$K391-1</f>
        <v>#VALUE!</v>
      </c>
      <c r="H390" s="14" t="n">
        <v>2143</v>
      </c>
      <c r="I390" s="8" t="e">
        <f aca="false">H390/$K391-1</f>
        <v>#VALUE!</v>
      </c>
      <c r="J390" s="9" t="inlineStr">
        <f aca="false">I390-G390</f>
        <is>
          <t/>
        </is>
      </c>
      <c r="K390" s="10" t="n">
        <f aca="false">H390-F390</f>
        <v>109</v>
      </c>
    </row>
    <row r="391" customFormat="false" ht="14.4" hidden="false" customHeight="false" outlineLevel="0" collapsed="false">
      <c r="A391" s="4" t="n">
        <v>42273</v>
      </c>
      <c r="B391" s="5"/>
      <c r="C391" s="1" t="s">
        <v>41</v>
      </c>
      <c r="D391" s="24" t="s">
        <v>30</v>
      </c>
      <c r="E391" s="24"/>
      <c r="F391" s="28" t="s">
        <v>31</v>
      </c>
      <c r="G391" s="28"/>
      <c r="H391" s="28" t="n">
        <v>1</v>
      </c>
      <c r="I391" s="28"/>
      <c r="J391" s="28"/>
      <c r="K391" s="14" t="s">
        <v>45</v>
      </c>
    </row>
    <row r="392" customFormat="false" ht="14.4" hidden="false" customHeight="false" outlineLevel="0" collapsed="false">
      <c r="A392" s="15" t="n">
        <v>42273</v>
      </c>
      <c r="B392" s="20"/>
      <c r="C392" s="17" t="s">
        <v>41</v>
      </c>
      <c r="D392" s="16" t="s">
        <v>43</v>
      </c>
      <c r="E392" s="16"/>
      <c r="F392" s="16"/>
      <c r="G392" s="16"/>
      <c r="H392" s="16"/>
      <c r="I392" s="16"/>
      <c r="J392" s="16" t="s">
        <v>44</v>
      </c>
      <c r="K392" s="19" t="s">
        <v>45</v>
      </c>
    </row>
    <row r="393" customFormat="false" ht="14.4" hidden="false" customHeight="false" outlineLevel="0" collapsed="false">
      <c r="A393" s="4" t="n">
        <v>42275</v>
      </c>
      <c r="B393" s="5" t="n">
        <v>0.843055555555556</v>
      </c>
      <c r="C393" s="1" t="s">
        <v>33</v>
      </c>
      <c r="D393" s="0" t="s">
        <v>13</v>
      </c>
      <c r="F393" s="14" t="n">
        <v>2016</v>
      </c>
      <c r="G393" s="8" t="n">
        <f aca="false">F393/$K399-1</f>
        <v>0.0142732802382737</v>
      </c>
      <c r="H393" s="14" t="n">
        <v>2126</v>
      </c>
      <c r="I393" s="8" t="n">
        <f aca="false">H393/$K399-1</f>
        <v>0.0696155723147667</v>
      </c>
      <c r="J393" s="9" t="n">
        <f aca="false">I393-G393</f>
        <v>0.055342292076493</v>
      </c>
      <c r="K393" s="10" t="n">
        <f aca="false">H393-F393</f>
        <v>110</v>
      </c>
    </row>
    <row r="394" customFormat="false" ht="14.4" hidden="false" customHeight="false" outlineLevel="0" collapsed="false">
      <c r="A394" s="4" t="n">
        <v>42275</v>
      </c>
      <c r="B394" s="5" t="n">
        <v>0.843055555555556</v>
      </c>
      <c r="C394" s="1" t="s">
        <v>33</v>
      </c>
      <c r="D394" s="0" t="s">
        <v>15</v>
      </c>
      <c r="F394" s="14" t="n">
        <v>2018</v>
      </c>
      <c r="G394" s="8" t="n">
        <f aca="false">F394/$K399-1</f>
        <v>0.0152795037305735</v>
      </c>
      <c r="H394" s="14" t="n">
        <v>2126</v>
      </c>
      <c r="I394" s="8" t="n">
        <f aca="false">H394/$K399-1</f>
        <v>0.0696155723147667</v>
      </c>
      <c r="J394" s="9" t="n">
        <f aca="false">I394-G394</f>
        <v>0.0543360685841932</v>
      </c>
      <c r="K394" s="10" t="n">
        <f aca="false">H394-F394</f>
        <v>108</v>
      </c>
    </row>
    <row r="395" customFormat="false" ht="14.4" hidden="false" customHeight="false" outlineLevel="0" collapsed="false">
      <c r="A395" s="4" t="n">
        <v>42275</v>
      </c>
      <c r="B395" s="5" t="n">
        <v>0.843055555555556</v>
      </c>
      <c r="C395" s="1" t="s">
        <v>33</v>
      </c>
      <c r="D395" s="0" t="s">
        <v>18</v>
      </c>
      <c r="F395" s="14" t="n">
        <v>2020</v>
      </c>
      <c r="G395" s="8" t="n">
        <f aca="false">F395/$K399-1</f>
        <v>0.0162857272228734</v>
      </c>
      <c r="H395" s="14" t="n">
        <v>2120</v>
      </c>
      <c r="I395" s="8" t="n">
        <f aca="false">H395/$K399-1</f>
        <v>0.0665969018378672</v>
      </c>
      <c r="J395" s="9" t="n">
        <f aca="false">I395-G395</f>
        <v>0.0503111746149938</v>
      </c>
      <c r="K395" s="10" t="n">
        <f aca="false">H395-F395</f>
        <v>100</v>
      </c>
    </row>
    <row r="396" customFormat="false" ht="14.4" hidden="false" customHeight="false" outlineLevel="0" collapsed="false">
      <c r="A396" s="4" t="n">
        <v>42275</v>
      </c>
      <c r="B396" s="5" t="n">
        <v>0.843055555555556</v>
      </c>
      <c r="C396" s="1" t="s">
        <v>33</v>
      </c>
      <c r="D396" s="0" t="s">
        <v>20</v>
      </c>
      <c r="F396" s="14" t="n">
        <v>2001</v>
      </c>
      <c r="G396" s="8" t="n">
        <f aca="false">F396/$K399-1</f>
        <v>0.00672660404602454</v>
      </c>
      <c r="H396" s="14" t="n">
        <v>2108</v>
      </c>
      <c r="I396" s="8" t="n">
        <f aca="false">H396/$K399-1</f>
        <v>0.0605595608840679</v>
      </c>
      <c r="J396" s="9" t="n">
        <f aca="false">I396-G396</f>
        <v>0.0538329568380433</v>
      </c>
      <c r="K396" s="10" t="n">
        <f aca="false">H396-F396</f>
        <v>107</v>
      </c>
    </row>
    <row r="397" customFormat="false" ht="14.4" hidden="false" customHeight="false" outlineLevel="0" collapsed="false">
      <c r="A397" s="4" t="n">
        <v>42275</v>
      </c>
      <c r="B397" s="5" t="n">
        <v>0.843055555555556</v>
      </c>
      <c r="C397" s="1" t="s">
        <v>33</v>
      </c>
      <c r="D397" s="0" t="s">
        <v>23</v>
      </c>
      <c r="F397" s="14" t="n">
        <v>2001</v>
      </c>
      <c r="G397" s="8" t="n">
        <f aca="false">F397/$K399-1</f>
        <v>0.00672660404602454</v>
      </c>
      <c r="H397" s="14" t="n">
        <v>2108</v>
      </c>
      <c r="I397" s="8" t="n">
        <f aca="false">H397/$K399-1</f>
        <v>0.0605595608840679</v>
      </c>
      <c r="J397" s="9" t="n">
        <f aca="false">I397-G397</f>
        <v>0.0538329568380433</v>
      </c>
      <c r="K397" s="10" t="n">
        <f aca="false">H397-F397</f>
        <v>107</v>
      </c>
    </row>
    <row r="398" customFormat="false" ht="14.4" hidden="false" customHeight="false" outlineLevel="0" collapsed="false">
      <c r="A398" s="4" t="n">
        <v>42275</v>
      </c>
      <c r="B398" s="5" t="n">
        <v>0.843055555555556</v>
      </c>
      <c r="C398" s="1" t="s">
        <v>33</v>
      </c>
      <c r="D398" s="0" t="s">
        <v>25</v>
      </c>
      <c r="F398" s="14" t="n">
        <v>2001</v>
      </c>
      <c r="G398" s="8" t="n">
        <f aca="false">F398/$K399-1</f>
        <v>0.00672660404602454</v>
      </c>
      <c r="H398" s="14" t="n">
        <v>2108</v>
      </c>
      <c r="I398" s="8" t="n">
        <f aca="false">H398/$K399-1</f>
        <v>0.0605595608840679</v>
      </c>
      <c r="J398" s="9" t="n">
        <f aca="false">I398-G398</f>
        <v>0.0538329568380433</v>
      </c>
      <c r="K398" s="10" t="n">
        <f aca="false">H398-F398</f>
        <v>107</v>
      </c>
    </row>
    <row r="399" customFormat="false" ht="14.4" hidden="false" customHeight="false" outlineLevel="0" collapsed="false">
      <c r="A399" s="4" t="n">
        <v>42275</v>
      </c>
      <c r="B399" s="5"/>
      <c r="C399" s="1" t="s">
        <v>33</v>
      </c>
      <c r="D399" s="24" t="s">
        <v>30</v>
      </c>
      <c r="E399" s="24"/>
      <c r="F399" s="28" t="s">
        <v>31</v>
      </c>
      <c r="G399" s="28"/>
      <c r="H399" s="28" t="n">
        <v>1</v>
      </c>
      <c r="I399" s="28"/>
      <c r="J399" s="28"/>
      <c r="K399" s="14" t="n">
        <v>1987.63</v>
      </c>
    </row>
    <row r="400" customFormat="false" ht="14.4" hidden="false" customHeight="false" outlineLevel="0" collapsed="false">
      <c r="A400" s="15" t="n">
        <v>42275</v>
      </c>
      <c r="B400" s="20"/>
      <c r="C400" s="17" t="s">
        <v>33</v>
      </c>
      <c r="D400" s="16" t="s">
        <v>43</v>
      </c>
      <c r="E400" s="16"/>
      <c r="F400" s="16"/>
      <c r="G400" s="16"/>
      <c r="H400" s="16"/>
      <c r="I400" s="16"/>
      <c r="J400" s="16" t="s">
        <v>44</v>
      </c>
      <c r="K400" s="19" t="n">
        <v>1145.33</v>
      </c>
    </row>
    <row r="401" customFormat="false" ht="14.4" hidden="false" customHeight="false" outlineLevel="0" collapsed="false">
      <c r="A401" s="4" t="n">
        <v>42276</v>
      </c>
      <c r="B401" s="5" t="n">
        <v>0.865972222222222</v>
      </c>
      <c r="C401" s="1" t="s">
        <v>35</v>
      </c>
      <c r="D401" s="0" t="s">
        <v>13</v>
      </c>
      <c r="F401" s="14" t="n">
        <v>2006</v>
      </c>
      <c r="G401" s="8" t="n">
        <f aca="false">F401/$K407-1</f>
        <v>0.0244677210955575</v>
      </c>
      <c r="H401" s="14" t="n">
        <v>2114</v>
      </c>
      <c r="I401" s="8" t="n">
        <f aca="false">H401/$K407-1</f>
        <v>0.0796235106660062</v>
      </c>
      <c r="J401" s="9" t="n">
        <f aca="false">I401-G401</f>
        <v>0.0551557895704486</v>
      </c>
      <c r="K401" s="10" t="n">
        <f aca="false">H401-F401</f>
        <v>108</v>
      </c>
    </row>
    <row r="402" customFormat="false" ht="14.4" hidden="false" customHeight="false" outlineLevel="0" collapsed="false">
      <c r="A402" s="4" t="n">
        <v>42276</v>
      </c>
      <c r="B402" s="5" t="n">
        <v>0.865972222222222</v>
      </c>
      <c r="C402" s="1" t="s">
        <v>35</v>
      </c>
      <c r="D402" s="0" t="s">
        <v>15</v>
      </c>
      <c r="F402" s="14" t="n">
        <v>2008</v>
      </c>
      <c r="G402" s="8" t="n">
        <f aca="false">F402/$K407-1</f>
        <v>0.0254891246061213</v>
      </c>
      <c r="H402" s="14" t="n">
        <v>2114</v>
      </c>
      <c r="I402" s="8" t="n">
        <f aca="false">H402/$K407-1</f>
        <v>0.0796235106660062</v>
      </c>
      <c r="J402" s="9" t="n">
        <f aca="false">I402-G402</f>
        <v>0.0541343860598849</v>
      </c>
      <c r="K402" s="10" t="n">
        <f aca="false">H402-F402</f>
        <v>106</v>
      </c>
    </row>
    <row r="403" customFormat="false" ht="14.4" hidden="false" customHeight="false" outlineLevel="0" collapsed="false">
      <c r="A403" s="4" t="n">
        <v>42276</v>
      </c>
      <c r="B403" s="5" t="n">
        <v>0.865972222222222</v>
      </c>
      <c r="C403" s="1" t="s">
        <v>35</v>
      </c>
      <c r="D403" s="0" t="s">
        <v>18</v>
      </c>
      <c r="F403" s="14" t="n">
        <v>2010</v>
      </c>
      <c r="G403" s="8" t="n">
        <f aca="false">F403/$K407-1</f>
        <v>0.0265105281166851</v>
      </c>
      <c r="H403" s="14" t="n">
        <v>2108</v>
      </c>
      <c r="I403" s="8" t="n">
        <f aca="false">H403/$K407-1</f>
        <v>0.0765593001343146</v>
      </c>
      <c r="J403" s="9" t="n">
        <f aca="false">I403-G403</f>
        <v>0.0500487720176295</v>
      </c>
      <c r="K403" s="10" t="n">
        <f aca="false">H403-F403</f>
        <v>98</v>
      </c>
    </row>
    <row r="404" customFormat="false" ht="14.4" hidden="false" customHeight="false" outlineLevel="0" collapsed="false">
      <c r="A404" s="4" t="n">
        <v>42276</v>
      </c>
      <c r="B404" s="5" t="n">
        <v>0.865972222222222</v>
      </c>
      <c r="C404" s="1" t="s">
        <v>35</v>
      </c>
      <c r="D404" s="0" t="s">
        <v>20</v>
      </c>
      <c r="F404" s="14" t="n">
        <v>1990</v>
      </c>
      <c r="G404" s="8" t="n">
        <f aca="false">F404/$K407-1</f>
        <v>0.0162964930110465</v>
      </c>
      <c r="H404" s="14" t="n">
        <v>2096</v>
      </c>
      <c r="I404" s="8" t="n">
        <f aca="false">H404/$K407-1</f>
        <v>0.0704308790709314</v>
      </c>
      <c r="J404" s="9" t="n">
        <f aca="false">I404-G404</f>
        <v>0.0541343860598849</v>
      </c>
      <c r="K404" s="10" t="n">
        <f aca="false">H404-F404</f>
        <v>106</v>
      </c>
    </row>
    <row r="405" customFormat="false" ht="14.4" hidden="false" customHeight="false" outlineLevel="0" collapsed="false">
      <c r="A405" s="4" t="n">
        <v>42276</v>
      </c>
      <c r="B405" s="5" t="n">
        <v>0.865972222222222</v>
      </c>
      <c r="C405" s="1" t="s">
        <v>35</v>
      </c>
      <c r="D405" s="0" t="s">
        <v>23</v>
      </c>
      <c r="F405" s="14" t="n">
        <v>1990</v>
      </c>
      <c r="G405" s="8" t="n">
        <f aca="false">F405/$K407-1</f>
        <v>0.0162964930110465</v>
      </c>
      <c r="H405" s="14" t="n">
        <v>2096</v>
      </c>
      <c r="I405" s="8" t="n">
        <f aca="false">H405/$K407-1</f>
        <v>0.0704308790709314</v>
      </c>
      <c r="J405" s="9" t="n">
        <f aca="false">I405-G405</f>
        <v>0.0541343860598849</v>
      </c>
      <c r="K405" s="10" t="n">
        <f aca="false">H405-F405</f>
        <v>106</v>
      </c>
    </row>
    <row r="406" customFormat="false" ht="14.4" hidden="false" customHeight="false" outlineLevel="0" collapsed="false">
      <c r="A406" s="4" t="n">
        <v>42276</v>
      </c>
      <c r="B406" s="5" t="n">
        <v>0.865972222222222</v>
      </c>
      <c r="C406" s="1" t="s">
        <v>35</v>
      </c>
      <c r="D406" s="0" t="s">
        <v>25</v>
      </c>
      <c r="F406" s="14" t="n">
        <v>1990</v>
      </c>
      <c r="G406" s="8" t="n">
        <f aca="false">F406/$K407-1</f>
        <v>0.0162964930110465</v>
      </c>
      <c r="H406" s="14" t="n">
        <v>2096</v>
      </c>
      <c r="I406" s="8" t="n">
        <f aca="false">H406/$K407-1</f>
        <v>0.0704308790709314</v>
      </c>
      <c r="J406" s="9" t="n">
        <f aca="false">I406-G406</f>
        <v>0.0541343860598849</v>
      </c>
      <c r="K406" s="10" t="n">
        <f aca="false">H406-F406</f>
        <v>106</v>
      </c>
    </row>
    <row r="407" customFormat="false" ht="14.4" hidden="false" customHeight="false" outlineLevel="0" collapsed="false">
      <c r="A407" s="4" t="n">
        <v>42276</v>
      </c>
      <c r="B407" s="5"/>
      <c r="C407" s="1" t="s">
        <v>35</v>
      </c>
      <c r="D407" s="24" t="s">
        <v>30</v>
      </c>
      <c r="E407" s="24"/>
      <c r="F407" s="28" t="s">
        <v>31</v>
      </c>
      <c r="G407" s="28"/>
      <c r="H407" s="28" t="n">
        <v>1</v>
      </c>
      <c r="I407" s="28"/>
      <c r="J407" s="28"/>
      <c r="K407" s="14" t="n">
        <v>1958.09</v>
      </c>
    </row>
    <row r="408" customFormat="false" ht="14.4" hidden="false" customHeight="false" outlineLevel="0" collapsed="false">
      <c r="A408" s="15" t="n">
        <v>42276</v>
      </c>
      <c r="B408" s="20"/>
      <c r="C408" s="17" t="s">
        <v>35</v>
      </c>
      <c r="D408" s="16" t="s">
        <v>43</v>
      </c>
      <c r="E408" s="16"/>
      <c r="F408" s="16"/>
      <c r="G408" s="16"/>
      <c r="H408" s="16"/>
      <c r="I408" s="16"/>
      <c r="J408" s="16" t="s">
        <v>44</v>
      </c>
      <c r="K408" s="19" t="s">
        <v>46</v>
      </c>
    </row>
    <row r="409" customFormat="false" ht="14.4" hidden="false" customHeight="false" outlineLevel="0" collapsed="false">
      <c r="A409" s="4" t="n">
        <v>42277</v>
      </c>
      <c r="B409" s="5" t="n">
        <v>0.847222222222222</v>
      </c>
      <c r="C409" s="1" t="s">
        <v>37</v>
      </c>
      <c r="D409" s="0" t="s">
        <v>13</v>
      </c>
      <c r="F409" s="14" t="n">
        <v>1997</v>
      </c>
      <c r="G409" s="8" t="n">
        <f aca="false">F409/$K415-1</f>
        <v>0.0202309185654439</v>
      </c>
      <c r="H409" s="14" t="n">
        <v>2104</v>
      </c>
      <c r="I409" s="8" t="n">
        <f aca="false">H409/$K415-1</f>
        <v>0.0748952692346991</v>
      </c>
      <c r="J409" s="9" t="n">
        <f aca="false">I409-G409</f>
        <v>0.0546643506692552</v>
      </c>
      <c r="K409" s="10" t="n">
        <f aca="false">H409-F409</f>
        <v>107</v>
      </c>
    </row>
    <row r="410" customFormat="false" ht="14.4" hidden="false" customHeight="false" outlineLevel="0" collapsed="false">
      <c r="A410" s="4" t="n">
        <v>42277</v>
      </c>
      <c r="B410" s="5" t="n">
        <v>0.847222222222222</v>
      </c>
      <c r="C410" s="1" t="s">
        <v>37</v>
      </c>
      <c r="D410" s="0" t="s">
        <v>15</v>
      </c>
      <c r="F410" s="14" t="n">
        <v>1999</v>
      </c>
      <c r="G410" s="8" t="n">
        <f aca="false">F410/$K415-1</f>
        <v>0.0212526821293553</v>
      </c>
      <c r="H410" s="14" t="n">
        <v>2104</v>
      </c>
      <c r="I410" s="8" t="n">
        <f aca="false">H410/$K415-1</f>
        <v>0.0748952692346991</v>
      </c>
      <c r="J410" s="9" t="n">
        <f aca="false">I410-G410</f>
        <v>0.0536425871053439</v>
      </c>
      <c r="K410" s="10" t="n">
        <f aca="false">H410-F410</f>
        <v>105</v>
      </c>
    </row>
    <row r="411" customFormat="false" ht="14.4" hidden="false" customHeight="false" outlineLevel="0" collapsed="false">
      <c r="A411" s="4" t="n">
        <v>42277</v>
      </c>
      <c r="B411" s="5" t="n">
        <v>0.847222222222222</v>
      </c>
      <c r="C411" s="1" t="s">
        <v>37</v>
      </c>
      <c r="D411" s="0" t="s">
        <v>18</v>
      </c>
      <c r="F411" s="14" t="n">
        <v>2001</v>
      </c>
      <c r="G411" s="8" t="n">
        <f aca="false">F411/$K415-1</f>
        <v>0.0222744456932664</v>
      </c>
      <c r="H411" s="14" t="n">
        <v>2098</v>
      </c>
      <c r="I411" s="8" t="n">
        <f aca="false">H411/$K415-1</f>
        <v>0.071829978542965</v>
      </c>
      <c r="J411" s="9" t="n">
        <f aca="false">I411-G411</f>
        <v>0.0495555328496986</v>
      </c>
      <c r="K411" s="10" t="n">
        <f aca="false">H411-F411</f>
        <v>97</v>
      </c>
    </row>
    <row r="412" customFormat="false" ht="14.4" hidden="false" customHeight="false" outlineLevel="0" collapsed="false">
      <c r="A412" s="4" t="n">
        <v>42277</v>
      </c>
      <c r="B412" s="5" t="n">
        <v>0.847222222222222</v>
      </c>
      <c r="C412" s="1" t="s">
        <v>37</v>
      </c>
      <c r="D412" s="0" t="s">
        <v>20</v>
      </c>
      <c r="F412" s="14" t="n">
        <v>1981</v>
      </c>
      <c r="G412" s="8" t="n">
        <f aca="false">F412/$K415-1</f>
        <v>0.0120568100541534</v>
      </c>
      <c r="H412" s="14" t="n">
        <v>2086</v>
      </c>
      <c r="I412" s="8" t="n">
        <f aca="false">H412/$K415-1</f>
        <v>0.0656993971594972</v>
      </c>
      <c r="J412" s="9" t="n">
        <f aca="false">I412-G412</f>
        <v>0.0536425871053439</v>
      </c>
      <c r="K412" s="10" t="n">
        <f aca="false">H412-F412</f>
        <v>105</v>
      </c>
    </row>
    <row r="413" customFormat="false" ht="14.4" hidden="false" customHeight="false" outlineLevel="0" collapsed="false">
      <c r="A413" s="4" t="n">
        <v>42277</v>
      </c>
      <c r="B413" s="5" t="n">
        <v>0.847222222222222</v>
      </c>
      <c r="C413" s="1" t="s">
        <v>37</v>
      </c>
      <c r="D413" s="0" t="s">
        <v>23</v>
      </c>
      <c r="F413" s="14" t="n">
        <v>1981</v>
      </c>
      <c r="G413" s="8" t="n">
        <f aca="false">F413/$K415-1</f>
        <v>0.0120568100541534</v>
      </c>
      <c r="H413" s="14" t="n">
        <v>2086</v>
      </c>
      <c r="I413" s="8" t="n">
        <f aca="false">H413/$K415-1</f>
        <v>0.0656993971594972</v>
      </c>
      <c r="J413" s="9" t="n">
        <f aca="false">I413-G413</f>
        <v>0.0536425871053439</v>
      </c>
      <c r="K413" s="10" t="n">
        <f aca="false">H413-F413</f>
        <v>105</v>
      </c>
    </row>
    <row r="414" customFormat="false" ht="14.4" hidden="false" customHeight="false" outlineLevel="0" collapsed="false">
      <c r="A414" s="4" t="n">
        <v>42277</v>
      </c>
      <c r="B414" s="5" t="n">
        <v>0.847222222222222</v>
      </c>
      <c r="C414" s="1" t="s">
        <v>37</v>
      </c>
      <c r="D414" s="0" t="s">
        <v>25</v>
      </c>
      <c r="F414" s="14" t="n">
        <v>1981</v>
      </c>
      <c r="G414" s="8" t="n">
        <f aca="false">F414/$K415-1</f>
        <v>0.0120568100541534</v>
      </c>
      <c r="H414" s="14" t="n">
        <v>2086</v>
      </c>
      <c r="I414" s="8" t="n">
        <f aca="false">H414/$K415-1</f>
        <v>0.0656993971594972</v>
      </c>
      <c r="J414" s="9" t="n">
        <f aca="false">I414-G414</f>
        <v>0.0536425871053439</v>
      </c>
      <c r="K414" s="10" t="n">
        <f aca="false">H414-F414</f>
        <v>105</v>
      </c>
    </row>
    <row r="415" customFormat="false" ht="14.4" hidden="false" customHeight="false" outlineLevel="0" collapsed="false">
      <c r="A415" s="4" t="n">
        <v>42277</v>
      </c>
      <c r="B415" s="5"/>
      <c r="C415" s="1" t="s">
        <v>37</v>
      </c>
      <c r="D415" s="24" t="s">
        <v>30</v>
      </c>
      <c r="E415" s="24"/>
      <c r="F415" s="28" t="s">
        <v>31</v>
      </c>
      <c r="G415" s="28"/>
      <c r="H415" s="28" t="n">
        <v>1</v>
      </c>
      <c r="I415" s="28"/>
      <c r="J415" s="28"/>
      <c r="K415" s="14" t="n">
        <v>1957.4</v>
      </c>
    </row>
    <row r="416" customFormat="false" ht="14.4" hidden="false" customHeight="false" outlineLevel="0" collapsed="false">
      <c r="A416" s="15" t="n">
        <v>42277</v>
      </c>
      <c r="B416" s="20"/>
      <c r="C416" s="17" t="s">
        <v>37</v>
      </c>
      <c r="D416" s="16" t="s">
        <v>43</v>
      </c>
      <c r="E416" s="16"/>
      <c r="F416" s="16"/>
      <c r="G416" s="16"/>
      <c r="H416" s="16"/>
      <c r="I416" s="16"/>
      <c r="J416" s="16" t="s">
        <v>44</v>
      </c>
      <c r="K416" s="19" t="n">
        <v>1127.23</v>
      </c>
    </row>
    <row r="417" customFormat="false" ht="14.4" hidden="false" customHeight="false" outlineLevel="0" collapsed="false">
      <c r="A417" s="4" t="n">
        <v>42278</v>
      </c>
      <c r="B417" s="5" t="n">
        <v>0.847222222222222</v>
      </c>
      <c r="C417" s="1" t="s">
        <v>38</v>
      </c>
      <c r="D417" s="0" t="s">
        <v>13</v>
      </c>
      <c r="F417" s="14" t="n">
        <v>1994</v>
      </c>
      <c r="G417" s="8" t="n">
        <f aca="false">F417/$K423-1</f>
        <v>0.0208887978701617</v>
      </c>
      <c r="H417" s="14" t="n">
        <v>2101</v>
      </c>
      <c r="I417" s="8" t="n">
        <f aca="false">H417/$K423-1</f>
        <v>0.0756706942453409</v>
      </c>
      <c r="J417" s="9" t="n">
        <f aca="false">I417-G417</f>
        <v>0.0547818963751792</v>
      </c>
      <c r="K417" s="10" t="n">
        <f aca="false">H417-F417</f>
        <v>107</v>
      </c>
    </row>
    <row r="418" customFormat="false" ht="14.4" hidden="false" customHeight="false" outlineLevel="0" collapsed="false">
      <c r="A418" s="4" t="n">
        <v>42278</v>
      </c>
      <c r="B418" s="5" t="n">
        <v>0.847222222222222</v>
      </c>
      <c r="C418" s="1" t="s">
        <v>38</v>
      </c>
      <c r="D418" s="0" t="s">
        <v>15</v>
      </c>
      <c r="F418" s="14" t="n">
        <v>1996</v>
      </c>
      <c r="G418" s="8" t="n">
        <f aca="false">F418/$K423-1</f>
        <v>0.0219127585500716</v>
      </c>
      <c r="H418" s="14" t="n">
        <v>2101</v>
      </c>
      <c r="I418" s="8" t="n">
        <f aca="false">H418/$K423-1</f>
        <v>0.0756706942453409</v>
      </c>
      <c r="J418" s="9" t="n">
        <f aca="false">I418-G418</f>
        <v>0.0537579356952693</v>
      </c>
      <c r="K418" s="10" t="n">
        <f aca="false">H418-F418</f>
        <v>105</v>
      </c>
    </row>
    <row r="419" customFormat="false" ht="14.4" hidden="false" customHeight="false" outlineLevel="0" collapsed="false">
      <c r="A419" s="4" t="n">
        <v>42278</v>
      </c>
      <c r="B419" s="5" t="n">
        <v>0.847222222222222</v>
      </c>
      <c r="C419" s="1" t="s">
        <v>38</v>
      </c>
      <c r="D419" s="0" t="s">
        <v>18</v>
      </c>
      <c r="F419" s="14" t="n">
        <v>1997</v>
      </c>
      <c r="G419" s="8" t="n">
        <f aca="false">F419/$K423-1</f>
        <v>0.0224247388900265</v>
      </c>
      <c r="H419" s="14" t="n">
        <v>2095</v>
      </c>
      <c r="I419" s="8" t="n">
        <f aca="false">H419/$K423-1</f>
        <v>0.0725988122056114</v>
      </c>
      <c r="J419" s="9" t="n">
        <f aca="false">I419-G419</f>
        <v>0.0501740733155849</v>
      </c>
      <c r="K419" s="10" t="n">
        <f aca="false">H419-F419</f>
        <v>98</v>
      </c>
    </row>
    <row r="420" customFormat="false" ht="14.4" hidden="false" customHeight="false" outlineLevel="0" collapsed="false">
      <c r="A420" s="4" t="n">
        <v>42278</v>
      </c>
      <c r="B420" s="5" t="n">
        <v>0.847222222222222</v>
      </c>
      <c r="C420" s="1" t="s">
        <v>38</v>
      </c>
      <c r="D420" s="0" t="s">
        <v>20</v>
      </c>
      <c r="F420" s="14" t="n">
        <v>1978</v>
      </c>
      <c r="G420" s="8" t="n">
        <f aca="false">F420/$K423-1</f>
        <v>0.0126971124308826</v>
      </c>
      <c r="H420" s="14" t="n">
        <v>2083</v>
      </c>
      <c r="I420" s="8" t="n">
        <f aca="false">H420/$K423-1</f>
        <v>0.0664550481261519</v>
      </c>
      <c r="J420" s="9" t="n">
        <f aca="false">I420-G420</f>
        <v>0.0537579356952693</v>
      </c>
      <c r="K420" s="10" t="n">
        <f aca="false">H420-F420</f>
        <v>105</v>
      </c>
    </row>
    <row r="421" customFormat="false" ht="14.4" hidden="false" customHeight="false" outlineLevel="0" collapsed="false">
      <c r="A421" s="4" t="n">
        <v>42278</v>
      </c>
      <c r="B421" s="5" t="n">
        <v>0.847222222222222</v>
      </c>
      <c r="C421" s="1" t="s">
        <v>38</v>
      </c>
      <c r="D421" s="0" t="s">
        <v>23</v>
      </c>
      <c r="F421" s="14" t="n">
        <v>1978</v>
      </c>
      <c r="G421" s="8" t="n">
        <f aca="false">F421/$K423-1</f>
        <v>0.0126971124308826</v>
      </c>
      <c r="H421" s="14" t="n">
        <v>2083</v>
      </c>
      <c r="I421" s="8" t="n">
        <f aca="false">H421/$K423-1</f>
        <v>0.0664550481261519</v>
      </c>
      <c r="J421" s="9" t="n">
        <f aca="false">I421-G421</f>
        <v>0.0537579356952693</v>
      </c>
      <c r="K421" s="10" t="n">
        <f aca="false">H421-F421</f>
        <v>105</v>
      </c>
    </row>
    <row r="422" customFormat="false" ht="14.4" hidden="false" customHeight="false" outlineLevel="0" collapsed="false">
      <c r="A422" s="4" t="n">
        <v>42278</v>
      </c>
      <c r="B422" s="5" t="n">
        <v>0.847222222222222</v>
      </c>
      <c r="C422" s="1" t="s">
        <v>38</v>
      </c>
      <c r="D422" s="0" t="s">
        <v>25</v>
      </c>
      <c r="F422" s="14" t="n">
        <v>1978</v>
      </c>
      <c r="G422" s="8" t="n">
        <f aca="false">F422/$K423-1</f>
        <v>0.0126971124308826</v>
      </c>
      <c r="H422" s="14" t="n">
        <v>2083</v>
      </c>
      <c r="I422" s="8" t="n">
        <f aca="false">H422/$K423-1</f>
        <v>0.0664550481261519</v>
      </c>
      <c r="J422" s="9" t="n">
        <f aca="false">I422-G422</f>
        <v>0.0537579356952693</v>
      </c>
      <c r="K422" s="10" t="n">
        <f aca="false">H422-F422</f>
        <v>105</v>
      </c>
    </row>
    <row r="423" customFormat="false" ht="14.4" hidden="false" customHeight="false" outlineLevel="0" collapsed="false">
      <c r="A423" s="4" t="n">
        <v>42278</v>
      </c>
      <c r="B423" s="5"/>
      <c r="C423" s="1" t="s">
        <v>38</v>
      </c>
      <c r="D423" s="24" t="s">
        <v>30</v>
      </c>
      <c r="E423" s="24"/>
      <c r="F423" s="28" t="s">
        <v>31</v>
      </c>
      <c r="G423" s="28"/>
      <c r="H423" s="28" t="n">
        <v>1</v>
      </c>
      <c r="I423" s="28"/>
      <c r="J423" s="28"/>
      <c r="K423" s="14" t="n">
        <v>1953.2</v>
      </c>
    </row>
    <row r="424" customFormat="false" ht="14.4" hidden="false" customHeight="false" outlineLevel="0" collapsed="false">
      <c r="A424" s="15" t="n">
        <v>42278</v>
      </c>
      <c r="B424" s="20"/>
      <c r="C424" s="17" t="s">
        <v>38</v>
      </c>
      <c r="D424" s="16" t="s">
        <v>43</v>
      </c>
      <c r="E424" s="16"/>
      <c r="F424" s="16"/>
      <c r="G424" s="16"/>
      <c r="H424" s="16"/>
      <c r="I424" s="16"/>
      <c r="J424" s="16" t="s">
        <v>44</v>
      </c>
      <c r="K424" s="19" t="n">
        <v>1115</v>
      </c>
    </row>
    <row r="425" customFormat="false" ht="14.4" hidden="false" customHeight="false" outlineLevel="0" collapsed="false">
      <c r="A425" s="4" t="n">
        <v>42279</v>
      </c>
      <c r="B425" s="5" t="n">
        <v>0.847222222222222</v>
      </c>
      <c r="C425" s="1" t="s">
        <v>39</v>
      </c>
      <c r="D425" s="0" t="s">
        <v>13</v>
      </c>
      <c r="F425" s="14" t="n">
        <v>2028</v>
      </c>
      <c r="G425" s="8" t="n">
        <f aca="false">F425/$K431-1</f>
        <v>0.0464612272699128</v>
      </c>
      <c r="H425" s="14" t="n">
        <v>2136</v>
      </c>
      <c r="I425" s="8" t="n">
        <f aca="false">H425/$K431-1</f>
        <v>0.102189931680736</v>
      </c>
      <c r="J425" s="9" t="n">
        <f aca="false">I425-G425</f>
        <v>0.0557287044108237</v>
      </c>
      <c r="K425" s="10" t="n">
        <f aca="false">H425-F425</f>
        <v>108</v>
      </c>
    </row>
    <row r="426" customFormat="false" ht="14.4" hidden="false" customHeight="false" outlineLevel="0" collapsed="false">
      <c r="A426" s="4" t="n">
        <v>42279</v>
      </c>
      <c r="B426" s="5" t="n">
        <v>0.847222222222222</v>
      </c>
      <c r="C426" s="1" t="s">
        <v>39</v>
      </c>
      <c r="D426" s="0" t="s">
        <v>15</v>
      </c>
      <c r="F426" s="14" t="n">
        <v>2030</v>
      </c>
      <c r="G426" s="8" t="n">
        <f aca="false">F426/$K431-1</f>
        <v>0.0474932403145576</v>
      </c>
      <c r="H426" s="14" t="n">
        <v>2136</v>
      </c>
      <c r="I426" s="8" t="n">
        <f aca="false">H426/$K431-1</f>
        <v>0.102189931680736</v>
      </c>
      <c r="J426" s="9" t="n">
        <f aca="false">I426-G426</f>
        <v>0.0546966913661788</v>
      </c>
      <c r="K426" s="10" t="n">
        <f aca="false">H426-F426</f>
        <v>106</v>
      </c>
    </row>
    <row r="427" customFormat="false" ht="14.4" hidden="false" customHeight="false" outlineLevel="0" collapsed="false">
      <c r="A427" s="4" t="n">
        <v>42279</v>
      </c>
      <c r="B427" s="5" t="n">
        <v>0.847222222222222</v>
      </c>
      <c r="C427" s="1" t="s">
        <v>39</v>
      </c>
      <c r="D427" s="0" t="s">
        <v>18</v>
      </c>
      <c r="F427" s="14" t="n">
        <v>2032</v>
      </c>
      <c r="G427" s="8" t="n">
        <f aca="false">F427/$K431-1</f>
        <v>0.0485252533592024</v>
      </c>
      <c r="H427" s="14" t="n">
        <v>2130</v>
      </c>
      <c r="I427" s="8" t="n">
        <f aca="false">H427/$K431-1</f>
        <v>0.0990938925468017</v>
      </c>
      <c r="J427" s="9" t="n">
        <f aca="false">I427-G427</f>
        <v>0.0505686391875992</v>
      </c>
      <c r="K427" s="10" t="n">
        <f aca="false">H427-F427</f>
        <v>98</v>
      </c>
    </row>
    <row r="428" customFormat="false" ht="14.4" hidden="false" customHeight="false" outlineLevel="0" collapsed="false">
      <c r="A428" s="4" t="n">
        <v>42279</v>
      </c>
      <c r="B428" s="5" t="n">
        <v>0.847222222222222</v>
      </c>
      <c r="C428" s="1" t="s">
        <v>39</v>
      </c>
      <c r="D428" s="0" t="s">
        <v>20</v>
      </c>
      <c r="F428" s="14" t="n">
        <v>1978</v>
      </c>
      <c r="G428" s="8" t="n">
        <f aca="false">F428/$K431-1</f>
        <v>0.0206609011537906</v>
      </c>
      <c r="H428" s="14" t="n">
        <v>2083</v>
      </c>
      <c r="I428" s="8" t="n">
        <f aca="false">H428/$K431-1</f>
        <v>0.074841585997647</v>
      </c>
      <c r="J428" s="9" t="n">
        <f aca="false">I428-G428</f>
        <v>0.0541806848438564</v>
      </c>
      <c r="K428" s="10" t="n">
        <f aca="false">H428-F428</f>
        <v>105</v>
      </c>
    </row>
    <row r="429" customFormat="false" ht="14.4" hidden="false" customHeight="false" outlineLevel="0" collapsed="false">
      <c r="A429" s="4" t="n">
        <v>42279</v>
      </c>
      <c r="B429" s="5" t="n">
        <v>0.847222222222222</v>
      </c>
      <c r="C429" s="1" t="s">
        <v>39</v>
      </c>
      <c r="D429" s="0" t="s">
        <v>23</v>
      </c>
      <c r="F429" s="14" t="n">
        <v>1978</v>
      </c>
      <c r="G429" s="8" t="n">
        <f aca="false">F429/$K431-1</f>
        <v>0.0206609011537906</v>
      </c>
      <c r="H429" s="14" t="n">
        <v>2083</v>
      </c>
      <c r="I429" s="8" t="n">
        <f aca="false">H429/$K431-1</f>
        <v>0.074841585997647</v>
      </c>
      <c r="J429" s="9" t="n">
        <f aca="false">I429-G429</f>
        <v>0.0541806848438564</v>
      </c>
      <c r="K429" s="10" t="n">
        <f aca="false">H429-F429</f>
        <v>105</v>
      </c>
    </row>
    <row r="430" customFormat="false" ht="14.4" hidden="false" customHeight="false" outlineLevel="0" collapsed="false">
      <c r="A430" s="4" t="n">
        <v>42279</v>
      </c>
      <c r="B430" s="5" t="n">
        <v>0.847222222222222</v>
      </c>
      <c r="C430" s="1" t="s">
        <v>39</v>
      </c>
      <c r="D430" s="0" t="s">
        <v>25</v>
      </c>
      <c r="F430" s="14" t="n">
        <v>1978</v>
      </c>
      <c r="G430" s="8" t="n">
        <f aca="false">F430/$K431-1</f>
        <v>0.0206609011537906</v>
      </c>
      <c r="H430" s="14" t="n">
        <v>2083</v>
      </c>
      <c r="I430" s="8" t="n">
        <f aca="false">H430/$K431-1</f>
        <v>0.074841585997647</v>
      </c>
      <c r="J430" s="9" t="n">
        <f aca="false">I430-G430</f>
        <v>0.0541806848438564</v>
      </c>
      <c r="K430" s="10" t="n">
        <f aca="false">H430-F430</f>
        <v>105</v>
      </c>
    </row>
    <row r="431" customFormat="false" ht="14.4" hidden="false" customHeight="false" outlineLevel="0" collapsed="false">
      <c r="A431" s="4" t="n">
        <v>42279</v>
      </c>
      <c r="B431" s="5"/>
      <c r="C431" s="1" t="s">
        <v>39</v>
      </c>
      <c r="D431" s="24" t="s">
        <v>30</v>
      </c>
      <c r="E431" s="24"/>
      <c r="F431" s="28" t="s">
        <v>31</v>
      </c>
      <c r="G431" s="28"/>
      <c r="H431" s="28" t="n">
        <v>1</v>
      </c>
      <c r="I431" s="28"/>
      <c r="J431" s="28"/>
      <c r="K431" s="14" t="n">
        <v>1937.96</v>
      </c>
    </row>
    <row r="432" customFormat="false" ht="14.4" hidden="false" customHeight="false" outlineLevel="0" collapsed="false">
      <c r="A432" s="15" t="n">
        <v>42279</v>
      </c>
      <c r="B432" s="20"/>
      <c r="C432" s="17" t="s">
        <v>39</v>
      </c>
      <c r="D432" s="16" t="s">
        <v>43</v>
      </c>
      <c r="E432" s="16"/>
      <c r="F432" s="16"/>
      <c r="G432" s="16"/>
      <c r="H432" s="16"/>
      <c r="I432" s="16"/>
      <c r="J432" s="16" t="s">
        <v>44</v>
      </c>
      <c r="K432" s="19" t="n">
        <v>1113.61</v>
      </c>
    </row>
    <row r="433" customFormat="false" ht="14.4" hidden="false" customHeight="false" outlineLevel="0" collapsed="false">
      <c r="A433" s="4" t="n">
        <v>42280</v>
      </c>
      <c r="B433" s="5" t="n">
        <v>0.405555555555555</v>
      </c>
      <c r="C433" s="1" t="s">
        <v>41</v>
      </c>
      <c r="D433" s="0" t="s">
        <v>13</v>
      </c>
      <c r="F433" s="14" t="n">
        <v>2032</v>
      </c>
      <c r="G433" s="8" t="e">
        <f aca="false">F433/$K439-1</f>
        <v>#VALUE!</v>
      </c>
      <c r="H433" s="14" t="n">
        <v>2142</v>
      </c>
      <c r="I433" s="8" t="e">
        <f aca="false">H433/$K439-1</f>
        <v>#VALUE!</v>
      </c>
      <c r="J433" s="9" t="e">
        <f aca="false">I433-G433</f>
        <v>#VALUE!</v>
      </c>
      <c r="K433" s="10" t="n">
        <f aca="false">H433-F433</f>
        <v>110</v>
      </c>
    </row>
    <row r="434" customFormat="false" ht="14.4" hidden="false" customHeight="false" outlineLevel="0" collapsed="false">
      <c r="A434" s="4" t="n">
        <v>42280</v>
      </c>
      <c r="B434" s="5" t="n">
        <v>0.405555555555555</v>
      </c>
      <c r="C434" s="1" t="s">
        <v>41</v>
      </c>
      <c r="D434" s="0" t="s">
        <v>15</v>
      </c>
      <c r="F434" s="14" t="n">
        <v>2034</v>
      </c>
      <c r="G434" s="8" t="e">
        <f aca="false">F434/$K439-1</f>
        <v>#VALUE!</v>
      </c>
      <c r="H434" s="14" t="n">
        <v>2142</v>
      </c>
      <c r="I434" s="8" t="e">
        <f aca="false">H434/$K439-1</f>
        <v>#VALUE!</v>
      </c>
      <c r="J434" s="9" t="inlineStr">
        <f aca="false">I434-G434</f>
        <is>
          <t/>
        </is>
      </c>
      <c r="K434" s="10" t="n">
        <f aca="false">H434-F434</f>
        <v>108</v>
      </c>
    </row>
    <row r="435" customFormat="false" ht="14.4" hidden="false" customHeight="false" outlineLevel="0" collapsed="false">
      <c r="A435" s="4" t="n">
        <v>42280</v>
      </c>
      <c r="B435" s="5" t="n">
        <v>0.405555555555555</v>
      </c>
      <c r="C435" s="1" t="s">
        <v>41</v>
      </c>
      <c r="D435" s="0" t="s">
        <v>18</v>
      </c>
      <c r="F435" s="14" t="n">
        <v>2036</v>
      </c>
      <c r="G435" s="8" t="e">
        <f aca="false">F435/$K439-1</f>
        <v>#VALUE!</v>
      </c>
      <c r="H435" s="14" t="n">
        <v>2136</v>
      </c>
      <c r="I435" s="8" t="e">
        <f aca="false">H435/$K439-1</f>
        <v>#VALUE!</v>
      </c>
      <c r="J435" s="9" t="inlineStr">
        <f aca="false">I435-G435</f>
        <is>
          <t/>
        </is>
      </c>
      <c r="K435" s="10" t="n">
        <f aca="false">H435-F435</f>
        <v>100</v>
      </c>
    </row>
    <row r="436" customFormat="false" ht="14.4" hidden="false" customHeight="false" outlineLevel="0" collapsed="false">
      <c r="A436" s="4" t="n">
        <v>42280</v>
      </c>
      <c r="B436" s="5" t="n">
        <v>0.405555555555555</v>
      </c>
      <c r="C436" s="1" t="s">
        <v>41</v>
      </c>
      <c r="D436" s="0" t="s">
        <v>20</v>
      </c>
      <c r="F436" s="14" t="n">
        <v>2016</v>
      </c>
      <c r="G436" s="8" t="e">
        <f aca="false">F436/$K439-1</f>
        <v>#VALUE!</v>
      </c>
      <c r="H436" s="14" t="n">
        <v>2124</v>
      </c>
      <c r="I436" s="8" t="e">
        <f aca="false">H436/$K439-1</f>
        <v>#VALUE!</v>
      </c>
      <c r="J436" s="9" t="inlineStr">
        <f aca="false">I436-G436</f>
        <is>
          <t/>
        </is>
      </c>
      <c r="K436" s="10" t="n">
        <f aca="false">H436-F436</f>
        <v>108</v>
      </c>
    </row>
    <row r="437" customFormat="false" ht="14.4" hidden="false" customHeight="false" outlineLevel="0" collapsed="false">
      <c r="A437" s="4" t="n">
        <v>42280</v>
      </c>
      <c r="B437" s="5" t="n">
        <v>0.405555555555555</v>
      </c>
      <c r="C437" s="1" t="s">
        <v>41</v>
      </c>
      <c r="D437" s="0" t="s">
        <v>23</v>
      </c>
      <c r="F437" s="14" t="n">
        <v>2016</v>
      </c>
      <c r="G437" s="8" t="e">
        <f aca="false">F437/$K439-1</f>
        <v>#VALUE!</v>
      </c>
      <c r="H437" s="14" t="n">
        <v>2124</v>
      </c>
      <c r="I437" s="8" t="e">
        <f aca="false">H437/$K439-1</f>
        <v>#VALUE!</v>
      </c>
      <c r="J437" s="9" t="inlineStr">
        <f aca="false">I437-G437</f>
        <is>
          <t/>
        </is>
      </c>
      <c r="K437" s="10" t="n">
        <f aca="false">H437-F437</f>
        <v>108</v>
      </c>
    </row>
    <row r="438" customFormat="false" ht="14.4" hidden="false" customHeight="false" outlineLevel="0" collapsed="false">
      <c r="A438" s="4" t="n">
        <v>42280</v>
      </c>
      <c r="B438" s="5" t="n">
        <v>0.405555555555555</v>
      </c>
      <c r="C438" s="1" t="s">
        <v>41</v>
      </c>
      <c r="D438" s="0" t="s">
        <v>25</v>
      </c>
      <c r="F438" s="14" t="n">
        <v>2016</v>
      </c>
      <c r="G438" s="8" t="e">
        <f aca="false">F438/$K439-1</f>
        <v>#VALUE!</v>
      </c>
      <c r="H438" s="14" t="n">
        <v>2124</v>
      </c>
      <c r="I438" s="8" t="e">
        <f aca="false">H438/$K439-1</f>
        <v>#VALUE!</v>
      </c>
      <c r="J438" s="9" t="inlineStr">
        <f aca="false">I438-G438</f>
        <is>
          <t/>
        </is>
      </c>
      <c r="K438" s="10" t="n">
        <f aca="false">H438-F438</f>
        <v>108</v>
      </c>
    </row>
    <row r="439" customFormat="false" ht="14.4" hidden="false" customHeight="false" outlineLevel="0" collapsed="false">
      <c r="A439" s="4" t="n">
        <v>42280</v>
      </c>
      <c r="B439" s="5"/>
      <c r="C439" s="1" t="s">
        <v>41</v>
      </c>
      <c r="D439" s="24" t="s">
        <v>30</v>
      </c>
      <c r="E439" s="24"/>
      <c r="F439" s="28" t="s">
        <v>31</v>
      </c>
      <c r="G439" s="28"/>
      <c r="H439" s="28" t="n">
        <v>1</v>
      </c>
      <c r="I439" s="28"/>
      <c r="J439" s="28"/>
      <c r="K439" s="14" t="s">
        <v>45</v>
      </c>
    </row>
    <row r="440" customFormat="false" ht="14.4" hidden="false" customHeight="false" outlineLevel="0" collapsed="false">
      <c r="A440" s="15" t="n">
        <v>42280</v>
      </c>
      <c r="B440" s="20"/>
      <c r="C440" s="17" t="s">
        <v>41</v>
      </c>
      <c r="D440" s="16" t="s">
        <v>43</v>
      </c>
      <c r="E440" s="16"/>
      <c r="F440" s="16"/>
      <c r="G440" s="16"/>
      <c r="H440" s="16"/>
      <c r="I440" s="16"/>
      <c r="J440" s="16" t="s">
        <v>44</v>
      </c>
      <c r="K440" s="19" t="s">
        <v>45</v>
      </c>
    </row>
    <row r="441" customFormat="false" ht="14.4" hidden="false" customHeight="false" outlineLevel="0" collapsed="false">
      <c r="A441" s="4" t="n">
        <v>42281</v>
      </c>
      <c r="B441" s="5" t="n">
        <v>0.582638888888889</v>
      </c>
      <c r="C441" s="1" t="s">
        <v>42</v>
      </c>
      <c r="D441" s="0" t="s">
        <v>13</v>
      </c>
      <c r="F441" s="14" t="n">
        <v>2032</v>
      </c>
      <c r="G441" s="8" t="e">
        <f aca="false">F441/$K447-1</f>
        <v>#VALUE!</v>
      </c>
      <c r="H441" s="14" t="n">
        <v>2142</v>
      </c>
      <c r="I441" s="8" t="e">
        <f aca="false">H441/$K447-1</f>
        <v>#VALUE!</v>
      </c>
      <c r="J441" s="9" t="e">
        <f aca="false">I441-G441</f>
        <v>#VALUE!</v>
      </c>
      <c r="K441" s="10" t="n">
        <f aca="false">H441-F441</f>
        <v>110</v>
      </c>
    </row>
    <row r="442" customFormat="false" ht="14.4" hidden="false" customHeight="false" outlineLevel="0" collapsed="false">
      <c r="A442" s="4" t="n">
        <v>42281</v>
      </c>
      <c r="B442" s="5" t="n">
        <v>0.582638888888889</v>
      </c>
      <c r="C442" s="1" t="s">
        <v>42</v>
      </c>
      <c r="D442" s="0" t="s">
        <v>15</v>
      </c>
      <c r="F442" s="14" t="n">
        <v>2034</v>
      </c>
      <c r="G442" s="8" t="e">
        <f aca="false">F442/$K447-1</f>
        <v>#VALUE!</v>
      </c>
      <c r="H442" s="14" t="n">
        <v>2142</v>
      </c>
      <c r="I442" s="8" t="e">
        <f aca="false">H442/$K447-1</f>
        <v>#VALUE!</v>
      </c>
      <c r="J442" s="9" t="inlineStr">
        <f aca="false">I442-G442</f>
        <is>
          <t/>
        </is>
      </c>
      <c r="K442" s="10" t="n">
        <f aca="false">H442-F442</f>
        <v>108</v>
      </c>
    </row>
    <row r="443" customFormat="false" ht="14.4" hidden="false" customHeight="false" outlineLevel="0" collapsed="false">
      <c r="A443" s="4" t="n">
        <v>42281</v>
      </c>
      <c r="B443" s="5" t="n">
        <v>0.582638888888889</v>
      </c>
      <c r="C443" s="1" t="s">
        <v>42</v>
      </c>
      <c r="D443" s="0" t="s">
        <v>18</v>
      </c>
      <c r="F443" s="14" t="n">
        <v>2036</v>
      </c>
      <c r="G443" s="8" t="e">
        <f aca="false">F443/$K447-1</f>
        <v>#VALUE!</v>
      </c>
      <c r="H443" s="14" t="n">
        <v>2136</v>
      </c>
      <c r="I443" s="8" t="e">
        <f aca="false">H443/$K447-1</f>
        <v>#VALUE!</v>
      </c>
      <c r="J443" s="9" t="inlineStr">
        <f aca="false">I443-G443</f>
        <is>
          <t/>
        </is>
      </c>
      <c r="K443" s="10" t="n">
        <f aca="false">H443-F443</f>
        <v>100</v>
      </c>
    </row>
    <row r="444" customFormat="false" ht="14.4" hidden="false" customHeight="false" outlineLevel="0" collapsed="false">
      <c r="A444" s="4" t="n">
        <v>42281</v>
      </c>
      <c r="B444" s="5" t="n">
        <v>0.582638888888889</v>
      </c>
      <c r="C444" s="1" t="s">
        <v>42</v>
      </c>
      <c r="D444" s="0" t="s">
        <v>20</v>
      </c>
      <c r="F444" s="14" t="n">
        <v>2016</v>
      </c>
      <c r="G444" s="8" t="e">
        <f aca="false">F444/$K447-1</f>
        <v>#VALUE!</v>
      </c>
      <c r="H444" s="14" t="n">
        <v>2124</v>
      </c>
      <c r="I444" s="8" t="e">
        <f aca="false">H444/$K447-1</f>
        <v>#VALUE!</v>
      </c>
      <c r="J444" s="9" t="inlineStr">
        <f aca="false">I444-G444</f>
        <is>
          <t/>
        </is>
      </c>
      <c r="K444" s="10" t="n">
        <f aca="false">H444-F444</f>
        <v>108</v>
      </c>
    </row>
    <row r="445" customFormat="false" ht="14.4" hidden="false" customHeight="false" outlineLevel="0" collapsed="false">
      <c r="A445" s="4" t="n">
        <v>42281</v>
      </c>
      <c r="B445" s="5" t="n">
        <v>0.582638888888889</v>
      </c>
      <c r="C445" s="1" t="s">
        <v>42</v>
      </c>
      <c r="D445" s="0" t="s">
        <v>23</v>
      </c>
      <c r="F445" s="14" t="n">
        <v>2016</v>
      </c>
      <c r="G445" s="8" t="e">
        <f aca="false">F445/$K447-1</f>
        <v>#VALUE!</v>
      </c>
      <c r="H445" s="14" t="n">
        <v>2124</v>
      </c>
      <c r="I445" s="8" t="e">
        <f aca="false">H445/$K447-1</f>
        <v>#VALUE!</v>
      </c>
      <c r="J445" s="9" t="inlineStr">
        <f aca="false">I445-G445</f>
        <is>
          <t/>
        </is>
      </c>
      <c r="K445" s="10" t="n">
        <f aca="false">H445-F445</f>
        <v>108</v>
      </c>
    </row>
    <row r="446" customFormat="false" ht="14.4" hidden="false" customHeight="false" outlineLevel="0" collapsed="false">
      <c r="A446" s="4" t="n">
        <v>42281</v>
      </c>
      <c r="B446" s="5" t="n">
        <v>0.582638888888889</v>
      </c>
      <c r="C446" s="1" t="s">
        <v>42</v>
      </c>
      <c r="D446" s="0" t="s">
        <v>25</v>
      </c>
      <c r="F446" s="14" t="n">
        <v>2016</v>
      </c>
      <c r="G446" s="8" t="e">
        <f aca="false">F446/$K447-1</f>
        <v>#VALUE!</v>
      </c>
      <c r="H446" s="14" t="n">
        <v>2124</v>
      </c>
      <c r="I446" s="8" t="e">
        <f aca="false">H446/$K447-1</f>
        <v>#VALUE!</v>
      </c>
      <c r="J446" s="9" t="inlineStr">
        <f aca="false">I446-G446</f>
        <is>
          <t/>
        </is>
      </c>
      <c r="K446" s="10" t="n">
        <f aca="false">H446-F446</f>
        <v>108</v>
      </c>
    </row>
    <row r="447" customFormat="false" ht="14.4" hidden="false" customHeight="false" outlineLevel="0" collapsed="false">
      <c r="A447" s="4" t="n">
        <v>42281</v>
      </c>
      <c r="B447" s="5"/>
      <c r="C447" s="1" t="s">
        <v>42</v>
      </c>
      <c r="D447" s="24" t="s">
        <v>30</v>
      </c>
      <c r="E447" s="24"/>
      <c r="F447" s="28" t="s">
        <v>31</v>
      </c>
      <c r="G447" s="28"/>
      <c r="H447" s="28" t="n">
        <v>1</v>
      </c>
      <c r="I447" s="28"/>
      <c r="J447" s="28"/>
      <c r="K447" s="14" t="s">
        <v>45</v>
      </c>
    </row>
    <row r="448" customFormat="false" ht="14.4" hidden="false" customHeight="false" outlineLevel="0" collapsed="false">
      <c r="A448" s="15" t="n">
        <v>42281</v>
      </c>
      <c r="B448" s="20"/>
      <c r="C448" s="17" t="s">
        <v>42</v>
      </c>
      <c r="D448" s="16" t="s">
        <v>43</v>
      </c>
      <c r="E448" s="16"/>
      <c r="F448" s="16"/>
      <c r="G448" s="16"/>
      <c r="H448" s="16"/>
      <c r="I448" s="16"/>
      <c r="J448" s="16" t="s">
        <v>44</v>
      </c>
      <c r="K448" s="19" t="s">
        <v>45</v>
      </c>
    </row>
    <row r="449" customFormat="false" ht="14.4" hidden="false" customHeight="false" outlineLevel="0" collapsed="false">
      <c r="A449" s="4" t="n">
        <v>42282</v>
      </c>
      <c r="B449" s="5" t="n">
        <v>0.903472222222222</v>
      </c>
      <c r="C449" s="1" t="s">
        <v>33</v>
      </c>
      <c r="D449" s="0" t="s">
        <v>13</v>
      </c>
      <c r="F449" s="14" t="n">
        <v>2032</v>
      </c>
      <c r="G449" s="8" t="n">
        <f aca="false">F449/$K455-1</f>
        <v>0.0323052616070838</v>
      </c>
      <c r="H449" s="14" t="n">
        <v>2144</v>
      </c>
      <c r="I449" s="8" t="n">
        <f aca="false">H449/$K455-1</f>
        <v>0.0892039768137736</v>
      </c>
      <c r="J449" s="9" t="n">
        <f aca="false">I449-G449</f>
        <v>0.0568987152066898</v>
      </c>
      <c r="K449" s="10" t="n">
        <f aca="false">H449-F449</f>
        <v>112</v>
      </c>
    </row>
    <row r="450" customFormat="false" ht="14.4" hidden="false" customHeight="false" outlineLevel="0" collapsed="false">
      <c r="A450" s="4" t="n">
        <v>42282</v>
      </c>
      <c r="B450" s="5" t="n">
        <v>0.903472222222222</v>
      </c>
      <c r="C450" s="1" t="s">
        <v>33</v>
      </c>
      <c r="D450" s="0" t="s">
        <v>15</v>
      </c>
      <c r="F450" s="14" t="n">
        <v>2034</v>
      </c>
      <c r="G450" s="8" t="n">
        <f aca="false">F450/$K455-1</f>
        <v>0.0333213100929175</v>
      </c>
      <c r="H450" s="14" t="n">
        <v>2144</v>
      </c>
      <c r="I450" s="8" t="n">
        <f aca="false">H450/$K455-1</f>
        <v>0.0892039768137736</v>
      </c>
      <c r="J450" s="9" t="n">
        <f aca="false">I450-G450</f>
        <v>0.0558826667208561</v>
      </c>
      <c r="K450" s="10" t="n">
        <f aca="false">H450-F450</f>
        <v>110</v>
      </c>
    </row>
    <row r="451" customFormat="false" ht="14.4" hidden="false" customHeight="false" outlineLevel="0" collapsed="false">
      <c r="A451" s="4" t="n">
        <v>42282</v>
      </c>
      <c r="B451" s="5" t="n">
        <v>0.903472222222222</v>
      </c>
      <c r="C451" s="1" t="s">
        <v>33</v>
      </c>
      <c r="D451" s="0" t="s">
        <v>18</v>
      </c>
      <c r="F451" s="14" t="n">
        <v>2036</v>
      </c>
      <c r="G451" s="8" t="n">
        <f aca="false">F451/$K455-1</f>
        <v>0.0343373585787514</v>
      </c>
      <c r="H451" s="14" t="n">
        <v>2138</v>
      </c>
      <c r="I451" s="8" t="n">
        <f aca="false">H451/$K455-1</f>
        <v>0.0861558313562723</v>
      </c>
      <c r="J451" s="9" t="n">
        <f aca="false">I451-G451</f>
        <v>0.0518184727775208</v>
      </c>
      <c r="K451" s="10" t="n">
        <f aca="false">H451-F451</f>
        <v>102</v>
      </c>
    </row>
    <row r="452" customFormat="false" ht="14.4" hidden="false" customHeight="false" outlineLevel="0" collapsed="false">
      <c r="A452" s="4" t="n">
        <v>42282</v>
      </c>
      <c r="B452" s="5" t="n">
        <v>0.903472222222222</v>
      </c>
      <c r="C452" s="1" t="s">
        <v>33</v>
      </c>
      <c r="D452" s="0" t="s">
        <v>20</v>
      </c>
      <c r="F452" s="14" t="n">
        <v>2016</v>
      </c>
      <c r="G452" s="8" t="n">
        <f aca="false">F452/$K455-1</f>
        <v>0.024176873720414</v>
      </c>
      <c r="H452" s="14" t="n">
        <v>2126</v>
      </c>
      <c r="I452" s="8" t="n">
        <f aca="false">H452/$K455-1</f>
        <v>0.0800595404412698</v>
      </c>
      <c r="J452" s="9" t="n">
        <f aca="false">I452-G452</f>
        <v>0.0558826667208558</v>
      </c>
      <c r="K452" s="10" t="n">
        <f aca="false">H452-F452</f>
        <v>110</v>
      </c>
    </row>
    <row r="453" customFormat="false" ht="14.4" hidden="false" customHeight="false" outlineLevel="0" collapsed="false">
      <c r="A453" s="4" t="n">
        <v>42282</v>
      </c>
      <c r="B453" s="5" t="n">
        <v>0.903472222222222</v>
      </c>
      <c r="C453" s="1" t="s">
        <v>33</v>
      </c>
      <c r="D453" s="0" t="s">
        <v>23</v>
      </c>
      <c r="F453" s="14" t="n">
        <v>2016</v>
      </c>
      <c r="G453" s="8" t="n">
        <f aca="false">F453/$K455-1</f>
        <v>0.024176873720414</v>
      </c>
      <c r="H453" s="14" t="n">
        <v>2126</v>
      </c>
      <c r="I453" s="8" t="n">
        <f aca="false">H453/$K455-1</f>
        <v>0.0800595404412698</v>
      </c>
      <c r="J453" s="9" t="n">
        <f aca="false">I453-G453</f>
        <v>0.0558826667208558</v>
      </c>
      <c r="K453" s="10" t="n">
        <f aca="false">H453-F453</f>
        <v>110</v>
      </c>
    </row>
    <row r="454" customFormat="false" ht="14.4" hidden="false" customHeight="false" outlineLevel="0" collapsed="false">
      <c r="A454" s="4" t="n">
        <v>42282</v>
      </c>
      <c r="B454" s="5" t="n">
        <v>0.903472222222222</v>
      </c>
      <c r="C454" s="1" t="s">
        <v>33</v>
      </c>
      <c r="D454" s="0" t="s">
        <v>25</v>
      </c>
      <c r="F454" s="14" t="n">
        <v>2016</v>
      </c>
      <c r="G454" s="8" t="n">
        <f aca="false">F454/$K455-1</f>
        <v>0.024176873720414</v>
      </c>
      <c r="H454" s="14" t="n">
        <v>2126</v>
      </c>
      <c r="I454" s="8" t="n">
        <f aca="false">H454/$K455-1</f>
        <v>0.0800595404412698</v>
      </c>
      <c r="J454" s="9" t="n">
        <f aca="false">I454-G454</f>
        <v>0.0558826667208558</v>
      </c>
      <c r="K454" s="10" t="n">
        <f aca="false">H454-F454</f>
        <v>110</v>
      </c>
    </row>
    <row r="455" customFormat="false" ht="14.4" hidden="false" customHeight="false" outlineLevel="0" collapsed="false">
      <c r="A455" s="4" t="n">
        <v>42282</v>
      </c>
      <c r="B455" s="5"/>
      <c r="C455" s="1" t="s">
        <v>33</v>
      </c>
      <c r="D455" s="24" t="s">
        <v>30</v>
      </c>
      <c r="E455" s="24"/>
      <c r="F455" s="28" t="s">
        <v>31</v>
      </c>
      <c r="G455" s="28"/>
      <c r="H455" s="28" t="n">
        <v>1</v>
      </c>
      <c r="I455" s="28"/>
      <c r="J455" s="28"/>
      <c r="K455" s="14" t="n">
        <v>1968.41</v>
      </c>
    </row>
    <row r="456" customFormat="false" ht="14.4" hidden="false" customHeight="false" outlineLevel="0" collapsed="false">
      <c r="A456" s="15" t="n">
        <v>42282</v>
      </c>
      <c r="B456" s="20"/>
      <c r="C456" s="17" t="s">
        <v>33</v>
      </c>
      <c r="D456" s="16" t="s">
        <v>43</v>
      </c>
      <c r="E456" s="16"/>
      <c r="F456" s="16"/>
      <c r="G456" s="16"/>
      <c r="H456" s="16"/>
      <c r="I456" s="16"/>
      <c r="J456" s="16" t="s">
        <v>44</v>
      </c>
      <c r="K456" s="19" t="n">
        <v>1136.23</v>
      </c>
    </row>
    <row r="457" customFormat="false" ht="14.4" hidden="false" customHeight="false" outlineLevel="0" collapsed="false">
      <c r="A457" s="4" t="n">
        <v>42283</v>
      </c>
      <c r="B457" s="5" t="n">
        <v>0.883333333333333</v>
      </c>
      <c r="C457" s="1" t="s">
        <v>35</v>
      </c>
      <c r="D457" s="0" t="s">
        <v>13</v>
      </c>
      <c r="F457" s="14" t="n">
        <v>2044</v>
      </c>
      <c r="G457" s="8" t="n">
        <f aca="false">F457/$K463-1</f>
        <v>0.0300965589533735</v>
      </c>
      <c r="H457" s="14" t="n">
        <v>2154</v>
      </c>
      <c r="I457" s="8" t="n">
        <f aca="false">H457/$K463-1</f>
        <v>0.0855322837502772</v>
      </c>
      <c r="J457" s="9" t="n">
        <f aca="false">I457-G457</f>
        <v>0.0554357247969037</v>
      </c>
      <c r="K457" s="10" t="n">
        <f aca="false">H457-F457</f>
        <v>110</v>
      </c>
    </row>
    <row r="458" customFormat="false" ht="14.4" hidden="false" customHeight="false" outlineLevel="0" collapsed="false">
      <c r="A458" s="4" t="n">
        <v>42283</v>
      </c>
      <c r="B458" s="5" t="n">
        <v>0.883333333333333</v>
      </c>
      <c r="C458" s="1" t="s">
        <v>35</v>
      </c>
      <c r="D458" s="0" t="s">
        <v>15</v>
      </c>
      <c r="F458" s="14" t="n">
        <v>2046</v>
      </c>
      <c r="G458" s="8" t="n">
        <f aca="false">F458/$K463-1</f>
        <v>0.0311044812224082</v>
      </c>
      <c r="H458" s="14" t="n">
        <v>2154</v>
      </c>
      <c r="I458" s="8" t="n">
        <f aca="false">H458/$K463-1</f>
        <v>0.0855322837502772</v>
      </c>
      <c r="J458" s="9" t="n">
        <f aca="false">I458-G458</f>
        <v>0.0544278025278691</v>
      </c>
      <c r="K458" s="10" t="n">
        <f aca="false">H458-F458</f>
        <v>108</v>
      </c>
    </row>
    <row r="459" customFormat="false" ht="14.4" hidden="false" customHeight="false" outlineLevel="0" collapsed="false">
      <c r="A459" s="4" t="n">
        <v>42283</v>
      </c>
      <c r="B459" s="5" t="n">
        <v>0.883333333333333</v>
      </c>
      <c r="C459" s="1" t="s">
        <v>35</v>
      </c>
      <c r="D459" s="0" t="s">
        <v>18</v>
      </c>
      <c r="F459" s="14" t="n">
        <v>2048</v>
      </c>
      <c r="G459" s="8" t="n">
        <f aca="false">F459/$K463-1</f>
        <v>0.0321124034914428</v>
      </c>
      <c r="H459" s="14" t="n">
        <v>2148</v>
      </c>
      <c r="I459" s="8" t="n">
        <f aca="false">H459/$K463-1</f>
        <v>0.0825085169431734</v>
      </c>
      <c r="J459" s="9" t="n">
        <f aca="false">I459-G459</f>
        <v>0.0503961134517306</v>
      </c>
      <c r="K459" s="10" t="n">
        <f aca="false">H459-F459</f>
        <v>100</v>
      </c>
    </row>
    <row r="460" customFormat="false" ht="14.4" hidden="false" customHeight="false" outlineLevel="0" collapsed="false">
      <c r="A460" s="4" t="n">
        <v>42283</v>
      </c>
      <c r="B460" s="5" t="n">
        <v>0.883333333333333</v>
      </c>
      <c r="C460" s="1" t="s">
        <v>35</v>
      </c>
      <c r="D460" s="0" t="s">
        <v>20</v>
      </c>
      <c r="F460" s="14" t="n">
        <v>2028</v>
      </c>
      <c r="G460" s="8" t="n">
        <f aca="false">F460/$K463-1</f>
        <v>0.0220331808010967</v>
      </c>
      <c r="H460" s="14" t="n">
        <v>2136</v>
      </c>
      <c r="I460" s="8" t="n">
        <f aca="false">H460/$K463-1</f>
        <v>0.0764609833289658</v>
      </c>
      <c r="J460" s="9" t="n">
        <f aca="false">I460-G460</f>
        <v>0.0544278025278691</v>
      </c>
      <c r="K460" s="10" t="n">
        <f aca="false">H460-F460</f>
        <v>108</v>
      </c>
    </row>
    <row r="461" customFormat="false" ht="14.4" hidden="false" customHeight="false" outlineLevel="0" collapsed="false">
      <c r="A461" s="4" t="n">
        <v>42283</v>
      </c>
      <c r="B461" s="5" t="n">
        <v>0.883333333333333</v>
      </c>
      <c r="C461" s="1" t="s">
        <v>35</v>
      </c>
      <c r="D461" s="0" t="s">
        <v>23</v>
      </c>
      <c r="F461" s="14" t="n">
        <v>2028</v>
      </c>
      <c r="G461" s="8" t="n">
        <f aca="false">F461/$K463-1</f>
        <v>0.0220331808010967</v>
      </c>
      <c r="H461" s="14" t="n">
        <v>2136</v>
      </c>
      <c r="I461" s="8" t="n">
        <f aca="false">H461/$K463-1</f>
        <v>0.0764609833289658</v>
      </c>
      <c r="J461" s="9" t="n">
        <f aca="false">I461-G461</f>
        <v>0.0544278025278691</v>
      </c>
      <c r="K461" s="10" t="n">
        <f aca="false">H461-F461</f>
        <v>108</v>
      </c>
    </row>
    <row r="462" customFormat="false" ht="14.4" hidden="false" customHeight="false" outlineLevel="0" collapsed="false">
      <c r="A462" s="4" t="n">
        <v>42283</v>
      </c>
      <c r="B462" s="5" t="n">
        <v>0.883333333333333</v>
      </c>
      <c r="C462" s="1" t="s">
        <v>35</v>
      </c>
      <c r="D462" s="0" t="s">
        <v>25</v>
      </c>
      <c r="F462" s="14" t="n">
        <v>2028</v>
      </c>
      <c r="G462" s="8" t="n">
        <f aca="false">F462/$K463-1</f>
        <v>0.0220331808010967</v>
      </c>
      <c r="H462" s="14" t="n">
        <v>2136</v>
      </c>
      <c r="I462" s="8" t="n">
        <f aca="false">H462/$K463-1</f>
        <v>0.0764609833289658</v>
      </c>
      <c r="J462" s="9" t="n">
        <f aca="false">I462-G462</f>
        <v>0.0544278025278691</v>
      </c>
      <c r="K462" s="10" t="n">
        <f aca="false">H462-F462</f>
        <v>108</v>
      </c>
    </row>
    <row r="463" customFormat="false" ht="14.4" hidden="false" customHeight="false" outlineLevel="0" collapsed="false">
      <c r="A463" s="4" t="n">
        <v>42283</v>
      </c>
      <c r="B463" s="5"/>
      <c r="C463" s="1" t="s">
        <v>35</v>
      </c>
      <c r="D463" s="24" t="s">
        <v>30</v>
      </c>
      <c r="E463" s="24"/>
      <c r="F463" s="28" t="s">
        <v>31</v>
      </c>
      <c r="G463" s="28"/>
      <c r="H463" s="28" t="n">
        <v>1</v>
      </c>
      <c r="I463" s="28"/>
      <c r="J463" s="28"/>
      <c r="K463" s="14" t="n">
        <v>1984.28</v>
      </c>
    </row>
    <row r="464" customFormat="false" ht="14.4" hidden="false" customHeight="false" outlineLevel="0" collapsed="false">
      <c r="A464" s="15" t="n">
        <v>42283</v>
      </c>
      <c r="B464" s="20"/>
      <c r="C464" s="17" t="s">
        <v>35</v>
      </c>
      <c r="D464" s="16" t="s">
        <v>43</v>
      </c>
      <c r="E464" s="16"/>
      <c r="F464" s="16"/>
      <c r="G464" s="16"/>
      <c r="H464" s="16"/>
      <c r="I464" s="16"/>
      <c r="J464" s="16" t="s">
        <v>44</v>
      </c>
      <c r="K464" s="19" t="n">
        <v>1147.17</v>
      </c>
    </row>
    <row r="465" customFormat="false" ht="14.4" hidden="false" customHeight="false" outlineLevel="0" collapsed="false">
      <c r="A465" s="4" t="n">
        <v>42284</v>
      </c>
      <c r="B465" s="5" t="n">
        <v>0.847222222222222</v>
      </c>
      <c r="C465" s="1" t="s">
        <v>37</v>
      </c>
      <c r="D465" s="0" t="s">
        <v>13</v>
      </c>
      <c r="F465" s="14" t="n">
        <v>2043</v>
      </c>
      <c r="G465" s="8" t="n">
        <f aca="false">F465/$K471-1</f>
        <v>0.0226402438719171</v>
      </c>
      <c r="H465" s="14" t="n">
        <v>2153</v>
      </c>
      <c r="I465" s="8" t="n">
        <f aca="false">H465/$K471-1</f>
        <v>0.0777016373256181</v>
      </c>
      <c r="J465" s="9" t="n">
        <f aca="false">I465-G465</f>
        <v>0.055061393453701</v>
      </c>
      <c r="K465" s="10" t="n">
        <f aca="false">H465-F465</f>
        <v>110</v>
      </c>
    </row>
    <row r="466" customFormat="false" ht="14.4" hidden="false" customHeight="false" outlineLevel="0" collapsed="false">
      <c r="A466" s="4" t="n">
        <v>42284</v>
      </c>
      <c r="B466" s="5" t="n">
        <v>0.847222222222222</v>
      </c>
      <c r="C466" s="1" t="s">
        <v>37</v>
      </c>
      <c r="D466" s="0" t="s">
        <v>15</v>
      </c>
      <c r="F466" s="14" t="n">
        <v>2045</v>
      </c>
      <c r="G466" s="8" t="n">
        <f aca="false">F466/$K471-1</f>
        <v>0.02364136011653</v>
      </c>
      <c r="H466" s="14" t="n">
        <v>2153</v>
      </c>
      <c r="I466" s="8" t="n">
        <f aca="false">H466/$K471-1</f>
        <v>0.0777016373256181</v>
      </c>
      <c r="J466" s="9" t="n">
        <f aca="false">I466-G466</f>
        <v>0.0540602772090881</v>
      </c>
      <c r="K466" s="10" t="n">
        <f aca="false">H466-F466</f>
        <v>108</v>
      </c>
    </row>
    <row r="467" customFormat="false" ht="14.4" hidden="false" customHeight="false" outlineLevel="0" collapsed="false">
      <c r="A467" s="4" t="n">
        <v>42284</v>
      </c>
      <c r="B467" s="5" t="n">
        <v>0.847222222222222</v>
      </c>
      <c r="C467" s="1" t="s">
        <v>37</v>
      </c>
      <c r="D467" s="0" t="s">
        <v>18</v>
      </c>
      <c r="F467" s="14" t="n">
        <v>2047</v>
      </c>
      <c r="G467" s="8" t="n">
        <f aca="false">F467/$K471-1</f>
        <v>0.0246424763611426</v>
      </c>
      <c r="H467" s="14" t="n">
        <v>2147</v>
      </c>
      <c r="I467" s="8" t="n">
        <f aca="false">H467/$K471-1</f>
        <v>0.0746982885917797</v>
      </c>
      <c r="J467" s="9" t="n">
        <f aca="false">I467-G467</f>
        <v>0.0500558122306372</v>
      </c>
      <c r="K467" s="10" t="n">
        <f aca="false">H467-F467</f>
        <v>100</v>
      </c>
    </row>
    <row r="468" customFormat="false" ht="14.4" hidden="false" customHeight="false" outlineLevel="0" collapsed="false">
      <c r="A468" s="4" t="n">
        <v>42284</v>
      </c>
      <c r="B468" s="5" t="n">
        <v>0.847222222222222</v>
      </c>
      <c r="C468" s="1" t="s">
        <v>37</v>
      </c>
      <c r="D468" s="0" t="s">
        <v>20</v>
      </c>
      <c r="F468" s="14" t="n">
        <v>2027</v>
      </c>
      <c r="G468" s="8" t="n">
        <f aca="false">F468/$K471-1</f>
        <v>0.0146313139150152</v>
      </c>
      <c r="H468" s="14" t="n">
        <v>2135</v>
      </c>
      <c r="I468" s="8" t="n">
        <f aca="false">H468/$K471-1</f>
        <v>0.0686915911241033</v>
      </c>
      <c r="J468" s="9" t="n">
        <f aca="false">I468-G468</f>
        <v>0.0540602772090881</v>
      </c>
      <c r="K468" s="10" t="n">
        <f aca="false">H468-F468</f>
        <v>108</v>
      </c>
    </row>
    <row r="469" customFormat="false" ht="14.4" hidden="false" customHeight="false" outlineLevel="0" collapsed="false">
      <c r="A469" s="4" t="n">
        <v>42284</v>
      </c>
      <c r="B469" s="5" t="n">
        <v>0.847222222222222</v>
      </c>
      <c r="C469" s="1" t="s">
        <v>37</v>
      </c>
      <c r="D469" s="0" t="s">
        <v>23</v>
      </c>
      <c r="F469" s="14" t="n">
        <v>2027</v>
      </c>
      <c r="G469" s="8" t="n">
        <f aca="false">F469/$K471-1</f>
        <v>0.0146313139150152</v>
      </c>
      <c r="H469" s="14" t="n">
        <v>2135</v>
      </c>
      <c r="I469" s="8" t="n">
        <f aca="false">H469/$K471-1</f>
        <v>0.0686915911241033</v>
      </c>
      <c r="J469" s="9" t="n">
        <f aca="false">I469-G469</f>
        <v>0.0540602772090881</v>
      </c>
      <c r="K469" s="10" t="n">
        <f aca="false">H469-F469</f>
        <v>108</v>
      </c>
    </row>
    <row r="470" customFormat="false" ht="14.4" hidden="false" customHeight="false" outlineLevel="0" collapsed="false">
      <c r="A470" s="4" t="n">
        <v>42284</v>
      </c>
      <c r="B470" s="5" t="n">
        <v>0.847222222222222</v>
      </c>
      <c r="C470" s="1" t="s">
        <v>37</v>
      </c>
      <c r="D470" s="0" t="s">
        <v>25</v>
      </c>
      <c r="F470" s="14" t="n">
        <v>2027</v>
      </c>
      <c r="G470" s="8" t="n">
        <f aca="false">F470/$K471-1</f>
        <v>0.0146313139150152</v>
      </c>
      <c r="H470" s="14" t="n">
        <v>2135</v>
      </c>
      <c r="I470" s="8" t="n">
        <f aca="false">H470/$K471-1</f>
        <v>0.0686915911241033</v>
      </c>
      <c r="J470" s="9" t="n">
        <f aca="false">I470-G470</f>
        <v>0.0540602772090881</v>
      </c>
      <c r="K470" s="10" t="n">
        <f aca="false">H470-F470</f>
        <v>108</v>
      </c>
    </row>
    <row r="471" customFormat="false" ht="14.4" hidden="false" customHeight="false" outlineLevel="0" collapsed="false">
      <c r="A471" s="4" t="n">
        <v>42284</v>
      </c>
      <c r="B471" s="5"/>
      <c r="C471" s="1" t="s">
        <v>37</v>
      </c>
      <c r="D471" s="24" t="s">
        <v>30</v>
      </c>
      <c r="E471" s="24"/>
      <c r="F471" s="28" t="s">
        <v>31</v>
      </c>
      <c r="G471" s="28"/>
      <c r="H471" s="28" t="n">
        <v>1</v>
      </c>
      <c r="I471" s="28"/>
      <c r="J471" s="28"/>
      <c r="K471" s="14" t="n">
        <v>1997.77</v>
      </c>
    </row>
    <row r="472" customFormat="false" ht="14.4" hidden="false" customHeight="false" outlineLevel="0" collapsed="false">
      <c r="A472" s="15" t="n">
        <v>42284</v>
      </c>
      <c r="B472" s="20"/>
      <c r="C472" s="17" t="s">
        <v>37</v>
      </c>
      <c r="D472" s="16" t="s">
        <v>43</v>
      </c>
      <c r="E472" s="16"/>
      <c r="F472" s="16"/>
      <c r="G472" s="16"/>
      <c r="H472" s="16"/>
      <c r="I472" s="16"/>
      <c r="J472" s="16" t="s">
        <v>44</v>
      </c>
      <c r="K472" s="19" t="n">
        <v>1149.15</v>
      </c>
    </row>
    <row r="473" customFormat="false" ht="14.4" hidden="false" customHeight="false" outlineLevel="0" collapsed="false">
      <c r="A473" s="4" t="n">
        <v>42291</v>
      </c>
      <c r="B473" s="5" t="n">
        <v>0.847222222222222</v>
      </c>
      <c r="C473" s="1" t="s">
        <v>37</v>
      </c>
      <c r="D473" s="0" t="s">
        <v>13</v>
      </c>
      <c r="F473" s="14" t="n">
        <v>2075</v>
      </c>
      <c r="G473" s="8" t="n">
        <f aca="false">F473/$K479-1</f>
        <v>0.0315069446515743</v>
      </c>
      <c r="H473" s="14" t="n">
        <v>2186</v>
      </c>
      <c r="I473" s="8" t="n">
        <f aca="false">H473/$K479-1</f>
        <v>0.0866863522931767</v>
      </c>
      <c r="J473" s="9" t="n">
        <f aca="false">I473-G473</f>
        <v>0.0551794076416023</v>
      </c>
      <c r="K473" s="10" t="n">
        <f aca="false">H473-F473</f>
        <v>111</v>
      </c>
    </row>
    <row r="474" customFormat="false" ht="14.4" hidden="false" customHeight="false" outlineLevel="0" collapsed="false">
      <c r="A474" s="4" t="n">
        <v>42291</v>
      </c>
      <c r="B474" s="5" t="n">
        <v>0.847222222222222</v>
      </c>
      <c r="C474" s="1" t="s">
        <v>37</v>
      </c>
      <c r="D474" s="0" t="s">
        <v>15</v>
      </c>
      <c r="F474" s="14" t="n">
        <v>2077</v>
      </c>
      <c r="G474" s="8" t="n">
        <f aca="false">F474/$K479-1</f>
        <v>0.0325011682126843</v>
      </c>
      <c r="H474" s="14" t="n">
        <v>2186</v>
      </c>
      <c r="I474" s="8" t="n">
        <f aca="false">H474/$K479-1</f>
        <v>0.0866863522931767</v>
      </c>
      <c r="J474" s="9" t="n">
        <f aca="false">I474-G474</f>
        <v>0.0541851840804923</v>
      </c>
      <c r="K474" s="10" t="n">
        <f aca="false">H474-F474</f>
        <v>109</v>
      </c>
    </row>
    <row r="475" customFormat="false" ht="14.4" hidden="false" customHeight="false" outlineLevel="0" collapsed="false">
      <c r="A475" s="4" t="n">
        <v>42291</v>
      </c>
      <c r="B475" s="5" t="n">
        <v>0.847222222222222</v>
      </c>
      <c r="C475" s="1" t="s">
        <v>37</v>
      </c>
      <c r="D475" s="0" t="s">
        <v>18</v>
      </c>
      <c r="F475" s="14" t="n">
        <v>2079</v>
      </c>
      <c r="G475" s="8" t="n">
        <f aca="false">F475/$K479-1</f>
        <v>0.0334953917737943</v>
      </c>
      <c r="H475" s="14" t="n">
        <v>2180</v>
      </c>
      <c r="I475" s="8" t="n">
        <f aca="false">H475/$K479-1</f>
        <v>0.0837036816098469</v>
      </c>
      <c r="J475" s="9" t="n">
        <f aca="false">I475-G475</f>
        <v>0.0502082898360525</v>
      </c>
      <c r="K475" s="10" t="n">
        <f aca="false">H475-F475</f>
        <v>101</v>
      </c>
    </row>
    <row r="476" customFormat="false" ht="14.4" hidden="false" customHeight="false" outlineLevel="0" collapsed="false">
      <c r="A476" s="4" t="n">
        <v>42291</v>
      </c>
      <c r="B476" s="5" t="n">
        <v>0.847222222222222</v>
      </c>
      <c r="C476" s="1" t="s">
        <v>37</v>
      </c>
      <c r="D476" s="0" t="s">
        <v>20</v>
      </c>
      <c r="F476" s="14" t="n">
        <v>2059</v>
      </c>
      <c r="G476" s="8" t="n">
        <f aca="false">F476/$K479-1</f>
        <v>0.0235531561626947</v>
      </c>
      <c r="H476" s="14" t="n">
        <v>2168</v>
      </c>
      <c r="I476" s="8" t="n">
        <f aca="false">H476/$K479-1</f>
        <v>0.077738340243187</v>
      </c>
      <c r="J476" s="9" t="n">
        <f aca="false">I476-G476</f>
        <v>0.0541851840804923</v>
      </c>
      <c r="K476" s="10" t="n">
        <f aca="false">H476-F476</f>
        <v>109</v>
      </c>
    </row>
    <row r="477" customFormat="false" ht="14.4" hidden="false" customHeight="false" outlineLevel="0" collapsed="false">
      <c r="A477" s="4" t="n">
        <v>42291</v>
      </c>
      <c r="B477" s="5" t="n">
        <v>0.847222222222222</v>
      </c>
      <c r="C477" s="1" t="s">
        <v>37</v>
      </c>
      <c r="D477" s="0" t="s">
        <v>23</v>
      </c>
      <c r="F477" s="14" t="n">
        <v>2059</v>
      </c>
      <c r="G477" s="8" t="n">
        <f aca="false">F477/$K479-1</f>
        <v>0.0235531561626947</v>
      </c>
      <c r="H477" s="14" t="n">
        <v>2168</v>
      </c>
      <c r="I477" s="8" t="n">
        <f aca="false">H477/$K479-1</f>
        <v>0.077738340243187</v>
      </c>
      <c r="J477" s="9" t="n">
        <f aca="false">I477-G477</f>
        <v>0.0541851840804923</v>
      </c>
      <c r="K477" s="10" t="n">
        <f aca="false">H477-F477</f>
        <v>109</v>
      </c>
    </row>
    <row r="478" customFormat="false" ht="14.4" hidden="false" customHeight="false" outlineLevel="0" collapsed="false">
      <c r="A478" s="4" t="n">
        <v>42291</v>
      </c>
      <c r="B478" s="5" t="n">
        <v>0.847222222222222</v>
      </c>
      <c r="C478" s="1" t="s">
        <v>37</v>
      </c>
      <c r="D478" s="0" t="s">
        <v>25</v>
      </c>
      <c r="F478" s="14" t="n">
        <v>2059</v>
      </c>
      <c r="G478" s="8" t="n">
        <f aca="false">F478/$K479-1</f>
        <v>0.0235531561626947</v>
      </c>
      <c r="H478" s="14" t="n">
        <v>2168</v>
      </c>
      <c r="I478" s="8" t="n">
        <f aca="false">H478/$K479-1</f>
        <v>0.077738340243187</v>
      </c>
      <c r="J478" s="9" t="n">
        <f aca="false">I478-G478</f>
        <v>0.0541851840804923</v>
      </c>
      <c r="K478" s="10" t="n">
        <f aca="false">H478-F478</f>
        <v>109</v>
      </c>
    </row>
    <row r="479" customFormat="false" ht="14.4" hidden="false" customHeight="false" outlineLevel="0" collapsed="false">
      <c r="A479" s="4" t="n">
        <v>42291</v>
      </c>
      <c r="B479" s="5"/>
      <c r="C479" s="1" t="s">
        <v>37</v>
      </c>
      <c r="D479" s="24" t="s">
        <v>30</v>
      </c>
      <c r="E479" s="24"/>
      <c r="F479" s="28" t="s">
        <v>31</v>
      </c>
      <c r="G479" s="28"/>
      <c r="H479" s="28" t="n">
        <v>1</v>
      </c>
      <c r="I479" s="28"/>
      <c r="J479" s="28"/>
      <c r="K479" s="14" t="n">
        <v>2011.62</v>
      </c>
    </row>
    <row r="480" customFormat="false" ht="14.4" hidden="false" customHeight="false" outlineLevel="0" collapsed="false">
      <c r="A480" s="15" t="n">
        <v>42291</v>
      </c>
      <c r="B480" s="20"/>
      <c r="C480" s="17" t="s">
        <v>37</v>
      </c>
      <c r="D480" s="16" t="s">
        <v>43</v>
      </c>
      <c r="E480" s="16"/>
      <c r="F480" s="16"/>
      <c r="G480" s="16"/>
      <c r="H480" s="16"/>
      <c r="I480" s="16"/>
      <c r="J480" s="16" t="s">
        <v>44</v>
      </c>
      <c r="K480" s="19" t="n">
        <v>1168.84</v>
      </c>
    </row>
    <row r="481" customFormat="false" ht="14.4" hidden="false" customHeight="false" outlineLevel="0" collapsed="false">
      <c r="A481" s="4" t="n">
        <v>42292</v>
      </c>
      <c r="B481" s="5" t="n">
        <v>0.891666666666667</v>
      </c>
      <c r="C481" s="1" t="s">
        <v>38</v>
      </c>
      <c r="D481" s="0" t="s">
        <v>13</v>
      </c>
      <c r="F481" s="14" t="n">
        <v>2086</v>
      </c>
      <c r="G481" s="8" t="n">
        <f aca="false">F481/$K487-1</f>
        <v>0.0314069854831691</v>
      </c>
      <c r="H481" s="14" t="n">
        <v>2198</v>
      </c>
      <c r="I481" s="8" t="n">
        <f aca="false">H481/$K487-1</f>
        <v>0.0867845417507218</v>
      </c>
      <c r="J481" s="9" t="n">
        <f aca="false">I481-G481</f>
        <v>0.0553775562675527</v>
      </c>
      <c r="K481" s="10" t="n">
        <f aca="false">H481-F481</f>
        <v>112</v>
      </c>
    </row>
    <row r="482" customFormat="false" ht="14.4" hidden="false" customHeight="false" outlineLevel="0" collapsed="false">
      <c r="A482" s="4" t="n">
        <v>42292</v>
      </c>
      <c r="B482" s="5" t="n">
        <v>0.891666666666667</v>
      </c>
      <c r="C482" s="1" t="s">
        <v>38</v>
      </c>
      <c r="D482" s="0" t="s">
        <v>15</v>
      </c>
      <c r="F482" s="14" t="n">
        <v>2088</v>
      </c>
      <c r="G482" s="8" t="n">
        <f aca="false">F482/$K487-1</f>
        <v>0.0323958704165184</v>
      </c>
      <c r="H482" s="14" t="n">
        <v>2198</v>
      </c>
      <c r="I482" s="8" t="n">
        <f aca="false">H482/$K487-1</f>
        <v>0.0867845417507218</v>
      </c>
      <c r="J482" s="9" t="n">
        <f aca="false">I482-G482</f>
        <v>0.0543886713342034</v>
      </c>
      <c r="K482" s="10" t="n">
        <f aca="false">H482-F482</f>
        <v>110</v>
      </c>
    </row>
    <row r="483" customFormat="false" ht="14.4" hidden="false" customHeight="false" outlineLevel="0" collapsed="false">
      <c r="A483" s="4" t="n">
        <v>42292</v>
      </c>
      <c r="B483" s="5" t="n">
        <v>0.891666666666667</v>
      </c>
      <c r="C483" s="1" t="s">
        <v>38</v>
      </c>
      <c r="D483" s="0" t="s">
        <v>18</v>
      </c>
      <c r="F483" s="14" t="n">
        <v>2090</v>
      </c>
      <c r="G483" s="8" t="n">
        <f aca="false">F483/$K487-1</f>
        <v>0.0333847553498674</v>
      </c>
      <c r="H483" s="14" t="n">
        <v>2192</v>
      </c>
      <c r="I483" s="8" t="n">
        <f aca="false">H483/$K487-1</f>
        <v>0.0838178869506745</v>
      </c>
      <c r="J483" s="9" t="n">
        <f aca="false">I483-G483</f>
        <v>0.0504331316008071</v>
      </c>
      <c r="K483" s="10" t="n">
        <f aca="false">H483-F483</f>
        <v>102</v>
      </c>
    </row>
    <row r="484" customFormat="false" ht="14.4" hidden="false" customHeight="false" outlineLevel="0" collapsed="false">
      <c r="A484" s="4" t="n">
        <v>42292</v>
      </c>
      <c r="B484" s="5" t="n">
        <v>0.891666666666667</v>
      </c>
      <c r="C484" s="1" t="s">
        <v>38</v>
      </c>
      <c r="D484" s="0" t="s">
        <v>20</v>
      </c>
      <c r="F484" s="14" t="n">
        <v>2070</v>
      </c>
      <c r="G484" s="8" t="n">
        <f aca="false">F484/$K487-1</f>
        <v>0.023495906016376</v>
      </c>
      <c r="H484" s="14" t="n">
        <v>2180</v>
      </c>
      <c r="I484" s="8" t="n">
        <f aca="false">H484/$K487-1</f>
        <v>0.0778845773505794</v>
      </c>
      <c r="J484" s="9" t="n">
        <f aca="false">I484-G484</f>
        <v>0.0543886713342034</v>
      </c>
      <c r="K484" s="10" t="n">
        <f aca="false">H484-F484</f>
        <v>110</v>
      </c>
    </row>
    <row r="485" customFormat="false" ht="14.4" hidden="false" customHeight="false" outlineLevel="0" collapsed="false">
      <c r="A485" s="4" t="n">
        <v>42292</v>
      </c>
      <c r="B485" s="5" t="n">
        <v>0.891666666666667</v>
      </c>
      <c r="C485" s="1" t="s">
        <v>38</v>
      </c>
      <c r="D485" s="0" t="s">
        <v>23</v>
      </c>
      <c r="F485" s="14" t="n">
        <v>2070</v>
      </c>
      <c r="G485" s="8" t="n">
        <f aca="false">F485/$K487-1</f>
        <v>0.023495906016376</v>
      </c>
      <c r="H485" s="14" t="n">
        <v>2180</v>
      </c>
      <c r="I485" s="8" t="n">
        <f aca="false">H485/$K487-1</f>
        <v>0.0778845773505794</v>
      </c>
      <c r="J485" s="9" t="n">
        <f aca="false">I485-G485</f>
        <v>0.0543886713342034</v>
      </c>
      <c r="K485" s="10" t="n">
        <f aca="false">H485-F485</f>
        <v>110</v>
      </c>
    </row>
    <row r="486" customFormat="false" ht="14.4" hidden="false" customHeight="false" outlineLevel="0" collapsed="false">
      <c r="A486" s="4" t="n">
        <v>42292</v>
      </c>
      <c r="B486" s="5" t="n">
        <v>0.891666666666667</v>
      </c>
      <c r="C486" s="1" t="s">
        <v>38</v>
      </c>
      <c r="D486" s="0" t="s">
        <v>25</v>
      </c>
      <c r="F486" s="14" t="n">
        <v>2070</v>
      </c>
      <c r="G486" s="8" t="n">
        <f aca="false">F486/$K487-1</f>
        <v>0.023495906016376</v>
      </c>
      <c r="H486" s="14" t="n">
        <v>2180</v>
      </c>
      <c r="I486" s="8" t="n">
        <f aca="false">H486/$K487-1</f>
        <v>0.0778845773505794</v>
      </c>
      <c r="J486" s="9" t="n">
        <f aca="false">I486-G486</f>
        <v>0.0543886713342034</v>
      </c>
      <c r="K486" s="10" t="n">
        <f aca="false">H486-F486</f>
        <v>110</v>
      </c>
    </row>
    <row r="487" customFormat="false" ht="14.4" hidden="false" customHeight="false" outlineLevel="0" collapsed="false">
      <c r="A487" s="4" t="n">
        <v>42292</v>
      </c>
      <c r="B487" s="5"/>
      <c r="C487" s="1" t="s">
        <v>38</v>
      </c>
      <c r="D487" s="24" t="s">
        <v>30</v>
      </c>
      <c r="E487" s="24"/>
      <c r="F487" s="28" t="s">
        <v>31</v>
      </c>
      <c r="G487" s="28"/>
      <c r="H487" s="28" t="n">
        <v>1</v>
      </c>
      <c r="I487" s="28"/>
      <c r="J487" s="28"/>
      <c r="K487" s="14" t="n">
        <v>2022.48</v>
      </c>
    </row>
    <row r="488" customFormat="false" ht="14.4" hidden="false" customHeight="false" outlineLevel="0" collapsed="false">
      <c r="A488" s="15" t="n">
        <v>42292</v>
      </c>
      <c r="B488" s="20"/>
      <c r="C488" s="17" t="s">
        <v>38</v>
      </c>
      <c r="D488" s="16" t="s">
        <v>43</v>
      </c>
      <c r="E488" s="16"/>
      <c r="F488" s="16"/>
      <c r="G488" s="16"/>
      <c r="H488" s="16"/>
      <c r="I488" s="16"/>
      <c r="J488" s="16" t="s">
        <v>44</v>
      </c>
      <c r="K488" s="19" t="n">
        <v>1184.13</v>
      </c>
    </row>
    <row r="489" customFormat="false" ht="14.4" hidden="false" customHeight="false" outlineLevel="0" collapsed="false">
      <c r="A489" s="4" t="n">
        <v>42293</v>
      </c>
      <c r="B489" s="5" t="n">
        <v>0.891666666666667</v>
      </c>
      <c r="C489" s="1" t="s">
        <v>39</v>
      </c>
      <c r="D489" s="0" t="s">
        <v>13</v>
      </c>
      <c r="F489" s="14" t="n">
        <v>2081</v>
      </c>
      <c r="G489" s="8" t="e">
        <f aca="false">F489/$K495-1</f>
        <v>#VALUE!</v>
      </c>
      <c r="H489" s="14" t="n">
        <v>2193</v>
      </c>
      <c r="I489" s="8" t="e">
        <f aca="false">H489/$K495-1</f>
        <v>#VALUE!</v>
      </c>
      <c r="J489" s="9" t="e">
        <f aca="false">I489-G489</f>
        <v>#VALUE!</v>
      </c>
      <c r="K489" s="10" t="n">
        <f aca="false">H489-F489</f>
        <v>112</v>
      </c>
    </row>
    <row r="490" customFormat="false" ht="14.4" hidden="false" customHeight="false" outlineLevel="0" collapsed="false">
      <c r="A490" s="4" t="n">
        <v>42293</v>
      </c>
      <c r="B490" s="5" t="n">
        <v>0.891666666666667</v>
      </c>
      <c r="C490" s="1" t="s">
        <v>39</v>
      </c>
      <c r="D490" s="0" t="s">
        <v>15</v>
      </c>
      <c r="F490" s="14" t="n">
        <v>2083</v>
      </c>
      <c r="G490" s="8" t="e">
        <f aca="false">F490/$K495-1</f>
        <v>#VALUE!</v>
      </c>
      <c r="H490" s="14" t="n">
        <v>2193</v>
      </c>
      <c r="I490" s="8" t="e">
        <f aca="false">H490/$K495-1</f>
        <v>#VALUE!</v>
      </c>
      <c r="J490" s="9" t="inlineStr">
        <f aca="false">I490-G490</f>
        <is>
          <t/>
        </is>
      </c>
      <c r="K490" s="10" t="n">
        <f aca="false">H490-F490</f>
        <v>110</v>
      </c>
    </row>
    <row r="491" customFormat="false" ht="14.4" hidden="false" customHeight="false" outlineLevel="0" collapsed="false">
      <c r="A491" s="4" t="n">
        <v>42293</v>
      </c>
      <c r="B491" s="5" t="n">
        <v>0.891666666666667</v>
      </c>
      <c r="C491" s="1" t="s">
        <v>39</v>
      </c>
      <c r="D491" s="0" t="s">
        <v>18</v>
      </c>
      <c r="F491" s="14" t="n">
        <v>2085</v>
      </c>
      <c r="G491" s="8" t="e">
        <f aca="false">F491/$K495-1</f>
        <v>#VALUE!</v>
      </c>
      <c r="H491" s="14" t="n">
        <v>2187</v>
      </c>
      <c r="I491" s="8" t="e">
        <f aca="false">H491/$K495-1</f>
        <v>#VALUE!</v>
      </c>
      <c r="J491" s="9" t="inlineStr">
        <f aca="false">I491-G491</f>
        <is>
          <t/>
        </is>
      </c>
      <c r="K491" s="10" t="n">
        <f aca="false">H491-F491</f>
        <v>102</v>
      </c>
    </row>
    <row r="492" customFormat="false" ht="14.4" hidden="false" customHeight="false" outlineLevel="0" collapsed="false">
      <c r="A492" s="4" t="n">
        <v>42293</v>
      </c>
      <c r="B492" s="5" t="n">
        <v>0.891666666666667</v>
      </c>
      <c r="C492" s="1" t="s">
        <v>39</v>
      </c>
      <c r="D492" s="0" t="s">
        <v>20</v>
      </c>
      <c r="F492" s="14" t="n">
        <v>2064</v>
      </c>
      <c r="G492" s="8" t="e">
        <f aca="false">F492/$K495-1</f>
        <v>#VALUE!</v>
      </c>
      <c r="H492" s="14" t="n">
        <v>2175</v>
      </c>
      <c r="I492" s="8" t="e">
        <f aca="false">H492/$K495-1</f>
        <v>#VALUE!</v>
      </c>
      <c r="J492" s="9" t="inlineStr">
        <f aca="false">I492-G492</f>
        <is>
          <t/>
        </is>
      </c>
      <c r="K492" s="10" t="n">
        <f aca="false">H492-F492</f>
        <v>111</v>
      </c>
    </row>
    <row r="493" customFormat="false" ht="14.4" hidden="false" customHeight="false" outlineLevel="0" collapsed="false">
      <c r="A493" s="4" t="n">
        <v>42293</v>
      </c>
      <c r="B493" s="5" t="n">
        <v>0.891666666666667</v>
      </c>
      <c r="C493" s="1" t="s">
        <v>39</v>
      </c>
      <c r="D493" s="0" t="s">
        <v>23</v>
      </c>
      <c r="F493" s="14" t="n">
        <v>2064</v>
      </c>
      <c r="G493" s="8" t="e">
        <f aca="false">F493/$K495-1</f>
        <v>#VALUE!</v>
      </c>
      <c r="H493" s="14" t="n">
        <v>2175</v>
      </c>
      <c r="I493" s="8" t="e">
        <f aca="false">H493/$K495-1</f>
        <v>#VALUE!</v>
      </c>
      <c r="J493" s="9" t="inlineStr">
        <f aca="false">I493-G493</f>
        <is>
          <t/>
        </is>
      </c>
      <c r="K493" s="10" t="n">
        <f aca="false">H493-F493</f>
        <v>111</v>
      </c>
    </row>
    <row r="494" customFormat="false" ht="14.4" hidden="false" customHeight="false" outlineLevel="0" collapsed="false">
      <c r="A494" s="4" t="n">
        <v>42293</v>
      </c>
      <c r="B494" s="5" t="n">
        <v>0.891666666666667</v>
      </c>
      <c r="C494" s="1" t="s">
        <v>39</v>
      </c>
      <c r="D494" s="0" t="s">
        <v>25</v>
      </c>
      <c r="F494" s="14" t="n">
        <v>2064</v>
      </c>
      <c r="G494" s="8" t="e">
        <f aca="false">F494/$K495-1</f>
        <v>#VALUE!</v>
      </c>
      <c r="H494" s="14" t="n">
        <v>2175</v>
      </c>
      <c r="I494" s="8" t="e">
        <f aca="false">H494/$K495-1</f>
        <v>#VALUE!</v>
      </c>
      <c r="J494" s="9" t="inlineStr">
        <f aca="false">I494-G494</f>
        <is>
          <t/>
        </is>
      </c>
      <c r="K494" s="10" t="n">
        <f aca="false">H494-F494</f>
        <v>111</v>
      </c>
    </row>
    <row r="495" customFormat="false" ht="14.4" hidden="false" customHeight="false" outlineLevel="0" collapsed="false">
      <c r="A495" s="4" t="n">
        <v>42293</v>
      </c>
      <c r="B495" s="5"/>
      <c r="C495" s="1" t="s">
        <v>39</v>
      </c>
      <c r="D495" s="24" t="s">
        <v>30</v>
      </c>
      <c r="E495" s="24"/>
      <c r="F495" s="28" t="s">
        <v>31</v>
      </c>
      <c r="G495" s="28"/>
      <c r="H495" s="28" t="n">
        <v>1</v>
      </c>
      <c r="I495" s="28"/>
      <c r="J495" s="28"/>
      <c r="K495" s="14" t="s">
        <v>45</v>
      </c>
    </row>
    <row r="496" customFormat="false" ht="14.4" hidden="false" customHeight="false" outlineLevel="0" collapsed="false">
      <c r="A496" s="15" t="n">
        <v>42293</v>
      </c>
      <c r="B496" s="20"/>
      <c r="C496" s="17" t="s">
        <v>39</v>
      </c>
      <c r="D496" s="16" t="s">
        <v>43</v>
      </c>
      <c r="E496" s="16"/>
      <c r="F496" s="16"/>
      <c r="G496" s="16"/>
      <c r="H496" s="16"/>
      <c r="I496" s="16"/>
      <c r="J496" s="16" t="s">
        <v>44</v>
      </c>
      <c r="K496" s="19" t="s">
        <v>45</v>
      </c>
    </row>
    <row r="497" customFormat="false" ht="14.4" hidden="false" customHeight="false" outlineLevel="0" collapsed="false">
      <c r="A497" s="4" t="n">
        <v>42294</v>
      </c>
      <c r="B497" s="5" t="n">
        <v>0.891666666666667</v>
      </c>
      <c r="C497" s="1" t="s">
        <v>41</v>
      </c>
      <c r="D497" s="0" t="s">
        <v>13</v>
      </c>
      <c r="F497" s="14" t="n">
        <v>2077</v>
      </c>
      <c r="G497" s="8" t="e">
        <f aca="false">F497/$K503-1</f>
        <v>#VALUE!</v>
      </c>
      <c r="H497" s="14" t="n">
        <v>2188</v>
      </c>
      <c r="I497" s="8" t="e">
        <f aca="false">H497/$K503-1</f>
        <v>#VALUE!</v>
      </c>
      <c r="J497" s="9" t="e">
        <f aca="false">I497-G497</f>
        <v>#VALUE!</v>
      </c>
      <c r="K497" s="10" t="n">
        <f aca="false">H497-F497</f>
        <v>111</v>
      </c>
    </row>
    <row r="498" customFormat="false" ht="14.4" hidden="false" customHeight="false" outlineLevel="0" collapsed="false">
      <c r="A498" s="4" t="n">
        <v>42294</v>
      </c>
      <c r="B498" s="5" t="n">
        <v>0.891666666666667</v>
      </c>
      <c r="C498" s="1" t="s">
        <v>41</v>
      </c>
      <c r="D498" s="0" t="s">
        <v>15</v>
      </c>
      <c r="F498" s="14" t="n">
        <v>2079</v>
      </c>
      <c r="G498" s="8" t="e">
        <f aca="false">F498/$K503-1</f>
        <v>#VALUE!</v>
      </c>
      <c r="H498" s="14" t="n">
        <v>2188</v>
      </c>
      <c r="I498" s="8" t="e">
        <f aca="false">H498/$K503-1</f>
        <v>#VALUE!</v>
      </c>
      <c r="J498" s="9" t="inlineStr">
        <f aca="false">I498-G498</f>
        <is>
          <t/>
        </is>
      </c>
      <c r="K498" s="10" t="n">
        <f aca="false">H498-F498</f>
        <v>109</v>
      </c>
    </row>
    <row r="499" customFormat="false" ht="14.4" hidden="false" customHeight="false" outlineLevel="0" collapsed="false">
      <c r="A499" s="4" t="n">
        <v>42294</v>
      </c>
      <c r="B499" s="5" t="n">
        <v>0.891666666666667</v>
      </c>
      <c r="C499" s="1" t="s">
        <v>41</v>
      </c>
      <c r="D499" s="0" t="s">
        <v>18</v>
      </c>
      <c r="F499" s="14" t="n">
        <v>2081</v>
      </c>
      <c r="G499" s="8" t="e">
        <f aca="false">F499/$K503-1</f>
        <v>#VALUE!</v>
      </c>
      <c r="H499" s="14" t="n">
        <v>2182</v>
      </c>
      <c r="I499" s="8" t="e">
        <f aca="false">H499/$K503-1</f>
        <v>#VALUE!</v>
      </c>
      <c r="J499" s="9" t="inlineStr">
        <f aca="false">I499-G499</f>
        <is>
          <t/>
        </is>
      </c>
      <c r="K499" s="10" t="n">
        <f aca="false">H499-F499</f>
        <v>101</v>
      </c>
    </row>
    <row r="500" customFormat="false" ht="14.4" hidden="false" customHeight="false" outlineLevel="0" collapsed="false">
      <c r="A500" s="4" t="n">
        <v>42294</v>
      </c>
      <c r="B500" s="5" t="n">
        <v>0.891666666666667</v>
      </c>
      <c r="C500" s="1" t="s">
        <v>41</v>
      </c>
      <c r="D500" s="0" t="s">
        <v>20</v>
      </c>
      <c r="F500" s="14" t="n">
        <v>2060</v>
      </c>
      <c r="G500" s="8" t="e">
        <f aca="false">F500/$K503-1</f>
        <v>#VALUE!</v>
      </c>
      <c r="H500" s="14" t="n">
        <v>2170</v>
      </c>
      <c r="I500" s="8" t="e">
        <f aca="false">H500/$K503-1</f>
        <v>#VALUE!</v>
      </c>
      <c r="J500" s="9" t="inlineStr">
        <f aca="false">I500-G500</f>
        <is>
          <t/>
        </is>
      </c>
      <c r="K500" s="10" t="n">
        <f aca="false">H500-F500</f>
        <v>110</v>
      </c>
    </row>
    <row r="501" customFormat="false" ht="14.4" hidden="false" customHeight="false" outlineLevel="0" collapsed="false">
      <c r="A501" s="4" t="n">
        <v>42294</v>
      </c>
      <c r="B501" s="5" t="n">
        <v>0.891666666666667</v>
      </c>
      <c r="C501" s="1" t="s">
        <v>41</v>
      </c>
      <c r="D501" s="0" t="s">
        <v>23</v>
      </c>
      <c r="F501" s="14" t="n">
        <v>2060</v>
      </c>
      <c r="G501" s="8" t="e">
        <f aca="false">F501/$K503-1</f>
        <v>#VALUE!</v>
      </c>
      <c r="H501" s="14" t="n">
        <v>2170</v>
      </c>
      <c r="I501" s="8" t="e">
        <f aca="false">H501/$K503-1</f>
        <v>#VALUE!</v>
      </c>
      <c r="J501" s="9" t="inlineStr">
        <f aca="false">I501-G501</f>
        <is>
          <t/>
        </is>
      </c>
      <c r="K501" s="10" t="n">
        <f aca="false">H501-F501</f>
        <v>110</v>
      </c>
    </row>
    <row r="502" customFormat="false" ht="14.4" hidden="false" customHeight="false" outlineLevel="0" collapsed="false">
      <c r="A502" s="4" t="n">
        <v>42294</v>
      </c>
      <c r="B502" s="5" t="n">
        <v>0.891666666666667</v>
      </c>
      <c r="C502" s="1" t="s">
        <v>41</v>
      </c>
      <c r="D502" s="0" t="s">
        <v>25</v>
      </c>
      <c r="F502" s="14" t="n">
        <v>2060</v>
      </c>
      <c r="G502" s="8" t="e">
        <f aca="false">F502/$K503-1</f>
        <v>#VALUE!</v>
      </c>
      <c r="H502" s="14" t="n">
        <v>2170</v>
      </c>
      <c r="I502" s="8" t="e">
        <f aca="false">H502/$K503-1</f>
        <v>#VALUE!</v>
      </c>
      <c r="J502" s="9" t="inlineStr">
        <f aca="false">I502-G502</f>
        <is>
          <t/>
        </is>
      </c>
      <c r="K502" s="10" t="n">
        <f aca="false">H502-F502</f>
        <v>110</v>
      </c>
    </row>
    <row r="503" customFormat="false" ht="14.4" hidden="false" customHeight="false" outlineLevel="0" collapsed="false">
      <c r="A503" s="4" t="n">
        <v>42294</v>
      </c>
      <c r="B503" s="5"/>
      <c r="C503" s="1" t="s">
        <v>41</v>
      </c>
      <c r="D503" s="24" t="s">
        <v>30</v>
      </c>
      <c r="E503" s="24"/>
      <c r="F503" s="28" t="s">
        <v>31</v>
      </c>
      <c r="G503" s="28"/>
      <c r="H503" s="28" t="n">
        <v>1</v>
      </c>
      <c r="I503" s="28"/>
      <c r="J503" s="28"/>
      <c r="K503" s="14" t="s">
        <v>45</v>
      </c>
    </row>
    <row r="504" customFormat="false" ht="14.4" hidden="false" customHeight="false" outlineLevel="0" collapsed="false">
      <c r="A504" s="15" t="n">
        <v>42294</v>
      </c>
      <c r="B504" s="20"/>
      <c r="C504" s="17" t="s">
        <v>41</v>
      </c>
      <c r="D504" s="16" t="s">
        <v>43</v>
      </c>
      <c r="E504" s="16"/>
      <c r="F504" s="16"/>
      <c r="G504" s="16"/>
      <c r="H504" s="16"/>
      <c r="I504" s="16"/>
      <c r="J504" s="16" t="s">
        <v>44</v>
      </c>
      <c r="K504" s="19" t="s">
        <v>45</v>
      </c>
    </row>
    <row r="505" customFormat="false" ht="14.4" hidden="false" customHeight="false" outlineLevel="0" collapsed="false">
      <c r="A505" s="4" t="n">
        <v>42295</v>
      </c>
      <c r="B505" s="5" t="n">
        <v>0.891666666666667</v>
      </c>
      <c r="C505" s="1" t="s">
        <v>42</v>
      </c>
      <c r="D505" s="0" t="s">
        <v>13</v>
      </c>
      <c r="F505" s="14" t="n">
        <v>2077</v>
      </c>
      <c r="G505" s="8" t="e">
        <f aca="false">F505/$K511-1</f>
        <v>#VALUE!</v>
      </c>
      <c r="H505" s="14" t="n">
        <v>2188</v>
      </c>
      <c r="I505" s="8" t="e">
        <f aca="false">H505/$K511-1</f>
        <v>#VALUE!</v>
      </c>
      <c r="J505" s="9" t="e">
        <f aca="false">I505-G505</f>
        <v>#VALUE!</v>
      </c>
      <c r="K505" s="10" t="n">
        <f aca="false">H505-F505</f>
        <v>111</v>
      </c>
    </row>
    <row r="506" customFormat="false" ht="14.4" hidden="false" customHeight="false" outlineLevel="0" collapsed="false">
      <c r="A506" s="4" t="n">
        <v>42295</v>
      </c>
      <c r="B506" s="5" t="n">
        <v>0.891666666666667</v>
      </c>
      <c r="C506" s="1" t="s">
        <v>42</v>
      </c>
      <c r="D506" s="0" t="s">
        <v>15</v>
      </c>
      <c r="F506" s="14" t="n">
        <v>2079</v>
      </c>
      <c r="G506" s="8" t="e">
        <f aca="false">F506/$K511-1</f>
        <v>#VALUE!</v>
      </c>
      <c r="H506" s="14" t="n">
        <v>2188</v>
      </c>
      <c r="I506" s="8" t="e">
        <f aca="false">H506/$K511-1</f>
        <v>#VALUE!</v>
      </c>
      <c r="J506" s="9" t="inlineStr">
        <f aca="false">I506-G506</f>
        <is>
          <t/>
        </is>
      </c>
      <c r="K506" s="10" t="n">
        <f aca="false">H506-F506</f>
        <v>109</v>
      </c>
    </row>
    <row r="507" customFormat="false" ht="14.4" hidden="false" customHeight="false" outlineLevel="0" collapsed="false">
      <c r="A507" s="4" t="n">
        <v>42295</v>
      </c>
      <c r="B507" s="5" t="n">
        <v>0.891666666666667</v>
      </c>
      <c r="C507" s="1" t="s">
        <v>42</v>
      </c>
      <c r="D507" s="0" t="s">
        <v>18</v>
      </c>
      <c r="F507" s="14" t="n">
        <v>2081</v>
      </c>
      <c r="G507" s="8" t="e">
        <f aca="false">F507/$K511-1</f>
        <v>#VALUE!</v>
      </c>
      <c r="H507" s="14" t="n">
        <v>2182</v>
      </c>
      <c r="I507" s="8" t="e">
        <f aca="false">H507/$K511-1</f>
        <v>#VALUE!</v>
      </c>
      <c r="J507" s="9" t="inlineStr">
        <f aca="false">I507-G507</f>
        <is>
          <t/>
        </is>
      </c>
      <c r="K507" s="10" t="n">
        <f aca="false">H507-F507</f>
        <v>101</v>
      </c>
    </row>
    <row r="508" customFormat="false" ht="14.4" hidden="false" customHeight="false" outlineLevel="0" collapsed="false">
      <c r="A508" s="4" t="n">
        <v>42295</v>
      </c>
      <c r="B508" s="5" t="n">
        <v>0.891666666666667</v>
      </c>
      <c r="C508" s="1" t="s">
        <v>42</v>
      </c>
      <c r="D508" s="0" t="s">
        <v>20</v>
      </c>
      <c r="F508" s="14" t="n">
        <v>2060</v>
      </c>
      <c r="G508" s="8" t="e">
        <f aca="false">F508/$K511-1</f>
        <v>#VALUE!</v>
      </c>
      <c r="H508" s="14" t="n">
        <v>2170</v>
      </c>
      <c r="I508" s="8" t="e">
        <f aca="false">H508/$K511-1</f>
        <v>#VALUE!</v>
      </c>
      <c r="J508" s="9" t="inlineStr">
        <f aca="false">I508-G508</f>
        <is>
          <t/>
        </is>
      </c>
      <c r="K508" s="10" t="n">
        <f aca="false">H508-F508</f>
        <v>110</v>
      </c>
    </row>
    <row r="509" customFormat="false" ht="14.4" hidden="false" customHeight="false" outlineLevel="0" collapsed="false">
      <c r="A509" s="4" t="n">
        <v>42295</v>
      </c>
      <c r="B509" s="5" t="n">
        <v>0.891666666666667</v>
      </c>
      <c r="C509" s="1" t="s">
        <v>42</v>
      </c>
      <c r="D509" s="0" t="s">
        <v>23</v>
      </c>
      <c r="F509" s="14" t="n">
        <v>2060</v>
      </c>
      <c r="G509" s="8" t="e">
        <f aca="false">F509/$K511-1</f>
        <v>#VALUE!</v>
      </c>
      <c r="H509" s="14" t="n">
        <v>2170</v>
      </c>
      <c r="I509" s="8" t="e">
        <f aca="false">H509/$K511-1</f>
        <v>#VALUE!</v>
      </c>
      <c r="J509" s="9" t="inlineStr">
        <f aca="false">I509-G509</f>
        <is>
          <t/>
        </is>
      </c>
      <c r="K509" s="10" t="n">
        <f aca="false">H509-F509</f>
        <v>110</v>
      </c>
    </row>
    <row r="510" customFormat="false" ht="14.4" hidden="false" customHeight="false" outlineLevel="0" collapsed="false">
      <c r="A510" s="4" t="n">
        <v>42295</v>
      </c>
      <c r="B510" s="5" t="n">
        <v>0.891666666666667</v>
      </c>
      <c r="C510" s="1" t="s">
        <v>42</v>
      </c>
      <c r="D510" s="0" t="s">
        <v>25</v>
      </c>
      <c r="F510" s="14" t="n">
        <v>2060</v>
      </c>
      <c r="G510" s="8" t="e">
        <f aca="false">F510/$K511-1</f>
        <v>#VALUE!</v>
      </c>
      <c r="H510" s="14" t="n">
        <v>2170</v>
      </c>
      <c r="I510" s="8" t="e">
        <f aca="false">H510/$K511-1</f>
        <v>#VALUE!</v>
      </c>
      <c r="J510" s="9" t="inlineStr">
        <f aca="false">I510-G510</f>
        <is>
          <t/>
        </is>
      </c>
      <c r="K510" s="10" t="n">
        <f aca="false">H510-F510</f>
        <v>110</v>
      </c>
    </row>
    <row r="511" customFormat="false" ht="14.4" hidden="false" customHeight="false" outlineLevel="0" collapsed="false">
      <c r="A511" s="4" t="n">
        <v>42295</v>
      </c>
      <c r="B511" s="5"/>
      <c r="C511" s="1" t="s">
        <v>42</v>
      </c>
      <c r="D511" s="24" t="s">
        <v>30</v>
      </c>
      <c r="E511" s="24"/>
      <c r="F511" s="28" t="s">
        <v>31</v>
      </c>
      <c r="G511" s="28"/>
      <c r="H511" s="28" t="n">
        <v>1</v>
      </c>
      <c r="I511" s="28"/>
      <c r="J511" s="28"/>
      <c r="K511" s="14" t="s">
        <v>45</v>
      </c>
    </row>
    <row r="512" customFormat="false" ht="14.4" hidden="false" customHeight="false" outlineLevel="0" collapsed="false">
      <c r="A512" s="15" t="n">
        <v>42295</v>
      </c>
      <c r="B512" s="20"/>
      <c r="C512" s="17" t="s">
        <v>42</v>
      </c>
      <c r="D512" s="16" t="s">
        <v>43</v>
      </c>
      <c r="E512" s="16"/>
      <c r="F512" s="16"/>
      <c r="G512" s="16"/>
      <c r="H512" s="16"/>
      <c r="I512" s="16"/>
      <c r="J512" s="16" t="s">
        <v>44</v>
      </c>
      <c r="K512" s="19" t="s">
        <v>45</v>
      </c>
    </row>
    <row r="513" customFormat="false" ht="14.4" hidden="false" customHeight="false" outlineLevel="0" collapsed="false">
      <c r="A513" s="4" t="n">
        <v>42296</v>
      </c>
      <c r="B513" s="5" t="n">
        <v>0.891666666666667</v>
      </c>
      <c r="C513" s="1" t="s">
        <v>33</v>
      </c>
      <c r="D513" s="0" t="s">
        <v>13</v>
      </c>
      <c r="F513" s="14" t="n">
        <v>2069</v>
      </c>
      <c r="G513" s="8" t="n">
        <f aca="false">F513/$K519-1</f>
        <v>0.0241408156497032</v>
      </c>
      <c r="H513" s="14" t="n">
        <v>2180</v>
      </c>
      <c r="I513" s="8" t="n">
        <f aca="false">H513/$K519-1</f>
        <v>0.0790850546719928</v>
      </c>
      <c r="J513" s="9" t="n">
        <f aca="false">I513-G513</f>
        <v>0.0549442390222896</v>
      </c>
      <c r="K513" s="10" t="n">
        <f aca="false">H513-F513</f>
        <v>111</v>
      </c>
    </row>
    <row r="514" customFormat="false" ht="14.4" hidden="false" customHeight="false" outlineLevel="0" collapsed="false">
      <c r="A514" s="4" t="n">
        <v>42296</v>
      </c>
      <c r="B514" s="5" t="n">
        <v>0.891666666666667</v>
      </c>
      <c r="C514" s="1" t="s">
        <v>33</v>
      </c>
      <c r="D514" s="0" t="s">
        <v>15</v>
      </c>
      <c r="F514" s="14" t="n">
        <v>2071</v>
      </c>
      <c r="G514" s="8" t="n">
        <f aca="false">F514/$K519-1</f>
        <v>0.0251308019383931</v>
      </c>
      <c r="H514" s="14" t="n">
        <v>2180</v>
      </c>
      <c r="I514" s="8" t="n">
        <f aca="false">H514/$K519-1</f>
        <v>0.0790850546719928</v>
      </c>
      <c r="J514" s="9" t="n">
        <f aca="false">I514-G514</f>
        <v>0.0539542527335997</v>
      </c>
      <c r="K514" s="10" t="n">
        <f aca="false">H514-F514</f>
        <v>109</v>
      </c>
    </row>
    <row r="515" customFormat="false" ht="14.4" hidden="false" customHeight="false" outlineLevel="0" collapsed="false">
      <c r="A515" s="4" t="n">
        <v>42296</v>
      </c>
      <c r="B515" s="5" t="n">
        <v>0.891666666666667</v>
      </c>
      <c r="C515" s="1" t="s">
        <v>33</v>
      </c>
      <c r="D515" s="0" t="s">
        <v>18</v>
      </c>
      <c r="F515" s="14" t="n">
        <v>2073</v>
      </c>
      <c r="G515" s="8" t="n">
        <f aca="false">F515/$K519-1</f>
        <v>0.0261207882270831</v>
      </c>
      <c r="H515" s="14" t="n">
        <v>2174</v>
      </c>
      <c r="I515" s="8" t="n">
        <f aca="false">H515/$K519-1</f>
        <v>0.0761150958059231</v>
      </c>
      <c r="J515" s="9" t="n">
        <f aca="false">I515-G515</f>
        <v>0.0499943075788401</v>
      </c>
      <c r="K515" s="10" t="n">
        <f aca="false">H515-F515</f>
        <v>101</v>
      </c>
    </row>
    <row r="516" customFormat="false" ht="14.4" hidden="false" customHeight="false" outlineLevel="0" collapsed="false">
      <c r="A516" s="4" t="n">
        <v>42296</v>
      </c>
      <c r="B516" s="5" t="n">
        <v>0.891666666666667</v>
      </c>
      <c r="C516" s="1" t="s">
        <v>33</v>
      </c>
      <c r="D516" s="0" t="s">
        <v>20</v>
      </c>
      <c r="F516" s="14" t="n">
        <v>2053</v>
      </c>
      <c r="G516" s="8" t="n">
        <f aca="false">F516/$K519-1</f>
        <v>0.0162209253401839</v>
      </c>
      <c r="H516" s="14" t="n">
        <v>2162</v>
      </c>
      <c r="I516" s="8" t="n">
        <f aca="false">H516/$K519-1</f>
        <v>0.0701751780737836</v>
      </c>
      <c r="J516" s="9" t="n">
        <f aca="false">I516-G516</f>
        <v>0.0539542527335997</v>
      </c>
      <c r="K516" s="10" t="n">
        <f aca="false">H516-F516</f>
        <v>109</v>
      </c>
    </row>
    <row r="517" customFormat="false" ht="14.4" hidden="false" customHeight="false" outlineLevel="0" collapsed="false">
      <c r="A517" s="4" t="n">
        <v>42296</v>
      </c>
      <c r="B517" s="5" t="n">
        <v>0.891666666666667</v>
      </c>
      <c r="C517" s="1" t="s">
        <v>33</v>
      </c>
      <c r="D517" s="0" t="s">
        <v>23</v>
      </c>
      <c r="F517" s="14" t="n">
        <v>2053</v>
      </c>
      <c r="G517" s="8" t="n">
        <f aca="false">F517/$K519-1</f>
        <v>0.0162209253401839</v>
      </c>
      <c r="H517" s="14" t="n">
        <v>2162</v>
      </c>
      <c r="I517" s="8" t="n">
        <f aca="false">H517/$K519-1</f>
        <v>0.0701751780737836</v>
      </c>
      <c r="J517" s="9" t="n">
        <f aca="false">I517-G517</f>
        <v>0.0539542527335997</v>
      </c>
      <c r="K517" s="10" t="n">
        <f aca="false">H517-F517</f>
        <v>109</v>
      </c>
    </row>
    <row r="518" customFormat="false" ht="14.4" hidden="false" customHeight="false" outlineLevel="0" collapsed="false">
      <c r="A518" s="4" t="n">
        <v>42296</v>
      </c>
      <c r="B518" s="5" t="n">
        <v>0.891666666666667</v>
      </c>
      <c r="C518" s="1" t="s">
        <v>33</v>
      </c>
      <c r="D518" s="0" t="s">
        <v>25</v>
      </c>
      <c r="F518" s="14" t="n">
        <v>2053</v>
      </c>
      <c r="G518" s="8" t="n">
        <f aca="false">F518/$K519-1</f>
        <v>0.0162209253401839</v>
      </c>
      <c r="H518" s="14" t="n">
        <v>2162</v>
      </c>
      <c r="I518" s="8" t="n">
        <f aca="false">H518/$K519-1</f>
        <v>0.0701751780737836</v>
      </c>
      <c r="J518" s="9" t="n">
        <f aca="false">I518-G518</f>
        <v>0.0539542527335997</v>
      </c>
      <c r="K518" s="10" t="n">
        <f aca="false">H518-F518</f>
        <v>109</v>
      </c>
    </row>
    <row r="519" customFormat="false" ht="14.4" hidden="false" customHeight="false" outlineLevel="0" collapsed="false">
      <c r="A519" s="4" t="n">
        <v>42296</v>
      </c>
      <c r="B519" s="5"/>
      <c r="C519" s="1" t="s">
        <v>33</v>
      </c>
      <c r="D519" s="24" t="s">
        <v>30</v>
      </c>
      <c r="E519" s="24"/>
      <c r="F519" s="28" t="s">
        <v>31</v>
      </c>
      <c r="G519" s="28"/>
      <c r="H519" s="28" t="n">
        <v>1</v>
      </c>
      <c r="I519" s="28"/>
      <c r="J519" s="28"/>
      <c r="K519" s="14" t="n">
        <v>2020.23</v>
      </c>
    </row>
    <row r="520" customFormat="false" ht="14.4" hidden="false" customHeight="false" outlineLevel="0" collapsed="false">
      <c r="A520" s="15" t="n">
        <v>42296</v>
      </c>
      <c r="B520" s="20"/>
      <c r="C520" s="17" t="s">
        <v>33</v>
      </c>
      <c r="D520" s="16" t="s">
        <v>43</v>
      </c>
      <c r="E520" s="16"/>
      <c r="F520" s="16"/>
      <c r="G520" s="16"/>
      <c r="H520" s="16"/>
      <c r="I520" s="16"/>
      <c r="J520" s="16" t="s">
        <v>44</v>
      </c>
      <c r="K520" s="19" t="n">
        <v>1176.52</v>
      </c>
    </row>
    <row r="521" customFormat="false" ht="14.4" hidden="false" customHeight="false" outlineLevel="0" collapsed="false">
      <c r="A521" s="4" t="n">
        <v>42298</v>
      </c>
      <c r="B521" s="5" t="n">
        <v>0.891666666666667</v>
      </c>
      <c r="C521" s="1" t="s">
        <v>37</v>
      </c>
      <c r="D521" s="0" t="s">
        <v>13</v>
      </c>
      <c r="F521" s="14" t="n">
        <v>2061</v>
      </c>
      <c r="G521" s="8" t="n">
        <f aca="false">F521/$K527-1</f>
        <v>0.0180593151686392</v>
      </c>
      <c r="H521" s="14" t="n">
        <v>2171</v>
      </c>
      <c r="I521" s="8" t="n">
        <f aca="false">H521/$K527-1</f>
        <v>0.0723953290786588</v>
      </c>
      <c r="J521" s="9" t="n">
        <f aca="false">I521-G521</f>
        <v>0.0543360139100195</v>
      </c>
      <c r="K521" s="10" t="n">
        <f aca="false">H521-F521</f>
        <v>110</v>
      </c>
    </row>
    <row r="522" customFormat="false" ht="14.4" hidden="false" customHeight="false" outlineLevel="0" collapsed="false">
      <c r="A522" s="4" t="n">
        <v>42298</v>
      </c>
      <c r="B522" s="5" t="n">
        <v>0.891666666666667</v>
      </c>
      <c r="C522" s="1" t="s">
        <v>37</v>
      </c>
      <c r="D522" s="0" t="s">
        <v>15</v>
      </c>
      <c r="F522" s="14" t="n">
        <v>2063</v>
      </c>
      <c r="G522" s="8" t="n">
        <f aca="false">F522/$K527-1</f>
        <v>0.0190472426942758</v>
      </c>
      <c r="H522" s="14" t="n">
        <v>2171</v>
      </c>
      <c r="I522" s="8" t="n">
        <f aca="false">H522/$K527-1</f>
        <v>0.0723953290786588</v>
      </c>
      <c r="J522" s="9" t="n">
        <f aca="false">I522-G522</f>
        <v>0.0533480863843829</v>
      </c>
      <c r="K522" s="10" t="n">
        <f aca="false">H522-F522</f>
        <v>108</v>
      </c>
    </row>
    <row r="523" customFormat="false" ht="14.4" hidden="false" customHeight="false" outlineLevel="0" collapsed="false">
      <c r="A523" s="4" t="n">
        <v>42298</v>
      </c>
      <c r="B523" s="5" t="n">
        <v>0.891666666666667</v>
      </c>
      <c r="C523" s="1" t="s">
        <v>37</v>
      </c>
      <c r="D523" s="0" t="s">
        <v>18</v>
      </c>
      <c r="F523" s="14" t="n">
        <v>2065</v>
      </c>
      <c r="G523" s="8" t="n">
        <f aca="false">F523/$K527-1</f>
        <v>0.0200351702199126</v>
      </c>
      <c r="H523" s="14" t="n">
        <v>2165</v>
      </c>
      <c r="I523" s="8" t="n">
        <f aca="false">H523/$K527-1</f>
        <v>0.0694315465017485</v>
      </c>
      <c r="J523" s="9" t="n">
        <f aca="false">I523-G523</f>
        <v>0.0493963762818359</v>
      </c>
      <c r="K523" s="10" t="n">
        <f aca="false">H523-F523</f>
        <v>100</v>
      </c>
    </row>
    <row r="524" customFormat="false" ht="14.4" hidden="false" customHeight="false" outlineLevel="0" collapsed="false">
      <c r="A524" s="4" t="n">
        <v>42298</v>
      </c>
      <c r="B524" s="5" t="n">
        <v>0.891666666666667</v>
      </c>
      <c r="C524" s="1" t="s">
        <v>37</v>
      </c>
      <c r="D524" s="0" t="s">
        <v>20</v>
      </c>
      <c r="F524" s="14" t="n">
        <v>2045</v>
      </c>
      <c r="G524" s="8" t="n">
        <f aca="false">F524/$K527-1</f>
        <v>0.0101558949635454</v>
      </c>
      <c r="H524" s="14" t="n">
        <v>2153</v>
      </c>
      <c r="I524" s="8" t="n">
        <f aca="false">H524/$K527-1</f>
        <v>0.0635039813479283</v>
      </c>
      <c r="J524" s="9" t="n">
        <f aca="false">I524-G524</f>
        <v>0.0533480863843829</v>
      </c>
      <c r="K524" s="10" t="n">
        <f aca="false">H524-F524</f>
        <v>108</v>
      </c>
    </row>
    <row r="525" customFormat="false" ht="14.4" hidden="false" customHeight="false" outlineLevel="0" collapsed="false">
      <c r="A525" s="4" t="n">
        <v>42298</v>
      </c>
      <c r="B525" s="5" t="n">
        <v>0.891666666666667</v>
      </c>
      <c r="C525" s="1" t="s">
        <v>37</v>
      </c>
      <c r="D525" s="0" t="s">
        <v>23</v>
      </c>
      <c r="F525" s="14" t="n">
        <v>2045</v>
      </c>
      <c r="G525" s="8" t="n">
        <f aca="false">F525/$K527-1</f>
        <v>0.0101558949635454</v>
      </c>
      <c r="H525" s="14" t="n">
        <v>2153</v>
      </c>
      <c r="I525" s="8" t="n">
        <f aca="false">H525/$K527-1</f>
        <v>0.0635039813479283</v>
      </c>
      <c r="J525" s="9" t="n">
        <f aca="false">I525-G525</f>
        <v>0.0533480863843829</v>
      </c>
      <c r="K525" s="10" t="n">
        <f aca="false">H525-F525</f>
        <v>108</v>
      </c>
    </row>
    <row r="526" customFormat="false" ht="14.4" hidden="false" customHeight="false" outlineLevel="0" collapsed="false">
      <c r="A526" s="4" t="n">
        <v>42298</v>
      </c>
      <c r="B526" s="5" t="n">
        <v>0.891666666666667</v>
      </c>
      <c r="C526" s="1" t="s">
        <v>37</v>
      </c>
      <c r="D526" s="0" t="s">
        <v>25</v>
      </c>
      <c r="F526" s="14" t="n">
        <v>2045</v>
      </c>
      <c r="G526" s="8" t="n">
        <f aca="false">F526/$K527-1</f>
        <v>0.0101558949635454</v>
      </c>
      <c r="H526" s="14" t="n">
        <v>2153</v>
      </c>
      <c r="I526" s="8" t="n">
        <f aca="false">H526/$K527-1</f>
        <v>0.0635039813479283</v>
      </c>
      <c r="J526" s="9" t="n">
        <f aca="false">I526-G526</f>
        <v>0.0533480863843829</v>
      </c>
      <c r="K526" s="10" t="n">
        <f aca="false">H526-F526</f>
        <v>108</v>
      </c>
    </row>
    <row r="527" customFormat="false" ht="14.4" hidden="false" customHeight="false" outlineLevel="0" collapsed="false">
      <c r="A527" s="4" t="n">
        <v>42298</v>
      </c>
      <c r="B527" s="5"/>
      <c r="C527" s="1" t="s">
        <v>37</v>
      </c>
      <c r="D527" s="24" t="s">
        <v>30</v>
      </c>
      <c r="E527" s="24"/>
      <c r="F527" s="28" t="s">
        <v>31</v>
      </c>
      <c r="G527" s="28"/>
      <c r="H527" s="28" t="n">
        <v>1</v>
      </c>
      <c r="I527" s="28"/>
      <c r="J527" s="28"/>
      <c r="K527" s="14" t="n">
        <v>2024.44</v>
      </c>
    </row>
    <row r="528" customFormat="false" ht="14.4" hidden="false" customHeight="false" outlineLevel="0" collapsed="false">
      <c r="A528" s="15" t="n">
        <v>42298</v>
      </c>
      <c r="B528" s="20"/>
      <c r="C528" s="17" t="s">
        <v>37</v>
      </c>
      <c r="D528" s="16" t="s">
        <v>43</v>
      </c>
      <c r="E528" s="16"/>
      <c r="F528" s="16"/>
      <c r="G528" s="16"/>
      <c r="H528" s="16"/>
      <c r="I528" s="16"/>
      <c r="J528" s="16" t="s">
        <v>44</v>
      </c>
      <c r="K528" s="19" t="n">
        <v>1176.04</v>
      </c>
    </row>
    <row r="529" customFormat="false" ht="14.4" hidden="false" customHeight="false" outlineLevel="0" collapsed="false">
      <c r="A529" s="4" t="n">
        <v>42299</v>
      </c>
      <c r="B529" s="5" t="n">
        <v>0.891666666666667</v>
      </c>
      <c r="C529" s="1" t="s">
        <v>38</v>
      </c>
      <c r="D529" s="0" t="s">
        <v>13</v>
      </c>
      <c r="F529" s="14" t="n">
        <v>2100</v>
      </c>
      <c r="G529" s="8" t="e">
        <f aca="false">F529/$K535-1</f>
        <v>#VALUE!</v>
      </c>
      <c r="H529" s="14" t="n">
        <v>2212</v>
      </c>
      <c r="I529" s="8" t="e">
        <f aca="false">H529/$K535-1</f>
        <v>#VALUE!</v>
      </c>
      <c r="J529" s="9" t="e">
        <f aca="false">I529-G529</f>
        <v>#VALUE!</v>
      </c>
      <c r="K529" s="10" t="n">
        <f aca="false">H529-F529</f>
        <v>112</v>
      </c>
    </row>
    <row r="530" customFormat="false" ht="14.4" hidden="false" customHeight="false" outlineLevel="0" collapsed="false">
      <c r="A530" s="4" t="n">
        <v>42299</v>
      </c>
      <c r="B530" s="5" t="n">
        <v>0.891666666666667</v>
      </c>
      <c r="C530" s="1" t="s">
        <v>38</v>
      </c>
      <c r="D530" s="0" t="s">
        <v>15</v>
      </c>
      <c r="F530" s="14" t="n">
        <v>2102</v>
      </c>
      <c r="G530" s="8" t="e">
        <f aca="false">F530/$K535-1</f>
        <v>#VALUE!</v>
      </c>
      <c r="H530" s="14" t="n">
        <v>2212</v>
      </c>
      <c r="I530" s="8" t="e">
        <f aca="false">H530/$K535-1</f>
        <v>#VALUE!</v>
      </c>
      <c r="J530" s="9" t="inlineStr">
        <f aca="false">I530-G530</f>
        <is>
          <t/>
        </is>
      </c>
      <c r="K530" s="10" t="n">
        <f aca="false">H530-F530</f>
        <v>110</v>
      </c>
    </row>
    <row r="531" customFormat="false" ht="14.4" hidden="false" customHeight="false" outlineLevel="0" collapsed="false">
      <c r="A531" s="4" t="n">
        <v>42299</v>
      </c>
      <c r="B531" s="5" t="n">
        <v>0.891666666666667</v>
      </c>
      <c r="C531" s="1" t="s">
        <v>38</v>
      </c>
      <c r="D531" s="0" t="s">
        <v>18</v>
      </c>
      <c r="F531" s="14" t="n">
        <v>2104</v>
      </c>
      <c r="G531" s="8" t="e">
        <f aca="false">F531/$K535-1</f>
        <v>#VALUE!</v>
      </c>
      <c r="H531" s="14" t="n">
        <v>2206</v>
      </c>
      <c r="I531" s="8" t="e">
        <f aca="false">H531/$K535-1</f>
        <v>#VALUE!</v>
      </c>
      <c r="J531" s="9" t="inlineStr">
        <f aca="false">I531-G531</f>
        <is>
          <t/>
        </is>
      </c>
      <c r="K531" s="10" t="n">
        <f aca="false">H531-F531</f>
        <v>102</v>
      </c>
    </row>
    <row r="532" customFormat="false" ht="14.4" hidden="false" customHeight="false" outlineLevel="0" collapsed="false">
      <c r="A532" s="4" t="n">
        <v>42299</v>
      </c>
      <c r="B532" s="5" t="n">
        <v>0.891666666666667</v>
      </c>
      <c r="C532" s="1" t="s">
        <v>38</v>
      </c>
      <c r="D532" s="0" t="s">
        <v>20</v>
      </c>
      <c r="F532" s="14" t="n">
        <v>2083</v>
      </c>
      <c r="G532" s="8" t="e">
        <f aca="false">F532/$K535-1</f>
        <v>#VALUE!</v>
      </c>
      <c r="H532" s="14" t="n">
        <v>2193</v>
      </c>
      <c r="I532" s="8" t="e">
        <f aca="false">H532/$K535-1</f>
        <v>#VALUE!</v>
      </c>
      <c r="J532" s="9" t="inlineStr">
        <f aca="false">I532-G532</f>
        <is>
          <t/>
        </is>
      </c>
      <c r="K532" s="10" t="n">
        <f aca="false">H532-F532</f>
        <v>110</v>
      </c>
    </row>
    <row r="533" customFormat="false" ht="14.4" hidden="false" customHeight="false" outlineLevel="0" collapsed="false">
      <c r="A533" s="4" t="n">
        <v>42299</v>
      </c>
      <c r="B533" s="5" t="n">
        <v>0.891666666666667</v>
      </c>
      <c r="C533" s="1" t="s">
        <v>38</v>
      </c>
      <c r="D533" s="0" t="s">
        <v>23</v>
      </c>
      <c r="F533" s="14" t="n">
        <v>2083</v>
      </c>
      <c r="G533" s="8" t="e">
        <f aca="false">F533/$K535-1</f>
        <v>#VALUE!</v>
      </c>
      <c r="H533" s="14" t="n">
        <v>2193</v>
      </c>
      <c r="I533" s="8" t="e">
        <f aca="false">H533/$K535-1</f>
        <v>#VALUE!</v>
      </c>
      <c r="J533" s="9" t="inlineStr">
        <f aca="false">I533-G533</f>
        <is>
          <t/>
        </is>
      </c>
      <c r="K533" s="10" t="n">
        <f aca="false">H533-F533</f>
        <v>110</v>
      </c>
    </row>
    <row r="534" customFormat="false" ht="14.4" hidden="false" customHeight="false" outlineLevel="0" collapsed="false">
      <c r="A534" s="4" t="n">
        <v>42299</v>
      </c>
      <c r="B534" s="5" t="n">
        <v>0.891666666666667</v>
      </c>
      <c r="C534" s="1" t="s">
        <v>38</v>
      </c>
      <c r="D534" s="0" t="s">
        <v>25</v>
      </c>
      <c r="F534" s="14" t="n">
        <v>2083</v>
      </c>
      <c r="G534" s="8" t="e">
        <f aca="false">F534/$K535-1</f>
        <v>#VALUE!</v>
      </c>
      <c r="H534" s="14" t="n">
        <v>2193</v>
      </c>
      <c r="I534" s="8" t="e">
        <f aca="false">H534/$K535-1</f>
        <v>#VALUE!</v>
      </c>
      <c r="J534" s="9" t="inlineStr">
        <f aca="false">I534-G534</f>
        <is>
          <t/>
        </is>
      </c>
      <c r="K534" s="10" t="n">
        <f aca="false">H534-F534</f>
        <v>110</v>
      </c>
    </row>
    <row r="535" customFormat="false" ht="14.4" hidden="false" customHeight="false" outlineLevel="0" collapsed="false">
      <c r="A535" s="4" t="n">
        <v>42299</v>
      </c>
      <c r="B535" s="5"/>
      <c r="C535" s="1" t="s">
        <v>38</v>
      </c>
      <c r="D535" s="24" t="s">
        <v>30</v>
      </c>
      <c r="E535" s="24"/>
      <c r="F535" s="28" t="s">
        <v>31</v>
      </c>
      <c r="G535" s="28"/>
      <c r="H535" s="28" t="n">
        <v>1</v>
      </c>
      <c r="I535" s="28"/>
      <c r="J535" s="28"/>
      <c r="K535" s="14" t="s">
        <v>45</v>
      </c>
    </row>
    <row r="536" customFormat="false" ht="14.4" hidden="false" customHeight="false" outlineLevel="0" collapsed="false">
      <c r="A536" s="15" t="n">
        <v>42299</v>
      </c>
      <c r="B536" s="20"/>
      <c r="C536" s="17" t="s">
        <v>38</v>
      </c>
      <c r="D536" s="16" t="s">
        <v>43</v>
      </c>
      <c r="E536" s="16"/>
      <c r="F536" s="16"/>
      <c r="G536" s="16"/>
      <c r="H536" s="16"/>
      <c r="I536" s="16"/>
      <c r="J536" s="16" t="s">
        <v>44</v>
      </c>
      <c r="K536" s="19" t="s">
        <v>45</v>
      </c>
    </row>
    <row r="537" customFormat="false" ht="14.4" hidden="false" customHeight="false" outlineLevel="0" collapsed="false">
      <c r="A537" s="4" t="n">
        <v>42300</v>
      </c>
      <c r="B537" s="5" t="n">
        <v>0.891666666666667</v>
      </c>
      <c r="C537" s="1" t="s">
        <v>39</v>
      </c>
      <c r="D537" s="0" t="s">
        <v>13</v>
      </c>
      <c r="F537" s="14" t="n">
        <v>2119</v>
      </c>
      <c r="G537" s="8" t="n">
        <f aca="false">F537/$K543-1</f>
        <v>0.0290503987023962</v>
      </c>
      <c r="H537" s="14" t="n">
        <v>2233</v>
      </c>
      <c r="I537" s="8" t="n">
        <f aca="false">H537/$K543-1</f>
        <v>0.0844122417661399</v>
      </c>
      <c r="J537" s="9" t="n">
        <f aca="false">I537-G537</f>
        <v>0.0553618430637437</v>
      </c>
      <c r="K537" s="10" t="n">
        <f aca="false">H537-F537</f>
        <v>114</v>
      </c>
    </row>
    <row r="538" customFormat="false" ht="14.4" hidden="false" customHeight="false" outlineLevel="0" collapsed="false">
      <c r="A538" s="4" t="n">
        <v>42300</v>
      </c>
      <c r="B538" s="5" t="n">
        <v>0.891666666666667</v>
      </c>
      <c r="C538" s="1" t="s">
        <v>39</v>
      </c>
      <c r="D538" s="0" t="s">
        <v>15</v>
      </c>
      <c r="F538" s="14" t="n">
        <v>2121</v>
      </c>
      <c r="G538" s="8" t="n">
        <f aca="false">F538/$K543-1</f>
        <v>0.0300216591070233</v>
      </c>
      <c r="H538" s="14" t="n">
        <v>2233</v>
      </c>
      <c r="I538" s="8" t="n">
        <f aca="false">H538/$K543-1</f>
        <v>0.0844122417661399</v>
      </c>
      <c r="J538" s="9" t="n">
        <f aca="false">I538-G538</f>
        <v>0.0543905826591167</v>
      </c>
      <c r="K538" s="10" t="n">
        <f aca="false">H538-F538</f>
        <v>112</v>
      </c>
    </row>
    <row r="539" customFormat="false" ht="14.4" hidden="false" customHeight="false" outlineLevel="0" collapsed="false">
      <c r="A539" s="4" t="n">
        <v>42300</v>
      </c>
      <c r="B539" s="5" t="n">
        <v>0.891666666666667</v>
      </c>
      <c r="C539" s="1" t="s">
        <v>39</v>
      </c>
      <c r="D539" s="0" t="s">
        <v>18</v>
      </c>
      <c r="F539" s="14" t="n">
        <v>2123</v>
      </c>
      <c r="G539" s="8" t="n">
        <f aca="false">F539/$K543-1</f>
        <v>0.0309929195116503</v>
      </c>
      <c r="H539" s="23" t="n">
        <v>2227</v>
      </c>
      <c r="I539" s="8" t="n">
        <f aca="false">H539/$K543-1</f>
        <v>0.0814984605522588</v>
      </c>
      <c r="J539" s="9" t="n">
        <f aca="false">I539-G539</f>
        <v>0.0505055410406086</v>
      </c>
      <c r="K539" s="10" t="n">
        <f aca="false">H539-F539</f>
        <v>104</v>
      </c>
    </row>
    <row r="540" customFormat="false" ht="14.4" hidden="false" customHeight="false" outlineLevel="0" collapsed="false">
      <c r="A540" s="4" t="n">
        <v>42300</v>
      </c>
      <c r="B540" s="5" t="n">
        <v>0.891666666666667</v>
      </c>
      <c r="C540" s="1" t="s">
        <v>39</v>
      </c>
      <c r="D540" s="0" t="s">
        <v>20</v>
      </c>
      <c r="F540" s="14" t="n">
        <v>2103</v>
      </c>
      <c r="G540" s="8" t="n">
        <f aca="false">F540/$K543-1</f>
        <v>0.0212803154653796</v>
      </c>
      <c r="H540" s="14" t="n">
        <v>2214</v>
      </c>
      <c r="I540" s="8" t="n">
        <f aca="false">H540/$K543-1</f>
        <v>0.0751852679221827</v>
      </c>
      <c r="J540" s="9" t="n">
        <f aca="false">I540-G540</f>
        <v>0.0539049524568032</v>
      </c>
      <c r="K540" s="10" t="n">
        <f aca="false">H540-F540</f>
        <v>111</v>
      </c>
    </row>
    <row r="541" customFormat="false" ht="14.4" hidden="false" customHeight="false" outlineLevel="0" collapsed="false">
      <c r="A541" s="4" t="n">
        <v>42300</v>
      </c>
      <c r="B541" s="5" t="n">
        <v>0.891666666666667</v>
      </c>
      <c r="C541" s="1" t="s">
        <v>39</v>
      </c>
      <c r="D541" s="0" t="s">
        <v>23</v>
      </c>
      <c r="F541" s="14" t="n">
        <v>2103</v>
      </c>
      <c r="G541" s="8" t="n">
        <f aca="false">F541/$K543-1</f>
        <v>0.0212803154653796</v>
      </c>
      <c r="H541" s="14" t="n">
        <v>2214</v>
      </c>
      <c r="I541" s="8" t="n">
        <f aca="false">H541/$K543-1</f>
        <v>0.0751852679221827</v>
      </c>
      <c r="J541" s="9" t="n">
        <f aca="false">I541-G541</f>
        <v>0.0539049524568032</v>
      </c>
      <c r="K541" s="10" t="n">
        <f aca="false">H541-F541</f>
        <v>111</v>
      </c>
    </row>
    <row r="542" customFormat="false" ht="14.4" hidden="false" customHeight="false" outlineLevel="0" collapsed="false">
      <c r="A542" s="4" t="n">
        <v>42300</v>
      </c>
      <c r="B542" s="5" t="n">
        <v>0.891666666666667</v>
      </c>
      <c r="C542" s="1" t="s">
        <v>39</v>
      </c>
      <c r="D542" s="0" t="s">
        <v>25</v>
      </c>
      <c r="F542" s="14" t="n">
        <v>2103</v>
      </c>
      <c r="G542" s="8" t="n">
        <f aca="false">F542/$K543-1</f>
        <v>0.0212803154653796</v>
      </c>
      <c r="H542" s="14" t="n">
        <v>2214</v>
      </c>
      <c r="I542" s="8" t="n">
        <f aca="false">H542/$K543-1</f>
        <v>0.0751852679221827</v>
      </c>
      <c r="J542" s="9" t="n">
        <f aca="false">I542-G542</f>
        <v>0.0539049524568032</v>
      </c>
      <c r="K542" s="10" t="n">
        <f aca="false">H542-F542</f>
        <v>111</v>
      </c>
    </row>
    <row r="543" customFormat="false" ht="14.4" hidden="false" customHeight="false" outlineLevel="0" collapsed="false">
      <c r="A543" s="4" t="n">
        <v>42300</v>
      </c>
      <c r="B543" s="5"/>
      <c r="C543" s="1" t="s">
        <v>39</v>
      </c>
      <c r="D543" s="24" t="s">
        <v>30</v>
      </c>
      <c r="E543" s="24"/>
      <c r="F543" s="28" t="s">
        <v>31</v>
      </c>
      <c r="G543" s="28"/>
      <c r="H543" s="28" t="n">
        <v>1</v>
      </c>
      <c r="I543" s="28"/>
      <c r="J543" s="28"/>
      <c r="K543" s="14" t="n">
        <v>2059.18</v>
      </c>
    </row>
    <row r="544" customFormat="false" ht="14.4" hidden="false" customHeight="false" outlineLevel="0" collapsed="false">
      <c r="A544" s="15" t="n">
        <v>42300</v>
      </c>
      <c r="B544" s="20"/>
      <c r="C544" s="17" t="s">
        <v>39</v>
      </c>
      <c r="D544" s="16" t="s">
        <v>43</v>
      </c>
      <c r="E544" s="16"/>
      <c r="F544" s="16"/>
      <c r="G544" s="16"/>
      <c r="H544" s="16"/>
      <c r="I544" s="16"/>
      <c r="J544" s="16" t="s">
        <v>44</v>
      </c>
      <c r="K544" s="19" t="n">
        <v>1166.03</v>
      </c>
    </row>
    <row r="545" customFormat="false" ht="14.4" hidden="false" customHeight="false" outlineLevel="0" collapsed="false">
      <c r="A545" s="4" t="n">
        <v>42304</v>
      </c>
      <c r="B545" s="5" t="n">
        <v>0.891666666666667</v>
      </c>
      <c r="C545" s="1" t="s">
        <v>35</v>
      </c>
      <c r="D545" s="0" t="s">
        <v>13</v>
      </c>
      <c r="F545" s="14" t="n">
        <v>2114</v>
      </c>
      <c r="G545" s="8" t="n">
        <f aca="false">F545/$K551-1</f>
        <v>0.0249597579659833</v>
      </c>
      <c r="H545" s="14" t="n">
        <v>2228</v>
      </c>
      <c r="I545" s="8" t="n">
        <f aca="false">H545/$K551-1</f>
        <v>0.0802319492659465</v>
      </c>
      <c r="J545" s="9" t="n">
        <f aca="false">I545-G545</f>
        <v>0.0552721912999632</v>
      </c>
      <c r="K545" s="10" t="n">
        <f aca="false">H545-F545</f>
        <v>114</v>
      </c>
    </row>
    <row r="546" customFormat="false" ht="14.4" hidden="false" customHeight="false" outlineLevel="0" collapsed="false">
      <c r="A546" s="4" t="n">
        <v>42304</v>
      </c>
      <c r="B546" s="5" t="n">
        <v>0.891666666666667</v>
      </c>
      <c r="C546" s="1" t="s">
        <v>35</v>
      </c>
      <c r="D546" s="0" t="s">
        <v>15</v>
      </c>
      <c r="F546" s="14" t="n">
        <v>2116</v>
      </c>
      <c r="G546" s="8" t="n">
        <f aca="false">F546/$K551-1</f>
        <v>0.0259294455326493</v>
      </c>
      <c r="H546" s="14" t="n">
        <v>2233</v>
      </c>
      <c r="I546" s="8" t="n">
        <f aca="false">H546/$K551-1</f>
        <v>0.0826561681826117</v>
      </c>
      <c r="J546" s="9" t="n">
        <f aca="false">I546-G546</f>
        <v>0.0567267226499624</v>
      </c>
      <c r="K546" s="10" t="n">
        <f aca="false">H546-F546</f>
        <v>117</v>
      </c>
    </row>
    <row r="547" customFormat="false" ht="14.4" hidden="false" customHeight="false" outlineLevel="0" collapsed="false">
      <c r="A547" s="4" t="n">
        <v>42304</v>
      </c>
      <c r="B547" s="5" t="n">
        <v>0.891666666666667</v>
      </c>
      <c r="C547" s="1" t="s">
        <v>35</v>
      </c>
      <c r="D547" s="0" t="s">
        <v>18</v>
      </c>
      <c r="F547" s="14" t="n">
        <v>2118</v>
      </c>
      <c r="G547" s="8" t="n">
        <f aca="false">F547/$K551-1</f>
        <v>0.0268991330993154</v>
      </c>
      <c r="H547" s="14" t="n">
        <v>2222</v>
      </c>
      <c r="I547" s="8" t="n">
        <f aca="false">H547/$K551-1</f>
        <v>0.0773228865659485</v>
      </c>
      <c r="J547" s="9" t="n">
        <f aca="false">I547-G547</f>
        <v>0.0504237534666332</v>
      </c>
      <c r="K547" s="10" t="n">
        <f aca="false">H547-F547</f>
        <v>104</v>
      </c>
    </row>
    <row r="548" customFormat="false" ht="14.4" hidden="false" customHeight="false" outlineLevel="0" collapsed="false">
      <c r="A548" s="4" t="n">
        <v>42304</v>
      </c>
      <c r="B548" s="5" t="n">
        <v>0.891666666666667</v>
      </c>
      <c r="C548" s="1" t="s">
        <v>35</v>
      </c>
      <c r="D548" s="0" t="s">
        <v>20</v>
      </c>
      <c r="F548" s="14" t="n">
        <v>2097</v>
      </c>
      <c r="G548" s="8" t="n">
        <f aca="false">F548/$K551-1</f>
        <v>0.0167174136493222</v>
      </c>
      <c r="H548" s="14" t="n">
        <v>2210</v>
      </c>
      <c r="I548" s="8" t="n">
        <f aca="false">H548/$K551-1</f>
        <v>0.0715047611659523</v>
      </c>
      <c r="J548" s="9" t="n">
        <f aca="false">I548-G548</f>
        <v>0.0547873475166301</v>
      </c>
      <c r="K548" s="10" t="n">
        <f aca="false">H548-F548</f>
        <v>113</v>
      </c>
    </row>
    <row r="549" customFormat="false" ht="14.4" hidden="false" customHeight="false" outlineLevel="0" collapsed="false">
      <c r="A549" s="4" t="n">
        <v>42304</v>
      </c>
      <c r="B549" s="5" t="n">
        <v>0.891666666666667</v>
      </c>
      <c r="C549" s="1" t="s">
        <v>35</v>
      </c>
      <c r="D549" s="0" t="s">
        <v>23</v>
      </c>
      <c r="F549" s="14" t="n">
        <v>2097</v>
      </c>
      <c r="G549" s="8" t="n">
        <f aca="false">F549/$K551-1</f>
        <v>0.0167174136493222</v>
      </c>
      <c r="H549" s="14" t="n">
        <v>2210</v>
      </c>
      <c r="I549" s="8" t="n">
        <f aca="false">H549/$K551-1</f>
        <v>0.0715047611659523</v>
      </c>
      <c r="J549" s="9" t="n">
        <f aca="false">I549-G549</f>
        <v>0.0547873475166301</v>
      </c>
      <c r="K549" s="10" t="n">
        <f aca="false">H549-F549</f>
        <v>113</v>
      </c>
    </row>
    <row r="550" customFormat="false" ht="14.4" hidden="false" customHeight="false" outlineLevel="0" collapsed="false">
      <c r="A550" s="4" t="n">
        <v>42304</v>
      </c>
      <c r="B550" s="5" t="n">
        <v>0.891666666666667</v>
      </c>
      <c r="C550" s="1" t="s">
        <v>35</v>
      </c>
      <c r="D550" s="0" t="s">
        <v>25</v>
      </c>
      <c r="F550" s="14" t="n">
        <v>2097</v>
      </c>
      <c r="G550" s="8" t="n">
        <f aca="false">F550/$K551-1</f>
        <v>0.0167174136493222</v>
      </c>
      <c r="H550" s="14" t="n">
        <v>2210</v>
      </c>
      <c r="I550" s="8" t="n">
        <f aca="false">H550/$K551-1</f>
        <v>0.0715047611659523</v>
      </c>
      <c r="J550" s="9" t="n">
        <f aca="false">I550-G550</f>
        <v>0.0547873475166301</v>
      </c>
      <c r="K550" s="10" t="n">
        <f aca="false">H550-F550</f>
        <v>113</v>
      </c>
    </row>
    <row r="551" customFormat="false" ht="14.4" hidden="false" customHeight="false" outlineLevel="0" collapsed="false">
      <c r="A551" s="4" t="n">
        <v>42304</v>
      </c>
      <c r="B551" s="5"/>
      <c r="C551" s="1" t="s">
        <v>35</v>
      </c>
      <c r="D551" s="24" t="s">
        <v>30</v>
      </c>
      <c r="E551" s="24"/>
      <c r="F551" s="28" t="s">
        <v>31</v>
      </c>
      <c r="G551" s="28"/>
      <c r="H551" s="28" t="n">
        <v>1</v>
      </c>
      <c r="I551" s="28"/>
      <c r="J551" s="28"/>
      <c r="K551" s="14" t="n">
        <v>2062.52</v>
      </c>
    </row>
    <row r="552" customFormat="false" ht="14.4" hidden="false" customHeight="false" outlineLevel="0" collapsed="false">
      <c r="A552" s="15" t="n">
        <v>42304</v>
      </c>
      <c r="B552" s="20"/>
      <c r="C552" s="17" t="s">
        <v>35</v>
      </c>
      <c r="D552" s="16" t="s">
        <v>43</v>
      </c>
      <c r="E552" s="16"/>
      <c r="F552" s="16"/>
      <c r="G552" s="16"/>
      <c r="H552" s="16"/>
      <c r="I552" s="16"/>
      <c r="J552" s="16" t="s">
        <v>44</v>
      </c>
      <c r="K552" s="19" t="n">
        <v>1163.04</v>
      </c>
    </row>
    <row r="553" customFormat="false" ht="14.4" hidden="false" customHeight="false" outlineLevel="0" collapsed="false">
      <c r="A553" s="4" t="n">
        <v>42307</v>
      </c>
      <c r="B553" s="5" t="n">
        <v>0.79375</v>
      </c>
      <c r="C553" s="1" t="s">
        <v>39</v>
      </c>
      <c r="D553" s="0" t="s">
        <v>13</v>
      </c>
      <c r="F553" s="14" t="n">
        <v>2077</v>
      </c>
      <c r="G553" s="8" t="n">
        <f aca="false">F553/$K559-1</f>
        <v>0.0184667588533545</v>
      </c>
      <c r="H553" s="14" t="n">
        <v>2189</v>
      </c>
      <c r="I553" s="8" t="n">
        <f aca="false">H553/$K559-1</f>
        <v>0.0733864877852639</v>
      </c>
      <c r="J553" s="9" t="n">
        <f aca="false">I553-G553</f>
        <v>0.0549197289319094</v>
      </c>
      <c r="K553" s="10" t="n">
        <f aca="false">H553-F553</f>
        <v>112</v>
      </c>
    </row>
    <row r="554" customFormat="false" ht="14.4" hidden="false" customHeight="false" outlineLevel="0" collapsed="false">
      <c r="A554" s="4" t="n">
        <v>42307</v>
      </c>
      <c r="B554" s="5" t="n">
        <v>0.79375</v>
      </c>
      <c r="C554" s="1" t="s">
        <v>39</v>
      </c>
      <c r="D554" s="0" t="s">
        <v>15</v>
      </c>
      <c r="F554" s="14" t="n">
        <v>2080</v>
      </c>
      <c r="G554" s="8" t="n">
        <f aca="false">F554/$K559-1</f>
        <v>0.0199378230211735</v>
      </c>
      <c r="H554" s="14" t="n">
        <v>2189</v>
      </c>
      <c r="I554" s="8" t="n">
        <f aca="false">H554/$K559-1</f>
        <v>0.0733864877852639</v>
      </c>
      <c r="J554" s="9" t="n">
        <f aca="false">I554-G554</f>
        <v>0.0534486647640904</v>
      </c>
      <c r="K554" s="10" t="n">
        <f aca="false">H554-F554</f>
        <v>109</v>
      </c>
    </row>
    <row r="555" customFormat="false" ht="14.4" hidden="false" customHeight="false" outlineLevel="0" collapsed="false">
      <c r="A555" s="4" t="n">
        <v>42307</v>
      </c>
      <c r="B555" s="5" t="n">
        <v>0.79375</v>
      </c>
      <c r="C555" s="1" t="s">
        <v>39</v>
      </c>
      <c r="D555" s="0" t="s">
        <v>18</v>
      </c>
      <c r="F555" s="14" t="n">
        <v>2082</v>
      </c>
      <c r="G555" s="8" t="n">
        <f aca="false">F555/$K559-1</f>
        <v>0.0209185324663863</v>
      </c>
      <c r="H555" s="14" t="n">
        <v>2183</v>
      </c>
      <c r="I555" s="8" t="n">
        <f aca="false">H555/$K559-1</f>
        <v>0.0704443594496258</v>
      </c>
      <c r="J555" s="9" t="n">
        <f aca="false">I555-G555</f>
        <v>0.0495258269832395</v>
      </c>
      <c r="K555" s="10" t="n">
        <f aca="false">H555-F555</f>
        <v>101</v>
      </c>
    </row>
    <row r="556" customFormat="false" ht="14.4" hidden="false" customHeight="false" outlineLevel="0" collapsed="false">
      <c r="A556" s="4" t="n">
        <v>42307</v>
      </c>
      <c r="B556" s="5" t="n">
        <v>0.79375</v>
      </c>
      <c r="C556" s="1" t="s">
        <v>39</v>
      </c>
      <c r="D556" s="0" t="s">
        <v>20</v>
      </c>
      <c r="F556" s="14" t="n">
        <v>2061</v>
      </c>
      <c r="G556" s="8" t="n">
        <f aca="false">F556/$K$11-1</f>
        <v>0.0548350444760628</v>
      </c>
      <c r="H556" s="14" t="n">
        <v>2171</v>
      </c>
      <c r="I556" s="8" t="n">
        <f aca="false">H556/$K559-1</f>
        <v>0.06456010277835</v>
      </c>
      <c r="J556" s="9" t="n">
        <f aca="false">I556-G556</f>
        <v>0.0097250583022872</v>
      </c>
      <c r="K556" s="10" t="n">
        <f aca="false">H556-F556</f>
        <v>110</v>
      </c>
    </row>
    <row r="557" customFormat="false" ht="14.4" hidden="false" customHeight="false" outlineLevel="0" collapsed="false">
      <c r="A557" s="4" t="n">
        <v>42307</v>
      </c>
      <c r="B557" s="5" t="n">
        <v>0.79375</v>
      </c>
      <c r="C557" s="1" t="s">
        <v>39</v>
      </c>
      <c r="D557" s="0" t="s">
        <v>23</v>
      </c>
      <c r="F557" s="14" t="n">
        <v>2061</v>
      </c>
      <c r="G557" s="8" t="n">
        <f aca="false">F557/$K559-1</f>
        <v>0.0106210832916531</v>
      </c>
      <c r="H557" s="14" t="n">
        <v>2171</v>
      </c>
      <c r="I557" s="8" t="n">
        <f aca="false">H557/$K559-1</f>
        <v>0.06456010277835</v>
      </c>
      <c r="J557" s="9" t="n">
        <f aca="false">I557-G557</f>
        <v>0.0539390194866969</v>
      </c>
      <c r="K557" s="10" t="n">
        <f aca="false">H557-F557</f>
        <v>110</v>
      </c>
    </row>
    <row r="558" customFormat="false" ht="14.4" hidden="false" customHeight="false" outlineLevel="0" collapsed="false">
      <c r="A558" s="4" t="n">
        <v>42307</v>
      </c>
      <c r="B558" s="5" t="n">
        <v>0.79375</v>
      </c>
      <c r="C558" s="1" t="s">
        <v>39</v>
      </c>
      <c r="D558" s="0" t="s">
        <v>25</v>
      </c>
      <c r="F558" s="14" t="n">
        <v>2061</v>
      </c>
      <c r="G558" s="8" t="n">
        <f aca="false">F558/$K559-1</f>
        <v>0.0106210832916531</v>
      </c>
      <c r="H558" s="14" t="n">
        <v>2171</v>
      </c>
      <c r="I558" s="8" t="n">
        <f aca="false">H558/$K559-1</f>
        <v>0.06456010277835</v>
      </c>
      <c r="J558" s="9" t="n">
        <f aca="false">I558-G558</f>
        <v>0.0539390194866969</v>
      </c>
      <c r="K558" s="10" t="n">
        <f aca="false">H558-F558</f>
        <v>110</v>
      </c>
    </row>
    <row r="559" customFormat="false" ht="14.4" hidden="false" customHeight="false" outlineLevel="0" collapsed="false">
      <c r="A559" s="4" t="n">
        <v>42307</v>
      </c>
      <c r="B559" s="5"/>
      <c r="C559" s="1" t="s">
        <v>39</v>
      </c>
      <c r="D559" s="24" t="s">
        <v>30</v>
      </c>
      <c r="E559" s="24"/>
      <c r="F559" s="28" t="s">
        <v>31</v>
      </c>
      <c r="G559" s="28"/>
      <c r="H559" s="28" t="n">
        <v>1</v>
      </c>
      <c r="I559" s="28"/>
      <c r="J559" s="28"/>
      <c r="K559" s="14" t="n">
        <v>2039.34</v>
      </c>
    </row>
    <row r="560" customFormat="false" ht="14.4" hidden="false" customHeight="false" outlineLevel="0" collapsed="false">
      <c r="A560" s="15" t="n">
        <v>42307</v>
      </c>
      <c r="B560" s="20"/>
      <c r="C560" s="17" t="s">
        <v>39</v>
      </c>
      <c r="D560" s="16" t="s">
        <v>43</v>
      </c>
      <c r="E560" s="16"/>
      <c r="F560" s="16"/>
      <c r="G560" s="16"/>
      <c r="H560" s="16"/>
      <c r="I560" s="16"/>
      <c r="J560" s="16" t="s">
        <v>44</v>
      </c>
      <c r="K560" s="16" t="n">
        <v>1143.02</v>
      </c>
    </row>
    <row r="561" customFormat="false" ht="14.4" hidden="false" customHeight="false" outlineLevel="0" collapsed="false">
      <c r="A561" s="4" t="n">
        <v>42309</v>
      </c>
      <c r="B561" s="5" t="n">
        <v>0.79375</v>
      </c>
      <c r="C561" s="1" t="s">
        <v>42</v>
      </c>
      <c r="D561" s="0" t="s">
        <v>13</v>
      </c>
      <c r="F561" s="14" t="n">
        <v>2077</v>
      </c>
      <c r="G561" s="8" t="e">
        <f aca="false">F561/$K567-1</f>
        <v>#VALUE!</v>
      </c>
      <c r="H561" s="14" t="n">
        <v>2189</v>
      </c>
      <c r="I561" s="8" t="e">
        <f aca="false">H561/$K567-1</f>
        <v>#VALUE!</v>
      </c>
      <c r="J561" s="9" t="e">
        <f aca="false">I561-G561</f>
        <v>#VALUE!</v>
      </c>
      <c r="K561" s="10" t="n">
        <f aca="false">H561-F561</f>
        <v>112</v>
      </c>
    </row>
    <row r="562" customFormat="false" ht="14.4" hidden="false" customHeight="false" outlineLevel="0" collapsed="false">
      <c r="A562" s="4" t="n">
        <v>42309</v>
      </c>
      <c r="B562" s="5" t="n">
        <v>0.79375</v>
      </c>
      <c r="C562" s="1" t="s">
        <v>42</v>
      </c>
      <c r="D562" s="0" t="s">
        <v>15</v>
      </c>
      <c r="F562" s="14" t="n">
        <v>2080</v>
      </c>
      <c r="G562" s="8" t="e">
        <f aca="false">F562/$K567-1</f>
        <v>#VALUE!</v>
      </c>
      <c r="H562" s="14" t="n">
        <v>2189</v>
      </c>
      <c r="I562" s="8" t="e">
        <f aca="false">H562/$K567-1</f>
        <v>#VALUE!</v>
      </c>
      <c r="J562" s="9" t="inlineStr">
        <f aca="false">I562-G562</f>
        <is>
          <t/>
        </is>
      </c>
      <c r="K562" s="10" t="n">
        <f aca="false">H562-F562</f>
        <v>109</v>
      </c>
    </row>
    <row r="563" customFormat="false" ht="14.4" hidden="false" customHeight="false" outlineLevel="0" collapsed="false">
      <c r="A563" s="4" t="n">
        <v>42309</v>
      </c>
      <c r="B563" s="5" t="n">
        <v>0.79375</v>
      </c>
      <c r="C563" s="1" t="s">
        <v>42</v>
      </c>
      <c r="D563" s="0" t="s">
        <v>18</v>
      </c>
      <c r="F563" s="14" t="n">
        <v>2082</v>
      </c>
      <c r="G563" s="8" t="e">
        <f aca="false">F563/$K567-1</f>
        <v>#VALUE!</v>
      </c>
      <c r="H563" s="14" t="n">
        <v>2183</v>
      </c>
      <c r="I563" s="8" t="e">
        <f aca="false">H563/$K567-1</f>
        <v>#VALUE!</v>
      </c>
      <c r="J563" s="9" t="inlineStr">
        <f aca="false">I563-G563</f>
        <is>
          <t/>
        </is>
      </c>
      <c r="K563" s="10" t="n">
        <f aca="false">H563-F563</f>
        <v>101</v>
      </c>
    </row>
    <row r="564" customFormat="false" ht="14.4" hidden="false" customHeight="false" outlineLevel="0" collapsed="false">
      <c r="A564" s="4" t="n">
        <v>42309</v>
      </c>
      <c r="B564" s="5" t="n">
        <v>0.79375</v>
      </c>
      <c r="C564" s="1" t="s">
        <v>42</v>
      </c>
      <c r="D564" s="0" t="s">
        <v>20</v>
      </c>
      <c r="F564" s="14" t="n">
        <v>2061</v>
      </c>
      <c r="G564" s="8" t="e">
        <f aca="false">F564/$K$567-1</f>
        <v>#VALUE!</v>
      </c>
      <c r="H564" s="14" t="n">
        <v>2171</v>
      </c>
      <c r="I564" s="8" t="e">
        <f aca="false">H564/$K567-1</f>
        <v>#VALUE!</v>
      </c>
      <c r="J564" s="9" t="inlineStr">
        <f aca="false">I564-G564</f>
        <is>
          <t/>
        </is>
      </c>
      <c r="K564" s="10" t="n">
        <f aca="false">H564-F564</f>
        <v>110</v>
      </c>
    </row>
    <row r="565" customFormat="false" ht="14.4" hidden="false" customHeight="false" outlineLevel="0" collapsed="false">
      <c r="A565" s="4" t="n">
        <v>42309</v>
      </c>
      <c r="B565" s="5" t="n">
        <v>0.79375</v>
      </c>
      <c r="C565" s="1" t="s">
        <v>42</v>
      </c>
      <c r="D565" s="0" t="s">
        <v>23</v>
      </c>
      <c r="F565" s="14" t="n">
        <v>2061</v>
      </c>
      <c r="G565" s="8" t="e">
        <f aca="false">F565/$K567-1</f>
        <v>#VALUE!</v>
      </c>
      <c r="H565" s="14" t="n">
        <v>2171</v>
      </c>
      <c r="I565" s="8" t="e">
        <f aca="false">H565/$K567-1</f>
        <v>#VALUE!</v>
      </c>
      <c r="J565" s="9" t="inlineStr">
        <f aca="false">I565-G565</f>
        <is>
          <t/>
        </is>
      </c>
      <c r="K565" s="10" t="n">
        <f aca="false">H565-F565</f>
        <v>110</v>
      </c>
    </row>
    <row r="566" customFormat="false" ht="14.4" hidden="false" customHeight="false" outlineLevel="0" collapsed="false">
      <c r="A566" s="4" t="n">
        <v>42309</v>
      </c>
      <c r="B566" s="5" t="n">
        <v>0.79375</v>
      </c>
      <c r="C566" s="1" t="s">
        <v>42</v>
      </c>
      <c r="D566" s="0" t="s">
        <v>25</v>
      </c>
      <c r="F566" s="14" t="n">
        <v>2061</v>
      </c>
      <c r="G566" s="8" t="e">
        <f aca="false">F566/$K567-1</f>
        <v>#VALUE!</v>
      </c>
      <c r="H566" s="14" t="n">
        <v>2171</v>
      </c>
      <c r="I566" s="8" t="e">
        <f aca="false">H566/$K567-1</f>
        <v>#VALUE!</v>
      </c>
      <c r="J566" s="9" t="inlineStr">
        <f aca="false">I566-G566</f>
        <is>
          <t/>
        </is>
      </c>
      <c r="K566" s="10" t="n">
        <f aca="false">H566-F566</f>
        <v>110</v>
      </c>
    </row>
    <row r="567" customFormat="false" ht="14.4" hidden="false" customHeight="false" outlineLevel="0" collapsed="false">
      <c r="A567" s="4" t="n">
        <v>42309</v>
      </c>
      <c r="B567" s="5"/>
      <c r="C567" s="1" t="s">
        <v>42</v>
      </c>
      <c r="D567" s="24" t="s">
        <v>30</v>
      </c>
      <c r="E567" s="24"/>
      <c r="F567" s="28" t="s">
        <v>31</v>
      </c>
      <c r="G567" s="28"/>
      <c r="H567" s="28" t="n">
        <v>1</v>
      </c>
      <c r="I567" s="28"/>
      <c r="J567" s="28"/>
      <c r="K567" s="14" t="s">
        <v>45</v>
      </c>
    </row>
    <row r="568" customFormat="false" ht="14.4" hidden="false" customHeight="false" outlineLevel="0" collapsed="false">
      <c r="A568" s="15" t="n">
        <v>42309</v>
      </c>
      <c r="B568" s="20"/>
      <c r="C568" s="17" t="s">
        <v>42</v>
      </c>
      <c r="D568" s="16" t="s">
        <v>43</v>
      </c>
      <c r="E568" s="16"/>
      <c r="F568" s="16"/>
      <c r="G568" s="16"/>
      <c r="H568" s="16"/>
      <c r="I568" s="16"/>
      <c r="J568" s="16" t="s">
        <v>44</v>
      </c>
      <c r="K568" s="16" t="s">
        <v>45</v>
      </c>
    </row>
    <row r="569" customFormat="false" ht="14.4" hidden="false" customHeight="false" outlineLevel="0" collapsed="false">
      <c r="A569" s="4" t="n">
        <v>42310</v>
      </c>
      <c r="B569" s="5" t="n">
        <v>0.79375</v>
      </c>
      <c r="C569" s="1" t="s">
        <v>33</v>
      </c>
      <c r="D569" s="0" t="s">
        <v>13</v>
      </c>
      <c r="F569" s="14" t="n">
        <v>2062</v>
      </c>
      <c r="G569" s="8" t="n">
        <f aca="false">F569/$K575-1</f>
        <v>0.0227261454830421</v>
      </c>
      <c r="H569" s="14" t="n">
        <v>2172</v>
      </c>
      <c r="I569" s="8" t="n">
        <f aca="false">H569/$K575-1</f>
        <v>0.0772847662411094</v>
      </c>
      <c r="J569" s="9" t="n">
        <f aca="false">I569-G569</f>
        <v>0.0545586207580673</v>
      </c>
      <c r="K569" s="10" t="n">
        <f aca="false">H569-F569</f>
        <v>110</v>
      </c>
    </row>
    <row r="570" customFormat="false" ht="14.4" hidden="false" customHeight="false" outlineLevel="0" collapsed="false">
      <c r="A570" s="4" t="n">
        <v>42310</v>
      </c>
      <c r="B570" s="5" t="n">
        <v>0.79375</v>
      </c>
      <c r="C570" s="1" t="s">
        <v>33</v>
      </c>
      <c r="D570" s="0" t="s">
        <v>15</v>
      </c>
      <c r="F570" s="14" t="n">
        <v>2064</v>
      </c>
      <c r="G570" s="8" t="n">
        <f aca="false">F570/$K575-1</f>
        <v>0.023718120405916</v>
      </c>
      <c r="H570" s="14" t="n">
        <v>2172</v>
      </c>
      <c r="I570" s="8" t="n">
        <f aca="false">H570/$K575-1</f>
        <v>0.0772847662411094</v>
      </c>
      <c r="J570" s="9" t="n">
        <f aca="false">I570-G570</f>
        <v>0.0535666458351933</v>
      </c>
      <c r="K570" s="10" t="n">
        <f aca="false">H570-F570</f>
        <v>108</v>
      </c>
    </row>
    <row r="571" customFormat="false" ht="14.4" hidden="false" customHeight="false" outlineLevel="0" collapsed="false">
      <c r="A571" s="4" t="n">
        <v>42310</v>
      </c>
      <c r="B571" s="5" t="n">
        <v>0.79375</v>
      </c>
      <c r="C571" s="1" t="s">
        <v>33</v>
      </c>
      <c r="D571" s="0" t="s">
        <v>18</v>
      </c>
      <c r="F571" s="14" t="n">
        <v>2066</v>
      </c>
      <c r="G571" s="8" t="n">
        <f aca="false">F571/$K575-1</f>
        <v>0.02471009532879</v>
      </c>
      <c r="H571" s="14" t="n">
        <v>2166</v>
      </c>
      <c r="I571" s="8" t="n">
        <f aca="false">H571/$K575-1</f>
        <v>0.0743088414724875</v>
      </c>
      <c r="J571" s="9" t="n">
        <f aca="false">I571-G571</f>
        <v>0.0495987461436975</v>
      </c>
      <c r="K571" s="10" t="n">
        <f aca="false">H571-F571</f>
        <v>100</v>
      </c>
    </row>
    <row r="572" customFormat="false" ht="14.4" hidden="false" customHeight="false" outlineLevel="0" collapsed="false">
      <c r="A572" s="4" t="n">
        <v>42310</v>
      </c>
      <c r="B572" s="5" t="n">
        <v>0.79375</v>
      </c>
      <c r="C572" s="1" t="s">
        <v>33</v>
      </c>
      <c r="D572" s="0" t="s">
        <v>20</v>
      </c>
      <c r="F572" s="14" t="n">
        <v>2046</v>
      </c>
      <c r="G572" s="8" t="n">
        <f aca="false">F572/$K575-1</f>
        <v>0.0147903461000505</v>
      </c>
      <c r="H572" s="14" t="n">
        <v>2154</v>
      </c>
      <c r="I572" s="8" t="n">
        <f aca="false">H572/$K575-1</f>
        <v>0.0683569919352438</v>
      </c>
      <c r="J572" s="9" t="n">
        <f aca="false">I572-G572</f>
        <v>0.0535666458351933</v>
      </c>
      <c r="K572" s="10" t="n">
        <f aca="false">H572-F572</f>
        <v>108</v>
      </c>
    </row>
    <row r="573" customFormat="false" ht="14.4" hidden="false" customHeight="false" outlineLevel="0" collapsed="false">
      <c r="A573" s="4" t="n">
        <v>42310</v>
      </c>
      <c r="B573" s="5" t="n">
        <v>0.79375</v>
      </c>
      <c r="C573" s="1" t="s">
        <v>33</v>
      </c>
      <c r="D573" s="0" t="s">
        <v>23</v>
      </c>
      <c r="F573" s="14" t="n">
        <v>2046</v>
      </c>
      <c r="G573" s="8" t="n">
        <f aca="false">F573/$K575-1</f>
        <v>0.0147903461000505</v>
      </c>
      <c r="H573" s="14" t="n">
        <v>2154</v>
      </c>
      <c r="I573" s="8" t="n">
        <f aca="false">H573/$K575-1</f>
        <v>0.0683569919352438</v>
      </c>
      <c r="J573" s="9" t="n">
        <f aca="false">I573-G573</f>
        <v>0.0535666458351933</v>
      </c>
      <c r="K573" s="10" t="n">
        <f aca="false">H573-F573</f>
        <v>108</v>
      </c>
    </row>
    <row r="574" customFormat="false" ht="14.4" hidden="false" customHeight="false" outlineLevel="0" collapsed="false">
      <c r="A574" s="4" t="n">
        <v>42310</v>
      </c>
      <c r="B574" s="5" t="n">
        <v>0.79375</v>
      </c>
      <c r="C574" s="1" t="s">
        <v>33</v>
      </c>
      <c r="D574" s="0" t="s">
        <v>25</v>
      </c>
      <c r="F574" s="14" t="n">
        <v>2046</v>
      </c>
      <c r="G574" s="8" t="n">
        <f aca="false">F574/$K575-1</f>
        <v>0.0147903461000505</v>
      </c>
      <c r="H574" s="14" t="n">
        <v>2154</v>
      </c>
      <c r="I574" s="8" t="n">
        <f aca="false">H574/$K575-1</f>
        <v>0.0683569919352438</v>
      </c>
      <c r="J574" s="9" t="n">
        <f aca="false">I574-G574</f>
        <v>0.0535666458351933</v>
      </c>
      <c r="K574" s="10" t="n">
        <f aca="false">H574-F574</f>
        <v>108</v>
      </c>
    </row>
    <row r="575" customFormat="false" ht="14.4" hidden="false" customHeight="false" outlineLevel="0" collapsed="false">
      <c r="A575" s="4" t="n">
        <v>42310</v>
      </c>
      <c r="B575" s="5"/>
      <c r="C575" s="1" t="s">
        <v>33</v>
      </c>
      <c r="D575" s="24" t="s">
        <v>30</v>
      </c>
      <c r="E575" s="24"/>
      <c r="F575" s="28" t="s">
        <v>31</v>
      </c>
      <c r="G575" s="28"/>
      <c r="H575" s="28" t="n">
        <v>1</v>
      </c>
      <c r="I575" s="28"/>
      <c r="J575" s="28"/>
      <c r="K575" s="14" t="n">
        <v>2016.18</v>
      </c>
    </row>
    <row r="576" customFormat="false" ht="14.4" hidden="false" customHeight="false" outlineLevel="0" collapsed="false">
      <c r="A576" s="15" t="n">
        <v>42310</v>
      </c>
      <c r="B576" s="20"/>
      <c r="C576" s="17" t="s">
        <v>33</v>
      </c>
      <c r="D576" s="16" t="s">
        <v>43</v>
      </c>
      <c r="E576" s="16"/>
      <c r="F576" s="16"/>
      <c r="G576" s="16"/>
      <c r="H576" s="16"/>
      <c r="I576" s="16"/>
      <c r="J576" s="16" t="s">
        <v>44</v>
      </c>
      <c r="K576" s="19" t="n">
        <v>1135.16</v>
      </c>
    </row>
    <row r="577" customFormat="false" ht="14.4" hidden="false" customHeight="false" outlineLevel="0" collapsed="false">
      <c r="A577" s="4" t="n">
        <v>42311</v>
      </c>
      <c r="B577" s="5" t="n">
        <v>0.920833333333333</v>
      </c>
      <c r="C577" s="1" t="s">
        <v>35</v>
      </c>
      <c r="D577" s="0" t="s">
        <v>13</v>
      </c>
      <c r="F577" s="14" t="n">
        <v>2042</v>
      </c>
      <c r="G577" s="8" t="n">
        <f aca="false">F577/$K583-1</f>
        <v>0.0138221392540812</v>
      </c>
      <c r="H577" s="14" t="n">
        <v>2152</v>
      </c>
      <c r="I577" s="8" t="n">
        <f aca="false">H577/$K583-1</f>
        <v>0.0684354768240854</v>
      </c>
      <c r="J577" s="9" t="n">
        <f aca="false">I577-G577</f>
        <v>0.0546133375700042</v>
      </c>
      <c r="K577" s="10" t="n">
        <f aca="false">H577-F577</f>
        <v>110</v>
      </c>
    </row>
    <row r="578" customFormat="false" ht="14.4" hidden="false" customHeight="false" outlineLevel="0" collapsed="false">
      <c r="A578" s="4" t="n">
        <v>42311</v>
      </c>
      <c r="B578" s="5" t="n">
        <v>0.920833333333333</v>
      </c>
      <c r="C578" s="1" t="s">
        <v>35</v>
      </c>
      <c r="D578" s="0" t="s">
        <v>15</v>
      </c>
      <c r="F578" s="14" t="n">
        <v>2044</v>
      </c>
      <c r="G578" s="8" t="n">
        <f aca="false">F578/$K583-1</f>
        <v>0.0148151090280813</v>
      </c>
      <c r="H578" s="14" t="n">
        <v>2152</v>
      </c>
      <c r="I578" s="8" t="n">
        <f aca="false">H578/$K583-1</f>
        <v>0.0684354768240854</v>
      </c>
      <c r="J578" s="9" t="n">
        <f aca="false">I578-G578</f>
        <v>0.0536203677960041</v>
      </c>
      <c r="K578" s="10" t="n">
        <f aca="false">H578-F578</f>
        <v>108</v>
      </c>
    </row>
    <row r="579" customFormat="false" ht="14.4" hidden="false" customHeight="false" outlineLevel="0" collapsed="false">
      <c r="A579" s="4" t="n">
        <v>42311</v>
      </c>
      <c r="B579" s="5" t="n">
        <v>0.920833333333333</v>
      </c>
      <c r="C579" s="1" t="s">
        <v>35</v>
      </c>
      <c r="D579" s="0" t="s">
        <v>18</v>
      </c>
      <c r="F579" s="14" t="n">
        <v>2046</v>
      </c>
      <c r="G579" s="8" t="n">
        <f aca="false">F579/$K583-1</f>
        <v>0.0158080788020811</v>
      </c>
      <c r="H579" s="14" t="n">
        <v>2146</v>
      </c>
      <c r="I579" s="8" t="n">
        <f aca="false">H579/$K583-1</f>
        <v>0.0654565675020853</v>
      </c>
      <c r="J579" s="9" t="n">
        <f aca="false">I579-G579</f>
        <v>0.0496484887000042</v>
      </c>
      <c r="K579" s="10" t="n">
        <f aca="false">H579-F579</f>
        <v>100</v>
      </c>
    </row>
    <row r="580" customFormat="false" ht="14.4" hidden="false" customHeight="false" outlineLevel="0" collapsed="false">
      <c r="A580" s="4" t="n">
        <v>42311</v>
      </c>
      <c r="B580" s="5" t="n">
        <v>0.920833333333333</v>
      </c>
      <c r="C580" s="1" t="s">
        <v>35</v>
      </c>
      <c r="D580" s="0" t="s">
        <v>20</v>
      </c>
      <c r="F580" s="14" t="n">
        <v>2026</v>
      </c>
      <c r="G580" s="8" t="n">
        <f aca="false">F580/$K583-1</f>
        <v>0.00587838106208038</v>
      </c>
      <c r="H580" s="14" t="n">
        <v>2134</v>
      </c>
      <c r="I580" s="8" t="n">
        <f aca="false">H580/$K583-1</f>
        <v>0.0594987488580847</v>
      </c>
      <c r="J580" s="9" t="n">
        <f aca="false">I580-G580</f>
        <v>0.0536203677960043</v>
      </c>
      <c r="K580" s="10" t="n">
        <f aca="false">H580-F580</f>
        <v>108</v>
      </c>
    </row>
    <row r="581" customFormat="false" ht="14.4" hidden="false" customHeight="false" outlineLevel="0" collapsed="false">
      <c r="A581" s="4" t="n">
        <v>42311</v>
      </c>
      <c r="B581" s="5" t="n">
        <v>0.920833333333333</v>
      </c>
      <c r="C581" s="1" t="s">
        <v>35</v>
      </c>
      <c r="D581" s="0" t="s">
        <v>23</v>
      </c>
      <c r="F581" s="14" t="n">
        <v>2026</v>
      </c>
      <c r="G581" s="8" t="n">
        <f aca="false">F581/$K583-1</f>
        <v>0.00587838106208038</v>
      </c>
      <c r="H581" s="14" t="n">
        <v>2134</v>
      </c>
      <c r="I581" s="8" t="n">
        <f aca="false">H581/$K583-1</f>
        <v>0.0594987488580847</v>
      </c>
      <c r="J581" s="9" t="n">
        <f aca="false">I581-G581</f>
        <v>0.0536203677960043</v>
      </c>
      <c r="K581" s="10" t="n">
        <f aca="false">H581-F581</f>
        <v>108</v>
      </c>
    </row>
    <row r="582" customFormat="false" ht="14.4" hidden="false" customHeight="false" outlineLevel="0" collapsed="false">
      <c r="A582" s="4" t="n">
        <v>42311</v>
      </c>
      <c r="B582" s="5" t="n">
        <v>0.920833333333333</v>
      </c>
      <c r="C582" s="1" t="s">
        <v>35</v>
      </c>
      <c r="D582" s="0" t="s">
        <v>25</v>
      </c>
      <c r="F582" s="14" t="n">
        <v>2026</v>
      </c>
      <c r="G582" s="8" t="n">
        <f aca="false">F582/$K583-1</f>
        <v>0.00587838106208038</v>
      </c>
      <c r="H582" s="14" t="n">
        <v>2134</v>
      </c>
      <c r="I582" s="8" t="n">
        <f aca="false">H582/$K583-1</f>
        <v>0.0594987488580847</v>
      </c>
      <c r="J582" s="9" t="n">
        <f aca="false">I582-G582</f>
        <v>0.0536203677960043</v>
      </c>
      <c r="K582" s="10" t="n">
        <f aca="false">H582-F582</f>
        <v>108</v>
      </c>
    </row>
    <row r="583" customFormat="false" ht="14.4" hidden="false" customHeight="false" outlineLevel="0" collapsed="false">
      <c r="A583" s="4" t="n">
        <v>42311</v>
      </c>
      <c r="B583" s="5"/>
      <c r="C583" s="1" t="s">
        <v>35</v>
      </c>
      <c r="D583" s="24" t="s">
        <v>30</v>
      </c>
      <c r="E583" s="24"/>
      <c r="F583" s="28" t="s">
        <v>31</v>
      </c>
      <c r="G583" s="28"/>
      <c r="H583" s="28" t="n">
        <v>1</v>
      </c>
      <c r="I583" s="28"/>
      <c r="J583" s="28"/>
      <c r="K583" s="14" t="n">
        <v>2014.16</v>
      </c>
    </row>
    <row r="584" customFormat="false" ht="14.4" hidden="false" customHeight="false" outlineLevel="0" collapsed="false">
      <c r="A584" s="15" t="n">
        <v>42311</v>
      </c>
      <c r="B584" s="20"/>
      <c r="C584" s="17" t="s">
        <v>35</v>
      </c>
      <c r="D584" s="16" t="s">
        <v>43</v>
      </c>
      <c r="E584" s="16"/>
      <c r="F584" s="16"/>
      <c r="G584" s="16"/>
      <c r="H584" s="16"/>
      <c r="I584" s="16"/>
      <c r="J584" s="16" t="s">
        <v>44</v>
      </c>
      <c r="K584" s="19" t="n">
        <v>1133.84</v>
      </c>
    </row>
    <row r="585" customFormat="false" ht="14.4" hidden="false" customHeight="false" outlineLevel="0" collapsed="false">
      <c r="A585" s="4" t="n">
        <v>42312</v>
      </c>
      <c r="B585" s="5" t="n">
        <v>0.751388888888889</v>
      </c>
      <c r="C585" s="1" t="s">
        <v>37</v>
      </c>
      <c r="D585" s="0" t="s">
        <v>13</v>
      </c>
      <c r="F585" s="14" t="n">
        <v>2051</v>
      </c>
      <c r="G585" s="8" t="n">
        <f aca="false">F585/$K591-1</f>
        <v>0.0239896153174068</v>
      </c>
      <c r="H585" s="14" t="n">
        <v>2161</v>
      </c>
      <c r="I585" s="8" t="n">
        <f aca="false">H585/$K591-1</f>
        <v>0.0789086098005443</v>
      </c>
      <c r="J585" s="9" t="n">
        <f aca="false">I585-G585</f>
        <v>0.0549189944831374</v>
      </c>
      <c r="K585" s="10" t="n">
        <f aca="false">H585-F585</f>
        <v>110</v>
      </c>
    </row>
    <row r="586" customFormat="false" ht="14.4" hidden="false" customHeight="false" outlineLevel="0" collapsed="false">
      <c r="A586" s="4" t="n">
        <v>42312</v>
      </c>
      <c r="B586" s="5" t="n">
        <v>0.751388888888889</v>
      </c>
      <c r="C586" s="1" t="s">
        <v>37</v>
      </c>
      <c r="D586" s="0" t="s">
        <v>15</v>
      </c>
      <c r="F586" s="14" t="n">
        <v>2053</v>
      </c>
      <c r="G586" s="8" t="n">
        <f aca="false">F586/$K591-1</f>
        <v>0.0249881424898275</v>
      </c>
      <c r="H586" s="14" t="n">
        <v>2161</v>
      </c>
      <c r="I586" s="8" t="n">
        <f aca="false">H586/$K591-1</f>
        <v>0.0789086098005443</v>
      </c>
      <c r="J586" s="9" t="n">
        <f aca="false">I586-G586</f>
        <v>0.0539204673107168</v>
      </c>
      <c r="K586" s="10" t="n">
        <f aca="false">H586-F586</f>
        <v>108</v>
      </c>
    </row>
    <row r="587" customFormat="false" ht="14.4" hidden="false" customHeight="false" outlineLevel="0" collapsed="false">
      <c r="A587" s="4" t="n">
        <v>42312</v>
      </c>
      <c r="B587" s="5" t="n">
        <v>0.751388888888889</v>
      </c>
      <c r="C587" s="1" t="s">
        <v>37</v>
      </c>
      <c r="D587" s="0" t="s">
        <v>18</v>
      </c>
      <c r="F587" s="14" t="n">
        <v>2055</v>
      </c>
      <c r="G587" s="8" t="n">
        <f aca="false">F587/$K591-1</f>
        <v>0.0259866696622482</v>
      </c>
      <c r="H587" s="14" t="n">
        <v>2155</v>
      </c>
      <c r="I587" s="8" t="n">
        <f aca="false">H587/$K591-1</f>
        <v>0.0759130282832821</v>
      </c>
      <c r="J587" s="9" t="n">
        <f aca="false">I587-G587</f>
        <v>0.0499263586210339</v>
      </c>
      <c r="K587" s="10" t="n">
        <f aca="false">H587-F587</f>
        <v>100</v>
      </c>
    </row>
    <row r="588" customFormat="false" ht="14.4" hidden="false" customHeight="false" outlineLevel="0" collapsed="false">
      <c r="A588" s="4" t="n">
        <v>42312</v>
      </c>
      <c r="B588" s="5" t="n">
        <v>0.751388888888889</v>
      </c>
      <c r="C588" s="1" t="s">
        <v>37</v>
      </c>
      <c r="D588" s="0" t="s">
        <v>20</v>
      </c>
      <c r="F588" s="14" t="n">
        <v>2035</v>
      </c>
      <c r="G588" s="8" t="n">
        <f aca="false">F588/$K591-1</f>
        <v>0.0160013979380413</v>
      </c>
      <c r="H588" s="14" t="n">
        <v>2143</v>
      </c>
      <c r="I588" s="8" t="n">
        <f aca="false">H588/$K591-1</f>
        <v>0.0699218652487581</v>
      </c>
      <c r="J588" s="9" t="n">
        <f aca="false">I588-G588</f>
        <v>0.0539204673107168</v>
      </c>
      <c r="K588" s="10" t="n">
        <f aca="false">H588-F588</f>
        <v>108</v>
      </c>
    </row>
    <row r="589" customFormat="false" ht="14.4" hidden="false" customHeight="false" outlineLevel="0" collapsed="false">
      <c r="A589" s="4" t="n">
        <v>42312</v>
      </c>
      <c r="B589" s="5" t="n">
        <v>0.751388888888889</v>
      </c>
      <c r="C589" s="1" t="s">
        <v>37</v>
      </c>
      <c r="D589" s="0" t="s">
        <v>23</v>
      </c>
      <c r="F589" s="14" t="n">
        <v>2035</v>
      </c>
      <c r="G589" s="8" t="n">
        <f aca="false">F589/$K591-1</f>
        <v>0.0160013979380413</v>
      </c>
      <c r="H589" s="14" t="n">
        <v>2143</v>
      </c>
      <c r="I589" s="8" t="n">
        <f aca="false">H589/$K591-1</f>
        <v>0.0699218652487581</v>
      </c>
      <c r="J589" s="9" t="n">
        <f aca="false">I589-G589</f>
        <v>0.0539204673107168</v>
      </c>
      <c r="K589" s="10" t="n">
        <f aca="false">H589-F589</f>
        <v>108</v>
      </c>
    </row>
    <row r="590" customFormat="false" ht="14.4" hidden="false" customHeight="false" outlineLevel="0" collapsed="false">
      <c r="A590" s="4" t="n">
        <v>42312</v>
      </c>
      <c r="B590" s="5" t="n">
        <v>0.751388888888889</v>
      </c>
      <c r="C590" s="1" t="s">
        <v>37</v>
      </c>
      <c r="D590" s="0" t="s">
        <v>25</v>
      </c>
      <c r="F590" s="14" t="n">
        <v>2035</v>
      </c>
      <c r="G590" s="8" t="n">
        <f aca="false">F590/$K591-1</f>
        <v>0.0160013979380413</v>
      </c>
      <c r="H590" s="14" t="n">
        <v>2143</v>
      </c>
      <c r="I590" s="8" t="n">
        <f aca="false">H590/$K591-1</f>
        <v>0.0699218652487581</v>
      </c>
      <c r="J590" s="9" t="n">
        <f aca="false">I590-G590</f>
        <v>0.0539204673107168</v>
      </c>
      <c r="K590" s="10" t="n">
        <f aca="false">H590-F590</f>
        <v>108</v>
      </c>
    </row>
    <row r="591" customFormat="false" ht="14.4" hidden="false" customHeight="false" outlineLevel="0" collapsed="false">
      <c r="A591" s="4" t="n">
        <v>42312</v>
      </c>
      <c r="B591" s="5"/>
      <c r="C591" s="1" t="s">
        <v>37</v>
      </c>
      <c r="D591" s="24" t="s">
        <v>30</v>
      </c>
      <c r="E591" s="24"/>
      <c r="F591" s="28" t="s">
        <v>31</v>
      </c>
      <c r="G591" s="28"/>
      <c r="H591" s="28" t="n">
        <v>1</v>
      </c>
      <c r="I591" s="28"/>
      <c r="J591" s="28"/>
      <c r="K591" s="14" t="n">
        <v>2002.95</v>
      </c>
    </row>
    <row r="592" customFormat="false" ht="14.4" hidden="false" customHeight="false" outlineLevel="0" collapsed="false">
      <c r="A592" s="15" t="n">
        <v>42312</v>
      </c>
      <c r="B592" s="20"/>
      <c r="C592" s="17" t="s">
        <v>37</v>
      </c>
      <c r="D592" s="16" t="s">
        <v>43</v>
      </c>
      <c r="E592" s="16"/>
      <c r="F592" s="16"/>
      <c r="G592" s="16"/>
      <c r="H592" s="16"/>
      <c r="I592" s="16"/>
      <c r="J592" s="16" t="s">
        <v>44</v>
      </c>
      <c r="K592" s="19" t="s">
        <v>47</v>
      </c>
    </row>
    <row r="593" customFormat="false" ht="14.4" hidden="false" customHeight="false" outlineLevel="0" collapsed="false">
      <c r="A593" s="4" t="n">
        <v>42313</v>
      </c>
      <c r="B593" s="5" t="n">
        <v>0.798611111111111</v>
      </c>
      <c r="C593" s="1" t="s">
        <v>38</v>
      </c>
      <c r="D593" s="0" t="s">
        <v>13</v>
      </c>
      <c r="F593" s="14" t="n">
        <v>2040</v>
      </c>
      <c r="G593" s="8" t="n">
        <f aca="false">F593/$K599-1</f>
        <v>0.0227819669501044</v>
      </c>
      <c r="H593" s="14" t="n">
        <v>2149</v>
      </c>
      <c r="I593" s="8" t="n">
        <f aca="false">H593/$K599-1</f>
        <v>0.0774306112626344</v>
      </c>
      <c r="J593" s="9" t="n">
        <f aca="false">I593-G593</f>
        <v>0.05464864431253</v>
      </c>
      <c r="K593" s="10" t="n">
        <f aca="false">H593-F593</f>
        <v>109</v>
      </c>
    </row>
    <row r="594" customFormat="false" ht="14.4" hidden="false" customHeight="false" outlineLevel="0" collapsed="false">
      <c r="A594" s="4" t="n">
        <v>42313</v>
      </c>
      <c r="B594" s="5" t="n">
        <v>0.798611111111111</v>
      </c>
      <c r="C594" s="1" t="s">
        <v>38</v>
      </c>
      <c r="D594" s="0" t="s">
        <v>15</v>
      </c>
      <c r="F594" s="14" t="n">
        <v>2042</v>
      </c>
      <c r="G594" s="8" t="n">
        <f aca="false">F594/$K599-1</f>
        <v>0.0237846943686828</v>
      </c>
      <c r="H594" s="14" t="n">
        <v>2149</v>
      </c>
      <c r="I594" s="8" t="n">
        <f aca="false">H594/$K599-1</f>
        <v>0.0774306112626344</v>
      </c>
      <c r="J594" s="9" t="n">
        <f aca="false">I594-G594</f>
        <v>0.0536459168939516</v>
      </c>
      <c r="K594" s="10" t="n">
        <f aca="false">H594-F594</f>
        <v>107</v>
      </c>
    </row>
    <row r="595" customFormat="false" ht="14.4" hidden="false" customHeight="false" outlineLevel="0" collapsed="false">
      <c r="A595" s="4" t="n">
        <v>42313</v>
      </c>
      <c r="B595" s="5" t="n">
        <v>0.798611111111111</v>
      </c>
      <c r="C595" s="1" t="s">
        <v>38</v>
      </c>
      <c r="D595" s="0" t="s">
        <v>18</v>
      </c>
      <c r="F595" s="14" t="n">
        <v>2044</v>
      </c>
      <c r="G595" s="8" t="n">
        <f aca="false">F595/$K599-1</f>
        <v>0.0247874217872615</v>
      </c>
      <c r="H595" s="14" t="n">
        <v>2143</v>
      </c>
      <c r="I595" s="8" t="n">
        <f aca="false">H595/$K599-1</f>
        <v>0.0744224290068989</v>
      </c>
      <c r="J595" s="9" t="n">
        <f aca="false">I595-G595</f>
        <v>0.0496350072196374</v>
      </c>
      <c r="K595" s="10" t="n">
        <f aca="false">H595-F595</f>
        <v>99</v>
      </c>
    </row>
    <row r="596" customFormat="false" ht="14.4" hidden="false" customHeight="false" outlineLevel="0" collapsed="false">
      <c r="A596" s="4" t="n">
        <v>42313</v>
      </c>
      <c r="B596" s="5" t="n">
        <v>0.798611111111111</v>
      </c>
      <c r="C596" s="1" t="s">
        <v>38</v>
      </c>
      <c r="D596" s="0" t="s">
        <v>20</v>
      </c>
      <c r="F596" s="14" t="n">
        <v>2024</v>
      </c>
      <c r="G596" s="8" t="n">
        <f aca="false">F596/$K599-1</f>
        <v>0.014760147601476</v>
      </c>
      <c r="H596" s="14" t="n">
        <v>2132</v>
      </c>
      <c r="I596" s="8" t="n">
        <f aca="false">H596/$K599-1</f>
        <v>0.0689074282047169</v>
      </c>
      <c r="J596" s="9" t="n">
        <f aca="false">I596-G596</f>
        <v>0.0541472806032408</v>
      </c>
      <c r="K596" s="10" t="n">
        <f aca="false">H596-F596</f>
        <v>108</v>
      </c>
    </row>
    <row r="597" customFormat="false" ht="14.4" hidden="false" customHeight="false" outlineLevel="0" collapsed="false">
      <c r="A597" s="4" t="n">
        <v>42313</v>
      </c>
      <c r="B597" s="5" t="n">
        <v>0.798611111111111</v>
      </c>
      <c r="C597" s="1" t="s">
        <v>38</v>
      </c>
      <c r="D597" s="0" t="s">
        <v>23</v>
      </c>
      <c r="F597" s="14" t="n">
        <v>2024</v>
      </c>
      <c r="G597" s="8" t="n">
        <f aca="false">F597/$K599-1</f>
        <v>0.014760147601476</v>
      </c>
      <c r="H597" s="14" t="n">
        <v>2132</v>
      </c>
      <c r="I597" s="8" t="n">
        <f aca="false">H597/$K599-1</f>
        <v>0.0689074282047169</v>
      </c>
      <c r="J597" s="9" t="n">
        <f aca="false">I597-G597</f>
        <v>0.0541472806032408</v>
      </c>
      <c r="K597" s="10" t="n">
        <f aca="false">H597-F597</f>
        <v>108</v>
      </c>
    </row>
    <row r="598" customFormat="false" ht="14.4" hidden="false" customHeight="false" outlineLevel="0" collapsed="false">
      <c r="A598" s="4" t="n">
        <v>42313</v>
      </c>
      <c r="B598" s="5" t="n">
        <v>0.798611111111111</v>
      </c>
      <c r="C598" s="1" t="s">
        <v>38</v>
      </c>
      <c r="D598" s="0" t="s">
        <v>25</v>
      </c>
      <c r="F598" s="14" t="n">
        <v>2024</v>
      </c>
      <c r="G598" s="8" t="n">
        <f aca="false">F598/$K599-1</f>
        <v>0.014760147601476</v>
      </c>
      <c r="H598" s="14" t="n">
        <v>2132</v>
      </c>
      <c r="I598" s="8" t="n">
        <f aca="false">H598/$K599-1</f>
        <v>0.0689074282047169</v>
      </c>
      <c r="J598" s="9" t="n">
        <f aca="false">I598-G598</f>
        <v>0.0541472806032408</v>
      </c>
      <c r="K598" s="10" t="n">
        <f aca="false">H598-F598</f>
        <v>108</v>
      </c>
    </row>
    <row r="599" customFormat="false" ht="14.4" hidden="false" customHeight="false" outlineLevel="0" collapsed="false">
      <c r="A599" s="4" t="n">
        <v>42313</v>
      </c>
      <c r="B599" s="5"/>
      <c r="C599" s="1" t="s">
        <v>38</v>
      </c>
      <c r="D599" s="24" t="s">
        <v>30</v>
      </c>
      <c r="E599" s="24"/>
      <c r="F599" s="28" t="s">
        <v>31</v>
      </c>
      <c r="G599" s="28"/>
      <c r="H599" s="28" t="n">
        <v>1</v>
      </c>
      <c r="I599" s="28"/>
      <c r="J599" s="28"/>
      <c r="K599" s="14" t="n">
        <v>1994.56</v>
      </c>
    </row>
    <row r="600" customFormat="false" ht="14.4" hidden="false" customHeight="false" outlineLevel="0" collapsed="false">
      <c r="A600" s="15" t="n">
        <v>42313</v>
      </c>
      <c r="B600" s="20"/>
      <c r="C600" s="17" t="s">
        <v>38</v>
      </c>
      <c r="D600" s="16" t="s">
        <v>43</v>
      </c>
      <c r="E600" s="16"/>
      <c r="F600" s="16"/>
      <c r="G600" s="16"/>
      <c r="H600" s="16"/>
      <c r="I600" s="16"/>
      <c r="J600" s="16" t="s">
        <v>44</v>
      </c>
      <c r="K600" s="19" t="n">
        <v>1107.92</v>
      </c>
    </row>
    <row r="601" customFormat="false" ht="14.4" hidden="false" customHeight="false" outlineLevel="0" collapsed="false">
      <c r="A601" s="4" t="n">
        <v>42314</v>
      </c>
      <c r="B601" s="5" t="n">
        <v>0.779166666666667</v>
      </c>
      <c r="C601" s="1" t="s">
        <v>39</v>
      </c>
      <c r="D601" s="0" t="s">
        <v>13</v>
      </c>
      <c r="F601" s="14" t="n">
        <v>2028</v>
      </c>
      <c r="G601" s="8" t="n">
        <f aca="false">F601/$K607-1</f>
        <v>0.0177555178609068</v>
      </c>
      <c r="H601" s="14" t="n">
        <v>2137</v>
      </c>
      <c r="I601" s="8" t="n">
        <f aca="false">H601/$K607-1</f>
        <v>0.0724573676867641</v>
      </c>
      <c r="J601" s="9" t="n">
        <f aca="false">I601-G601</f>
        <v>0.0547018498258574</v>
      </c>
      <c r="K601" s="10" t="n">
        <f aca="false">H601-F601</f>
        <v>109</v>
      </c>
    </row>
    <row r="602" customFormat="false" ht="14.4" hidden="false" customHeight="false" outlineLevel="0" collapsed="false">
      <c r="A602" s="4" t="n">
        <v>42314</v>
      </c>
      <c r="B602" s="5" t="n">
        <v>0.779166666666667</v>
      </c>
      <c r="C602" s="1" t="s">
        <v>39</v>
      </c>
      <c r="D602" s="0" t="s">
        <v>15</v>
      </c>
      <c r="F602" s="14" t="n">
        <v>2030</v>
      </c>
      <c r="G602" s="8" t="n">
        <f aca="false">F602/$K607-1</f>
        <v>0.0187592215274364</v>
      </c>
      <c r="H602" s="14" t="n">
        <v>2137</v>
      </c>
      <c r="I602" s="8" t="n">
        <f aca="false">H602/$K607-1</f>
        <v>0.0724573676867641</v>
      </c>
      <c r="J602" s="9" t="n">
        <f aca="false">I602-G602</f>
        <v>0.0536981461593278</v>
      </c>
      <c r="K602" s="10" t="n">
        <f aca="false">H602-F602</f>
        <v>107</v>
      </c>
    </row>
    <row r="603" customFormat="false" ht="14.4" hidden="false" customHeight="false" outlineLevel="0" collapsed="false">
      <c r="A603" s="4" t="n">
        <v>42314</v>
      </c>
      <c r="B603" s="5" t="n">
        <v>0.779166666666667</v>
      </c>
      <c r="C603" s="1" t="s">
        <v>39</v>
      </c>
      <c r="D603" s="0" t="s">
        <v>18</v>
      </c>
      <c r="F603" s="14" t="n">
        <v>2032</v>
      </c>
      <c r="G603" s="8" t="n">
        <f aca="false">F603/$K607-1</f>
        <v>0.0197629251939657</v>
      </c>
      <c r="H603" s="14" t="n">
        <v>2131</v>
      </c>
      <c r="I603" s="8" t="n">
        <f aca="false">H603/$K607-1</f>
        <v>0.0694462566871756</v>
      </c>
      <c r="J603" s="9" t="n">
        <f aca="false">I603-G603</f>
        <v>0.0496833314932099</v>
      </c>
      <c r="K603" s="10" t="n">
        <f aca="false">H603-F603</f>
        <v>99</v>
      </c>
    </row>
    <row r="604" customFormat="false" ht="14.4" hidden="false" customHeight="false" outlineLevel="0" collapsed="false">
      <c r="A604" s="4" t="n">
        <v>42314</v>
      </c>
      <c r="B604" s="5" t="n">
        <v>0.779166666666667</v>
      </c>
      <c r="C604" s="1" t="s">
        <v>39</v>
      </c>
      <c r="D604" s="0" t="s">
        <v>20</v>
      </c>
      <c r="F604" s="14" t="n">
        <v>2012</v>
      </c>
      <c r="G604" s="8" t="n">
        <f aca="false">F604/$K607-1</f>
        <v>0.00972588852867085</v>
      </c>
      <c r="H604" s="0" t="n">
        <v>2119</v>
      </c>
      <c r="I604" s="8" t="n">
        <f aca="false">H604/$K607-1</f>
        <v>0.0634240346879988</v>
      </c>
      <c r="J604" s="9" t="n">
        <f aca="false">I604-G604</f>
        <v>0.053698146159328</v>
      </c>
      <c r="K604" s="10" t="n">
        <f aca="false">H604-F604</f>
        <v>107</v>
      </c>
    </row>
    <row r="605" customFormat="false" ht="14.4" hidden="false" customHeight="false" outlineLevel="0" collapsed="false">
      <c r="A605" s="4" t="n">
        <v>42314</v>
      </c>
      <c r="B605" s="5" t="n">
        <v>0.779166666666667</v>
      </c>
      <c r="C605" s="1" t="s">
        <v>39</v>
      </c>
      <c r="D605" s="0" t="s">
        <v>23</v>
      </c>
      <c r="F605" s="14" t="n">
        <v>2012</v>
      </c>
      <c r="G605" s="8" t="n">
        <f aca="false">F605/$K607-1</f>
        <v>0.00972588852867085</v>
      </c>
      <c r="H605" s="0" t="n">
        <v>2119</v>
      </c>
      <c r="I605" s="8" t="n">
        <f aca="false">H605/$K607-1</f>
        <v>0.0634240346879988</v>
      </c>
      <c r="J605" s="9" t="n">
        <f aca="false">I605-G605</f>
        <v>0.053698146159328</v>
      </c>
      <c r="K605" s="10" t="n">
        <f aca="false">H605-F605</f>
        <v>107</v>
      </c>
    </row>
    <row r="606" customFormat="false" ht="14.4" hidden="false" customHeight="false" outlineLevel="0" collapsed="false">
      <c r="A606" s="4" t="n">
        <v>42314</v>
      </c>
      <c r="B606" s="5" t="n">
        <v>0.779166666666667</v>
      </c>
      <c r="C606" s="1" t="s">
        <v>39</v>
      </c>
      <c r="D606" s="0" t="s">
        <v>25</v>
      </c>
      <c r="F606" s="14" t="n">
        <v>2012</v>
      </c>
      <c r="G606" s="8" t="n">
        <f aca="false">F606/$K607-1</f>
        <v>0.00972588852867085</v>
      </c>
      <c r="H606" s="0" t="n">
        <v>2119</v>
      </c>
      <c r="I606" s="8" t="n">
        <f aca="false">H606/$K607-1</f>
        <v>0.0634240346879988</v>
      </c>
      <c r="J606" s="9" t="n">
        <f aca="false">I606-G606</f>
        <v>0.053698146159328</v>
      </c>
      <c r="K606" s="10" t="n">
        <f aca="false">H606-F606</f>
        <v>107</v>
      </c>
    </row>
    <row r="607" customFormat="false" ht="14.4" hidden="false" customHeight="false" outlineLevel="0" collapsed="false">
      <c r="A607" s="4" t="n">
        <v>42314</v>
      </c>
      <c r="B607" s="5"/>
      <c r="C607" s="1" t="s">
        <v>39</v>
      </c>
      <c r="D607" s="24" t="s">
        <v>30</v>
      </c>
      <c r="E607" s="24"/>
      <c r="F607" s="28" t="s">
        <v>31</v>
      </c>
      <c r="G607" s="28"/>
      <c r="H607" s="28" t="n">
        <v>1</v>
      </c>
      <c r="I607" s="28"/>
      <c r="J607" s="28"/>
      <c r="K607" s="14" t="n">
        <v>1992.62</v>
      </c>
    </row>
    <row r="608" customFormat="false" ht="14.4" hidden="false" customHeight="false" outlineLevel="0" collapsed="false">
      <c r="A608" s="15" t="n">
        <v>42314</v>
      </c>
      <c r="B608" s="20"/>
      <c r="C608" s="17" t="s">
        <v>39</v>
      </c>
      <c r="D608" s="16" t="s">
        <v>43</v>
      </c>
      <c r="E608" s="16"/>
      <c r="F608" s="16"/>
      <c r="G608" s="16"/>
      <c r="H608" s="16"/>
      <c r="I608" s="16"/>
      <c r="J608" s="16" t="s">
        <v>44</v>
      </c>
      <c r="K608" s="19" t="n">
        <v>1103.91</v>
      </c>
    </row>
    <row r="609" customFormat="false" ht="14.4" hidden="false" customHeight="false" outlineLevel="0" collapsed="false">
      <c r="A609" s="4" t="n">
        <v>42317</v>
      </c>
      <c r="B609" s="5" t="n">
        <v>0.888194444444444</v>
      </c>
      <c r="C609" s="1" t="s">
        <v>33</v>
      </c>
      <c r="D609" s="0" t="s">
        <v>13</v>
      </c>
      <c r="F609" s="14" t="n">
        <v>2030</v>
      </c>
      <c r="G609" s="8" t="n">
        <f aca="false">F609/$K615-1</f>
        <v>0.021676656953189</v>
      </c>
      <c r="H609" s="14" t="n">
        <v>2138</v>
      </c>
      <c r="I609" s="8" t="n">
        <f aca="false">H609/$K615-1</f>
        <v>0.076031868259073</v>
      </c>
      <c r="J609" s="9" t="n">
        <f aca="false">I609-G609</f>
        <v>0.0543552113058841</v>
      </c>
      <c r="K609" s="10" t="n">
        <f aca="false">H609-F609</f>
        <v>108</v>
      </c>
    </row>
    <row r="610" customFormat="false" ht="14.4" hidden="false" customHeight="false" outlineLevel="0" collapsed="false">
      <c r="A610" s="4" t="n">
        <v>42317</v>
      </c>
      <c r="B610" s="5" t="n">
        <v>0.888194444444444</v>
      </c>
      <c r="C610" s="1" t="s">
        <v>33</v>
      </c>
      <c r="D610" s="0" t="s">
        <v>15</v>
      </c>
      <c r="F610" s="14" t="n">
        <v>2031</v>
      </c>
      <c r="G610" s="8" t="n">
        <f aca="false">F610/$K615-1</f>
        <v>0.022179945946762</v>
      </c>
      <c r="H610" s="14" t="n">
        <v>2138</v>
      </c>
      <c r="I610" s="8" t="n">
        <f aca="false">H610/$K615-1</f>
        <v>0.076031868259073</v>
      </c>
      <c r="J610" s="9" t="n">
        <f aca="false">I610-G610</f>
        <v>0.0538519223123111</v>
      </c>
      <c r="K610" s="10" t="n">
        <f aca="false">H610-F610</f>
        <v>107</v>
      </c>
    </row>
    <row r="611" customFormat="false" ht="14.4" hidden="false" customHeight="false" outlineLevel="0" collapsed="false">
      <c r="A611" s="4" t="n">
        <v>42317</v>
      </c>
      <c r="B611" s="5" t="n">
        <v>0.888194444444444</v>
      </c>
      <c r="C611" s="1" t="s">
        <v>33</v>
      </c>
      <c r="D611" s="0" t="s">
        <v>18</v>
      </c>
      <c r="F611" s="14" t="n">
        <v>2033</v>
      </c>
      <c r="G611" s="8" t="n">
        <f aca="false">F611/$K615-1</f>
        <v>0.023186523933908</v>
      </c>
      <c r="H611" s="14" t="n">
        <v>2132</v>
      </c>
      <c r="I611" s="8" t="n">
        <f aca="false">H611/$K615-1</f>
        <v>0.0730121342976351</v>
      </c>
      <c r="J611" s="9" t="n">
        <f aca="false">I611-G611</f>
        <v>0.0498256103637271</v>
      </c>
      <c r="K611" s="10" t="n">
        <f aca="false">H611-F611</f>
        <v>99</v>
      </c>
    </row>
    <row r="612" customFormat="false" ht="14.4" hidden="false" customHeight="false" outlineLevel="0" collapsed="false">
      <c r="A612" s="4" t="n">
        <v>42317</v>
      </c>
      <c r="B612" s="5" t="n">
        <v>0.888194444444444</v>
      </c>
      <c r="C612" s="1" t="s">
        <v>33</v>
      </c>
      <c r="D612" s="0" t="s">
        <v>20</v>
      </c>
      <c r="F612" s="14" t="n">
        <v>2014</v>
      </c>
      <c r="G612" s="8" t="n">
        <f aca="false">F612/$K615-1</f>
        <v>0.0136240330560211</v>
      </c>
      <c r="H612" s="14" t="n">
        <v>2121</v>
      </c>
      <c r="I612" s="8" t="n">
        <f aca="false">H612/$K615-1</f>
        <v>0.067475955368332</v>
      </c>
      <c r="J612" s="9" t="n">
        <f aca="false">I612-G612</f>
        <v>0.0538519223123108</v>
      </c>
      <c r="K612" s="10" t="n">
        <f aca="false">H612-F612</f>
        <v>107</v>
      </c>
    </row>
    <row r="613" customFormat="false" ht="14.4" hidden="false" customHeight="false" outlineLevel="0" collapsed="false">
      <c r="A613" s="4" t="n">
        <v>42317</v>
      </c>
      <c r="B613" s="5" t="n">
        <v>0.888194444444444</v>
      </c>
      <c r="C613" s="1" t="s">
        <v>33</v>
      </c>
      <c r="D613" s="0" t="s">
        <v>23</v>
      </c>
      <c r="F613" s="14" t="n">
        <v>2014</v>
      </c>
      <c r="G613" s="8" t="n">
        <f aca="false">F613/$K615-1</f>
        <v>0.0136240330560211</v>
      </c>
      <c r="H613" s="14" t="n">
        <v>2121</v>
      </c>
      <c r="I613" s="8" t="n">
        <f aca="false">H613/$K615-1</f>
        <v>0.067475955368332</v>
      </c>
      <c r="J613" s="9" t="n">
        <f aca="false">I613-G613</f>
        <v>0.0538519223123108</v>
      </c>
      <c r="K613" s="10" t="n">
        <f aca="false">H613-F613</f>
        <v>107</v>
      </c>
    </row>
    <row r="614" customFormat="false" ht="14.4" hidden="false" customHeight="false" outlineLevel="0" collapsed="false">
      <c r="A614" s="4" t="n">
        <v>42317</v>
      </c>
      <c r="B614" s="5" t="n">
        <v>0.888194444444444</v>
      </c>
      <c r="C614" s="1" t="s">
        <v>33</v>
      </c>
      <c r="D614" s="0" t="s">
        <v>25</v>
      </c>
      <c r="F614" s="14" t="n">
        <v>2014</v>
      </c>
      <c r="G614" s="8" t="n">
        <f aca="false">F614/$K615-1</f>
        <v>0.0136240330560211</v>
      </c>
      <c r="H614" s="14" t="n">
        <v>2121</v>
      </c>
      <c r="I614" s="8" t="n">
        <f aca="false">H614/$K615-1</f>
        <v>0.067475955368332</v>
      </c>
      <c r="J614" s="9" t="n">
        <f aca="false">I614-G614</f>
        <v>0.0538519223123108</v>
      </c>
      <c r="K614" s="10" t="n">
        <f aca="false">H614-F614</f>
        <v>107</v>
      </c>
    </row>
    <row r="615" customFormat="false" ht="14.4" hidden="false" customHeight="false" outlineLevel="0" collapsed="false">
      <c r="A615" s="4" t="n">
        <v>42317</v>
      </c>
      <c r="B615" s="5"/>
      <c r="C615" s="1" t="s">
        <v>33</v>
      </c>
      <c r="D615" s="24" t="s">
        <v>30</v>
      </c>
      <c r="E615" s="24"/>
      <c r="F615" s="28" t="s">
        <v>31</v>
      </c>
      <c r="G615" s="28"/>
      <c r="H615" s="28" t="n">
        <v>1</v>
      </c>
      <c r="I615" s="28"/>
      <c r="J615" s="28"/>
      <c r="K615" s="14" t="n">
        <v>1986.93</v>
      </c>
    </row>
    <row r="616" customFormat="false" ht="14.4" hidden="false" customHeight="false" outlineLevel="0" collapsed="false">
      <c r="A616" s="15" t="n">
        <v>42317</v>
      </c>
      <c r="B616" s="20"/>
      <c r="C616" s="17" t="s">
        <v>33</v>
      </c>
      <c r="D616" s="16" t="s">
        <v>43</v>
      </c>
      <c r="E616" s="16"/>
      <c r="F616" s="16"/>
      <c r="G616" s="16"/>
      <c r="H616" s="16"/>
      <c r="I616" s="16"/>
      <c r="J616" s="16" t="s">
        <v>44</v>
      </c>
      <c r="K616" s="19" t="n">
        <v>1090.02</v>
      </c>
    </row>
    <row r="617" customFormat="false" ht="14.4" hidden="false" customHeight="false" outlineLevel="0" collapsed="false">
      <c r="A617" s="4" t="n">
        <v>42318</v>
      </c>
      <c r="B617" s="5" t="n">
        <v>0.779861111111111</v>
      </c>
      <c r="C617" s="1" t="s">
        <v>35</v>
      </c>
      <c r="D617" s="0" t="s">
        <v>13</v>
      </c>
      <c r="F617" s="14" t="n">
        <v>2047</v>
      </c>
      <c r="G617" s="8" t="n">
        <f aca="false">F617/$K623-1</f>
        <v>0.0288913908882544</v>
      </c>
      <c r="H617" s="14" t="n">
        <v>2157</v>
      </c>
      <c r="I617" s="8" t="n">
        <f aca="false">H617/$K623-1</f>
        <v>0.0841811090112188</v>
      </c>
      <c r="J617" s="9" t="n">
        <f aca="false">I617-G617</f>
        <v>0.0552897181229644</v>
      </c>
      <c r="K617" s="10" t="n">
        <f aca="false">H617-F617</f>
        <v>110</v>
      </c>
    </row>
    <row r="618" customFormat="false" ht="14.4" hidden="false" customHeight="false" outlineLevel="0" collapsed="false">
      <c r="A618" s="4" t="n">
        <v>42318</v>
      </c>
      <c r="B618" s="5" t="n">
        <v>0.779861111111111</v>
      </c>
      <c r="C618" s="1" t="s">
        <v>35</v>
      </c>
      <c r="D618" s="0" t="s">
        <v>15</v>
      </c>
      <c r="F618" s="14" t="n">
        <v>2049</v>
      </c>
      <c r="G618" s="8" t="n">
        <f aca="false">F618/$K623-1</f>
        <v>0.0298966584904903</v>
      </c>
      <c r="H618" s="14" t="n">
        <v>2157</v>
      </c>
      <c r="I618" s="8" t="n">
        <f aca="false">H618/$K623-1</f>
        <v>0.0841811090112188</v>
      </c>
      <c r="J618" s="9" t="n">
        <f aca="false">I618-G618</f>
        <v>0.0542844505207285</v>
      </c>
      <c r="K618" s="10" t="n">
        <f aca="false">H618-F618</f>
        <v>108</v>
      </c>
    </row>
    <row r="619" customFormat="false" ht="14.4" hidden="false" customHeight="false" outlineLevel="0" collapsed="false">
      <c r="A619" s="4" t="n">
        <v>42318</v>
      </c>
      <c r="B619" s="5" t="n">
        <v>0.779861111111111</v>
      </c>
      <c r="C619" s="1" t="s">
        <v>35</v>
      </c>
      <c r="D619" s="0" t="s">
        <v>18</v>
      </c>
      <c r="F619" s="14" t="n">
        <v>2051</v>
      </c>
      <c r="G619" s="8" t="n">
        <f aca="false">F619/$K623-1</f>
        <v>0.0309019260927259</v>
      </c>
      <c r="H619" s="14" t="n">
        <v>2151</v>
      </c>
      <c r="I619" s="8" t="n">
        <f aca="false">H619/$K623-1</f>
        <v>0.0811653062045117</v>
      </c>
      <c r="J619" s="9" t="n">
        <f aca="false">I619-G619</f>
        <v>0.0502633801117858</v>
      </c>
      <c r="K619" s="10" t="n">
        <f aca="false">H619-F619</f>
        <v>100</v>
      </c>
    </row>
    <row r="620" customFormat="false" ht="14.4" hidden="false" customHeight="false" outlineLevel="0" collapsed="false">
      <c r="A620" s="4" t="n">
        <v>42318</v>
      </c>
      <c r="B620" s="5" t="n">
        <v>0.779861111111111</v>
      </c>
      <c r="C620" s="1" t="s">
        <v>35</v>
      </c>
      <c r="D620" s="0" t="s">
        <v>20</v>
      </c>
      <c r="F620" s="14" t="n">
        <v>2031</v>
      </c>
      <c r="G620" s="8" t="n">
        <f aca="false">F620/$K623-1</f>
        <v>0.0208492500703688</v>
      </c>
      <c r="H620" s="14" t="n">
        <v>2139</v>
      </c>
      <c r="I620" s="8" t="n">
        <f aca="false">H620/$K623-1</f>
        <v>0.0751337005910973</v>
      </c>
      <c r="J620" s="9" t="n">
        <f aca="false">I620-G620</f>
        <v>0.0542844505207285</v>
      </c>
      <c r="K620" s="10" t="n">
        <f aca="false">H620-F620</f>
        <v>108</v>
      </c>
    </row>
    <row r="621" customFormat="false" ht="14.4" hidden="false" customHeight="false" outlineLevel="0" collapsed="false">
      <c r="A621" s="4" t="n">
        <v>42318</v>
      </c>
      <c r="B621" s="5" t="n">
        <v>0.779861111111111</v>
      </c>
      <c r="C621" s="1" t="s">
        <v>35</v>
      </c>
      <c r="D621" s="0" t="s">
        <v>23</v>
      </c>
      <c r="F621" s="14" t="n">
        <v>2031</v>
      </c>
      <c r="G621" s="8" t="n">
        <f aca="false">F621/$K623-1</f>
        <v>0.0208492500703688</v>
      </c>
      <c r="H621" s="14" t="n">
        <v>2139</v>
      </c>
      <c r="I621" s="8" t="n">
        <f aca="false">H621/$K623-1</f>
        <v>0.0751337005910973</v>
      </c>
      <c r="J621" s="9" t="n">
        <f aca="false">I621-G621</f>
        <v>0.0542844505207285</v>
      </c>
      <c r="K621" s="10" t="n">
        <f aca="false">H621-F621</f>
        <v>108</v>
      </c>
    </row>
    <row r="622" customFormat="false" ht="14.4" hidden="false" customHeight="false" outlineLevel="0" collapsed="false">
      <c r="A622" s="4" t="n">
        <v>42318</v>
      </c>
      <c r="B622" s="5" t="n">
        <v>0.779861111111111</v>
      </c>
      <c r="C622" s="1" t="s">
        <v>35</v>
      </c>
      <c r="D622" s="0" t="s">
        <v>25</v>
      </c>
      <c r="F622" s="14" t="n">
        <v>2031</v>
      </c>
      <c r="G622" s="8" t="n">
        <f aca="false">F622/$K623-1</f>
        <v>0.0208492500703688</v>
      </c>
      <c r="H622" s="14" t="n">
        <v>2139</v>
      </c>
      <c r="I622" s="8" t="n">
        <f aca="false">H622/$K623-1</f>
        <v>0.0751337005910973</v>
      </c>
      <c r="J622" s="9" t="n">
        <f aca="false">I622-G622</f>
        <v>0.0542844505207285</v>
      </c>
      <c r="K622" s="10" t="n">
        <f aca="false">H622-F622</f>
        <v>108</v>
      </c>
    </row>
    <row r="623" customFormat="false" ht="14.4" hidden="false" customHeight="false" outlineLevel="0" collapsed="false">
      <c r="A623" s="4" t="n">
        <v>42318</v>
      </c>
      <c r="B623" s="5"/>
      <c r="C623" s="1" t="s">
        <v>35</v>
      </c>
      <c r="D623" s="24" t="s">
        <v>30</v>
      </c>
      <c r="E623" s="24"/>
      <c r="F623" s="28" t="s">
        <v>31</v>
      </c>
      <c r="G623" s="28"/>
      <c r="H623" s="28" t="n">
        <v>1</v>
      </c>
      <c r="I623" s="28"/>
      <c r="J623" s="28"/>
      <c r="K623" s="14" t="n">
        <v>1989.52</v>
      </c>
    </row>
    <row r="624" customFormat="false" ht="14.4" hidden="false" customHeight="false" outlineLevel="0" collapsed="false">
      <c r="A624" s="15" t="n">
        <v>42318</v>
      </c>
      <c r="B624" s="20"/>
      <c r="C624" s="17" t="s">
        <v>35</v>
      </c>
      <c r="D624" s="16" t="s">
        <v>43</v>
      </c>
      <c r="E624" s="16"/>
      <c r="F624" s="16"/>
      <c r="G624" s="16"/>
      <c r="H624" s="16"/>
      <c r="I624" s="16"/>
      <c r="J624" s="16" t="s">
        <v>44</v>
      </c>
      <c r="K624" s="19" t="n">
        <v>1092.31</v>
      </c>
    </row>
    <row r="625" customFormat="false" ht="14.4" hidden="false" customHeight="false" outlineLevel="0" collapsed="false">
      <c r="A625" s="4" t="n">
        <v>42319</v>
      </c>
      <c r="B625" s="5" t="n">
        <v>0.779861111111111</v>
      </c>
      <c r="C625" s="1" t="s">
        <v>37</v>
      </c>
      <c r="D625" s="0" t="s">
        <v>13</v>
      </c>
      <c r="F625" s="14" t="n">
        <v>2028</v>
      </c>
      <c r="G625" s="8" t="n">
        <f aca="false">F625/$K631-1</f>
        <v>0.0234205864987207</v>
      </c>
      <c r="H625" s="14" t="n">
        <v>2137</v>
      </c>
      <c r="I625" s="8" t="n">
        <f aca="false">H625/$K631-1</f>
        <v>0.0784269197967289</v>
      </c>
      <c r="J625" s="9" t="n">
        <f aca="false">I625-G625</f>
        <v>0.0550063332980082</v>
      </c>
      <c r="K625" s="10" t="n">
        <f aca="false">H625-F625</f>
        <v>109</v>
      </c>
    </row>
    <row r="626" customFormat="false" ht="14.4" hidden="false" customHeight="false" outlineLevel="0" collapsed="false">
      <c r="A626" s="4" t="n">
        <v>42319</v>
      </c>
      <c r="B626" s="5" t="n">
        <v>0.779861111111111</v>
      </c>
      <c r="C626" s="1" t="s">
        <v>37</v>
      </c>
      <c r="D626" s="0" t="s">
        <v>15</v>
      </c>
      <c r="F626" s="14" t="n">
        <v>2030</v>
      </c>
      <c r="G626" s="8" t="n">
        <f aca="false">F626/$K631-1</f>
        <v>0.0244298770179503</v>
      </c>
      <c r="H626" s="14" t="n">
        <v>2137</v>
      </c>
      <c r="I626" s="8" t="n">
        <f aca="false">H626/$K631-1</f>
        <v>0.0784269197967289</v>
      </c>
      <c r="J626" s="9" t="n">
        <f aca="false">I626-G626</f>
        <v>0.0539970427787786</v>
      </c>
      <c r="K626" s="10" t="n">
        <f aca="false">H626-F626</f>
        <v>107</v>
      </c>
    </row>
    <row r="627" customFormat="false" ht="14.4" hidden="false" customHeight="false" outlineLevel="0" collapsed="false">
      <c r="A627" s="4" t="n">
        <v>42319</v>
      </c>
      <c r="B627" s="5" t="n">
        <v>0.779861111111111</v>
      </c>
      <c r="C627" s="1" t="s">
        <v>37</v>
      </c>
      <c r="D627" s="0" t="s">
        <v>18</v>
      </c>
      <c r="F627" s="14" t="n">
        <v>2032</v>
      </c>
      <c r="G627" s="8" t="n">
        <f aca="false">F627/$K631-1</f>
        <v>0.0254391675371797</v>
      </c>
      <c r="H627" s="14" t="n">
        <v>2131</v>
      </c>
      <c r="I627" s="8" t="n">
        <f aca="false">H627/$K631-1</f>
        <v>0.0753990482390403</v>
      </c>
      <c r="J627" s="9" t="n">
        <f aca="false">I627-G627</f>
        <v>0.0499598807018606</v>
      </c>
      <c r="K627" s="10" t="n">
        <f aca="false">H627-F627</f>
        <v>99</v>
      </c>
    </row>
    <row r="628" customFormat="false" ht="14.4" hidden="false" customHeight="false" outlineLevel="0" collapsed="false">
      <c r="A628" s="4" t="n">
        <v>42319</v>
      </c>
      <c r="B628" s="5" t="n">
        <v>0.779861111111111</v>
      </c>
      <c r="C628" s="1" t="s">
        <v>37</v>
      </c>
      <c r="D628" s="0" t="s">
        <v>20</v>
      </c>
      <c r="F628" s="14" t="n">
        <v>2012</v>
      </c>
      <c r="G628" s="8" t="n">
        <f aca="false">F628/$K631-1</f>
        <v>0.0153462623448848</v>
      </c>
      <c r="H628" s="14" t="n">
        <v>2119</v>
      </c>
      <c r="I628" s="8" t="n">
        <f aca="false">H628/$K631-1</f>
        <v>0.0693433051236634</v>
      </c>
      <c r="J628" s="9" t="n">
        <f aca="false">I628-G628</f>
        <v>0.0539970427787786</v>
      </c>
      <c r="K628" s="10" t="n">
        <f aca="false">H628-F628</f>
        <v>107</v>
      </c>
    </row>
    <row r="629" customFormat="false" ht="14.4" hidden="false" customHeight="false" outlineLevel="0" collapsed="false">
      <c r="A629" s="4" t="n">
        <v>42319</v>
      </c>
      <c r="B629" s="5" t="n">
        <v>0.779861111111111</v>
      </c>
      <c r="C629" s="1" t="s">
        <v>37</v>
      </c>
      <c r="D629" s="0" t="s">
        <v>23</v>
      </c>
      <c r="F629" s="14" t="n">
        <v>2012</v>
      </c>
      <c r="G629" s="8" t="n">
        <f aca="false">F629/$K631-1</f>
        <v>0.0153462623448848</v>
      </c>
      <c r="H629" s="14" t="n">
        <v>2119</v>
      </c>
      <c r="I629" s="8" t="n">
        <f aca="false">H629/$K631-1</f>
        <v>0.0693433051236634</v>
      </c>
      <c r="J629" s="9" t="n">
        <f aca="false">I629-G629</f>
        <v>0.0539970427787786</v>
      </c>
      <c r="K629" s="10" t="n">
        <f aca="false">H629-F629</f>
        <v>107</v>
      </c>
    </row>
    <row r="630" customFormat="false" ht="14.4" hidden="false" customHeight="false" outlineLevel="0" collapsed="false">
      <c r="A630" s="4" t="n">
        <v>42319</v>
      </c>
      <c r="B630" s="5" t="n">
        <v>0.779861111111111</v>
      </c>
      <c r="C630" s="1" t="s">
        <v>37</v>
      </c>
      <c r="D630" s="0" t="s">
        <v>25</v>
      </c>
      <c r="F630" s="14" t="n">
        <v>2012</v>
      </c>
      <c r="G630" s="8" t="n">
        <f aca="false">F630/$K631-1</f>
        <v>0.0153462623448848</v>
      </c>
      <c r="H630" s="14" t="n">
        <v>2119</v>
      </c>
      <c r="I630" s="8" t="n">
        <f aca="false">H630/$K631-1</f>
        <v>0.0693433051236634</v>
      </c>
      <c r="J630" s="9" t="n">
        <f aca="false">I630-G630</f>
        <v>0.0539970427787786</v>
      </c>
      <c r="K630" s="10" t="n">
        <f aca="false">H630-F630</f>
        <v>107</v>
      </c>
    </row>
    <row r="631" customFormat="false" ht="14.4" hidden="false" customHeight="false" outlineLevel="0" collapsed="false">
      <c r="A631" s="4" t="n">
        <v>42319</v>
      </c>
      <c r="B631" s="5"/>
      <c r="C631" s="1" t="s">
        <v>37</v>
      </c>
      <c r="D631" s="24" t="s">
        <v>30</v>
      </c>
      <c r="E631" s="24"/>
      <c r="F631" s="28" t="s">
        <v>31</v>
      </c>
      <c r="G631" s="28"/>
      <c r="H631" s="28" t="n">
        <v>1</v>
      </c>
      <c r="I631" s="28"/>
      <c r="J631" s="28"/>
      <c r="K631" s="14" t="n">
        <v>1981.59</v>
      </c>
    </row>
    <row r="632" customFormat="false" ht="14.4" hidden="false" customHeight="false" outlineLevel="0" collapsed="false">
      <c r="A632" s="15" t="n">
        <v>42319</v>
      </c>
      <c r="B632" s="20"/>
      <c r="C632" s="17" t="s">
        <v>37</v>
      </c>
      <c r="D632" s="16" t="s">
        <v>43</v>
      </c>
      <c r="E632" s="16"/>
      <c r="F632" s="16"/>
      <c r="G632" s="16"/>
      <c r="H632" s="16"/>
      <c r="I632" s="16"/>
      <c r="J632" s="16" t="s">
        <v>44</v>
      </c>
      <c r="K632" s="19" t="n">
        <v>1089.67</v>
      </c>
    </row>
    <row r="633" customFormat="false" ht="14.4" hidden="false" customHeight="false" outlineLevel="0" collapsed="false">
      <c r="A633" s="4" t="n">
        <v>42320</v>
      </c>
      <c r="B633" s="5" t="n">
        <v>0.788194444444444</v>
      </c>
      <c r="C633" s="1" t="s">
        <v>38</v>
      </c>
      <c r="D633" s="0" t="s">
        <v>13</v>
      </c>
      <c r="F633" s="14" t="n">
        <v>2008</v>
      </c>
      <c r="G633" s="8" t="n">
        <f aca="false">F633/$K639-1</f>
        <v>0.0124693057425362</v>
      </c>
      <c r="H633" s="14" t="n">
        <v>2116</v>
      </c>
      <c r="I633" s="8" t="n">
        <f aca="false">H633/$K639-1</f>
        <v>0.0669248261709197</v>
      </c>
      <c r="J633" s="9" t="n">
        <f aca="false">I633-G633</f>
        <v>0.0544555204283834</v>
      </c>
      <c r="K633" s="10" t="n">
        <f aca="false">H633-F633</f>
        <v>108</v>
      </c>
    </row>
    <row r="634" customFormat="false" ht="14.4" hidden="false" customHeight="false" outlineLevel="0" collapsed="false">
      <c r="A634" s="4" t="n">
        <v>42320</v>
      </c>
      <c r="B634" s="5" t="n">
        <v>0.788194444444444</v>
      </c>
      <c r="C634" s="1" t="s">
        <v>38</v>
      </c>
      <c r="D634" s="0" t="s">
        <v>15</v>
      </c>
      <c r="F634" s="14" t="n">
        <v>2010</v>
      </c>
      <c r="G634" s="8" t="n">
        <f aca="false">F634/$K639-1</f>
        <v>0.013477741306025</v>
      </c>
      <c r="H634" s="14" t="n">
        <v>2116</v>
      </c>
      <c r="I634" s="8" t="n">
        <f aca="false">H634/$K639-1</f>
        <v>0.0669248261709197</v>
      </c>
      <c r="J634" s="9" t="n">
        <f aca="false">I634-G634</f>
        <v>0.0534470848648947</v>
      </c>
      <c r="K634" s="10" t="n">
        <f aca="false">H634-F634</f>
        <v>106</v>
      </c>
    </row>
    <row r="635" customFormat="false" ht="14.4" hidden="false" customHeight="false" outlineLevel="0" collapsed="false">
      <c r="A635" s="4" t="n">
        <v>42320</v>
      </c>
      <c r="B635" s="5" t="n">
        <v>0.788194444444444</v>
      </c>
      <c r="C635" s="1" t="s">
        <v>38</v>
      </c>
      <c r="D635" s="0" t="s">
        <v>18</v>
      </c>
      <c r="F635" s="14" t="n">
        <v>2012</v>
      </c>
      <c r="G635" s="8" t="n">
        <f aca="false">F635/$K639-1</f>
        <v>0.0144861768695135</v>
      </c>
      <c r="H635" s="14" t="n">
        <v>2110</v>
      </c>
      <c r="I635" s="8" t="n">
        <f aca="false">H635/$K639-1</f>
        <v>0.0638995194804539</v>
      </c>
      <c r="J635" s="9" t="n">
        <f aca="false">I635-G635</f>
        <v>0.0494133426109404</v>
      </c>
      <c r="K635" s="10" t="n">
        <f aca="false">H635-F635</f>
        <v>98</v>
      </c>
    </row>
    <row r="636" customFormat="false" ht="14.4" hidden="false" customHeight="false" outlineLevel="0" collapsed="false">
      <c r="A636" s="4" t="n">
        <v>42320</v>
      </c>
      <c r="B636" s="5" t="n">
        <v>0.788194444444444</v>
      </c>
      <c r="C636" s="1" t="s">
        <v>38</v>
      </c>
      <c r="D636" s="0" t="s">
        <v>20</v>
      </c>
      <c r="F636" s="14" t="n">
        <v>1992</v>
      </c>
      <c r="G636" s="8" t="n">
        <f aca="false">F636/$K639-1</f>
        <v>0.00440182123462773</v>
      </c>
      <c r="H636" s="14" t="n">
        <v>2098</v>
      </c>
      <c r="I636" s="8" t="n">
        <f aca="false">H636/$K639-1</f>
        <v>0.0578489060995224</v>
      </c>
      <c r="J636" s="9" t="n">
        <f aca="false">I636-G636</f>
        <v>0.0534470848648947</v>
      </c>
      <c r="K636" s="10" t="n">
        <f aca="false">H636-F636</f>
        <v>106</v>
      </c>
    </row>
    <row r="637" customFormat="false" ht="14.4" hidden="false" customHeight="false" outlineLevel="0" collapsed="false">
      <c r="A637" s="4" t="n">
        <v>42320</v>
      </c>
      <c r="B637" s="5" t="n">
        <v>0.788194444444444</v>
      </c>
      <c r="C637" s="1" t="s">
        <v>38</v>
      </c>
      <c r="D637" s="0" t="s">
        <v>23</v>
      </c>
      <c r="F637" s="14" t="n">
        <v>1992</v>
      </c>
      <c r="G637" s="8" t="n">
        <f aca="false">F637/$K639-1</f>
        <v>0.00440182123462773</v>
      </c>
      <c r="H637" s="14" t="n">
        <v>2098</v>
      </c>
      <c r="I637" s="8" t="n">
        <f aca="false">H637/$K639-1</f>
        <v>0.0578489060995224</v>
      </c>
      <c r="J637" s="9" t="n">
        <f aca="false">I637-G637</f>
        <v>0.0534470848648947</v>
      </c>
      <c r="K637" s="10" t="n">
        <f aca="false">H637-F637</f>
        <v>106</v>
      </c>
    </row>
    <row r="638" customFormat="false" ht="14.4" hidden="false" customHeight="false" outlineLevel="0" collapsed="false">
      <c r="A638" s="4" t="n">
        <v>42320</v>
      </c>
      <c r="B638" s="5" t="n">
        <v>0.788194444444444</v>
      </c>
      <c r="C638" s="1" t="s">
        <v>38</v>
      </c>
      <c r="D638" s="0" t="s">
        <v>25</v>
      </c>
      <c r="F638" s="14" t="n">
        <v>1992</v>
      </c>
      <c r="G638" s="8" t="n">
        <f aca="false">F638/$K639-1</f>
        <v>0.00440182123462773</v>
      </c>
      <c r="H638" s="14" t="n">
        <v>2098</v>
      </c>
      <c r="I638" s="8" t="n">
        <f aca="false">H638/$K639-1</f>
        <v>0.0578489060995224</v>
      </c>
      <c r="J638" s="9" t="n">
        <f aca="false">I638-G638</f>
        <v>0.0534470848648947</v>
      </c>
      <c r="K638" s="10" t="n">
        <f aca="false">H638-F638</f>
        <v>106</v>
      </c>
    </row>
    <row r="639" customFormat="false" ht="14.4" hidden="false" customHeight="false" outlineLevel="0" collapsed="false">
      <c r="A639" s="4" t="n">
        <v>42320</v>
      </c>
      <c r="B639" s="5"/>
      <c r="C639" s="1" t="s">
        <v>38</v>
      </c>
      <c r="D639" s="24" t="s">
        <v>30</v>
      </c>
      <c r="E639" s="24"/>
      <c r="F639" s="28" t="s">
        <v>31</v>
      </c>
      <c r="G639" s="28"/>
      <c r="H639" s="28" t="n">
        <v>1</v>
      </c>
      <c r="I639" s="28"/>
      <c r="J639" s="28"/>
      <c r="K639" s="14" t="n">
        <v>1983.27</v>
      </c>
    </row>
    <row r="640" customFormat="false" ht="14.4" hidden="false" customHeight="false" outlineLevel="0" collapsed="false">
      <c r="A640" s="15" t="n">
        <v>42320</v>
      </c>
      <c r="B640" s="20"/>
      <c r="C640" s="17" t="s">
        <v>38</v>
      </c>
      <c r="D640" s="16" t="s">
        <v>43</v>
      </c>
      <c r="E640" s="16"/>
      <c r="F640" s="16"/>
      <c r="G640" s="16"/>
      <c r="H640" s="16"/>
      <c r="I640" s="16"/>
      <c r="J640" s="16" t="s">
        <v>44</v>
      </c>
      <c r="K640" s="19" t="n">
        <v>1086.27</v>
      </c>
    </row>
    <row r="641" customFormat="false" ht="14.4" hidden="false" customHeight="false" outlineLevel="0" collapsed="false">
      <c r="A641" s="4" t="n">
        <v>42322</v>
      </c>
      <c r="B641" s="5" t="n">
        <v>0.554861111111111</v>
      </c>
      <c r="C641" s="1" t="s">
        <v>41</v>
      </c>
      <c r="D641" s="0" t="s">
        <v>13</v>
      </c>
      <c r="F641" s="14" t="n">
        <v>2013</v>
      </c>
      <c r="G641" s="8" t="e">
        <f aca="false">F641/$K647-1</f>
        <v>#VALUE!</v>
      </c>
      <c r="H641" s="14" t="n">
        <v>2122</v>
      </c>
      <c r="I641" s="8" t="e">
        <f aca="false">H641/$K647-1</f>
        <v>#VALUE!</v>
      </c>
      <c r="J641" s="9" t="e">
        <f aca="false">I641-G641</f>
        <v>#VALUE!</v>
      </c>
      <c r="K641" s="10" t="n">
        <f aca="false">H641-F641</f>
        <v>109</v>
      </c>
    </row>
    <row r="642" customFormat="false" ht="14.4" hidden="false" customHeight="false" outlineLevel="0" collapsed="false">
      <c r="A642" s="4" t="n">
        <v>42322</v>
      </c>
      <c r="B642" s="5" t="n">
        <v>0.554861111111111</v>
      </c>
      <c r="C642" s="1" t="s">
        <v>41</v>
      </c>
      <c r="D642" s="0" t="s">
        <v>15</v>
      </c>
      <c r="F642" s="14" t="n">
        <v>2015</v>
      </c>
      <c r="G642" s="8" t="e">
        <f aca="false">F642/$K647-1</f>
        <v>#VALUE!</v>
      </c>
      <c r="H642" s="14" t="n">
        <v>2122</v>
      </c>
      <c r="I642" s="8" t="e">
        <f aca="false">H642/$K647-1</f>
        <v>#VALUE!</v>
      </c>
      <c r="J642" s="9" t="inlineStr">
        <f aca="false">I642-G642</f>
        <is>
          <t/>
        </is>
      </c>
      <c r="K642" s="10" t="n">
        <f aca="false">H642-F642</f>
        <v>107</v>
      </c>
    </row>
    <row r="643" customFormat="false" ht="14.4" hidden="false" customHeight="false" outlineLevel="0" collapsed="false">
      <c r="A643" s="4" t="n">
        <v>42322</v>
      </c>
      <c r="B643" s="5" t="n">
        <v>0.554861111111111</v>
      </c>
      <c r="C643" s="1" t="s">
        <v>41</v>
      </c>
      <c r="D643" s="0" t="s">
        <v>18</v>
      </c>
      <c r="F643" s="14" t="n">
        <v>2017</v>
      </c>
      <c r="G643" s="8" t="e">
        <f aca="false">F643/$K647-1</f>
        <v>#VALUE!</v>
      </c>
      <c r="H643" s="14" t="n">
        <v>2116</v>
      </c>
      <c r="I643" s="8" t="e">
        <f aca="false">H643/$K647-1</f>
        <v>#VALUE!</v>
      </c>
      <c r="J643" s="9" t="inlineStr">
        <f aca="false">I643-G643</f>
        <is>
          <t/>
        </is>
      </c>
      <c r="K643" s="10" t="n">
        <f aca="false">H643-F643</f>
        <v>99</v>
      </c>
    </row>
    <row r="644" customFormat="false" ht="14.4" hidden="false" customHeight="false" outlineLevel="0" collapsed="false">
      <c r="A644" s="4" t="n">
        <v>42322</v>
      </c>
      <c r="B644" s="5" t="n">
        <v>0.554861111111111</v>
      </c>
      <c r="C644" s="1" t="s">
        <v>41</v>
      </c>
      <c r="D644" s="0" t="s">
        <v>20</v>
      </c>
      <c r="F644" s="14" t="n">
        <v>1998</v>
      </c>
      <c r="G644" s="8" t="e">
        <f aca="false">F644/$K647-1</f>
        <v>#VALUE!</v>
      </c>
      <c r="H644" s="14" t="n">
        <v>2105</v>
      </c>
      <c r="I644" s="8" t="e">
        <f aca="false">H644/$K647-1</f>
        <v>#VALUE!</v>
      </c>
      <c r="J644" s="9" t="inlineStr">
        <f aca="false">I644-G644</f>
        <is>
          <t/>
        </is>
      </c>
      <c r="K644" s="10" t="n">
        <f aca="false">H644-F644</f>
        <v>107</v>
      </c>
    </row>
    <row r="645" customFormat="false" ht="14.4" hidden="false" customHeight="false" outlineLevel="0" collapsed="false">
      <c r="A645" s="4" t="n">
        <v>42322</v>
      </c>
      <c r="B645" s="5" t="n">
        <v>0.554861111111111</v>
      </c>
      <c r="C645" s="1" t="s">
        <v>41</v>
      </c>
      <c r="D645" s="0" t="s">
        <v>23</v>
      </c>
      <c r="F645" s="14" t="n">
        <v>1998</v>
      </c>
      <c r="G645" s="8" t="e">
        <f aca="false">F645/$K647-1</f>
        <v>#VALUE!</v>
      </c>
      <c r="H645" s="14" t="n">
        <v>2105</v>
      </c>
      <c r="I645" s="8" t="e">
        <f aca="false">H645/$K647-1</f>
        <v>#VALUE!</v>
      </c>
      <c r="J645" s="9" t="inlineStr">
        <f aca="false">I645-G645</f>
        <is>
          <t/>
        </is>
      </c>
      <c r="K645" s="10" t="n">
        <f aca="false">H645-F645</f>
        <v>107</v>
      </c>
    </row>
    <row r="646" customFormat="false" ht="14.4" hidden="false" customHeight="false" outlineLevel="0" collapsed="false">
      <c r="A646" s="4" t="n">
        <v>42322</v>
      </c>
      <c r="B646" s="5" t="n">
        <v>0.554861111111111</v>
      </c>
      <c r="C646" s="1" t="s">
        <v>41</v>
      </c>
      <c r="D646" s="0" t="s">
        <v>25</v>
      </c>
      <c r="F646" s="14" t="n">
        <v>1998</v>
      </c>
      <c r="G646" s="8" t="e">
        <f aca="false">F646/$K647-1</f>
        <v>#VALUE!</v>
      </c>
      <c r="H646" s="14" t="n">
        <v>2105</v>
      </c>
      <c r="I646" s="8" t="e">
        <f aca="false">H646/$K647-1</f>
        <v>#VALUE!</v>
      </c>
      <c r="J646" s="9" t="inlineStr">
        <f aca="false">I646-G646</f>
        <is>
          <t/>
        </is>
      </c>
      <c r="K646" s="10" t="n">
        <f aca="false">H646-F646</f>
        <v>107</v>
      </c>
    </row>
    <row r="647" customFormat="false" ht="14.4" hidden="false" customHeight="false" outlineLevel="0" collapsed="false">
      <c r="A647" s="4" t="n">
        <v>42322</v>
      </c>
      <c r="B647" s="5"/>
      <c r="C647" s="1" t="s">
        <v>41</v>
      </c>
      <c r="D647" s="24" t="s">
        <v>30</v>
      </c>
      <c r="E647" s="24"/>
      <c r="F647" s="28" t="s">
        <v>31</v>
      </c>
      <c r="G647" s="28"/>
      <c r="H647" s="28" t="n">
        <v>1</v>
      </c>
      <c r="I647" s="28"/>
      <c r="J647" s="28"/>
      <c r="K647" s="14" t="s">
        <v>45</v>
      </c>
    </row>
    <row r="648" customFormat="false" ht="14.4" hidden="false" customHeight="false" outlineLevel="0" collapsed="false">
      <c r="A648" s="15" t="n">
        <v>42322</v>
      </c>
      <c r="B648" s="20"/>
      <c r="C648" s="17" t="s">
        <v>41</v>
      </c>
      <c r="D648" s="16" t="s">
        <v>43</v>
      </c>
      <c r="E648" s="16"/>
      <c r="F648" s="16"/>
      <c r="G648" s="16"/>
      <c r="H648" s="16"/>
      <c r="I648" s="16"/>
      <c r="J648" s="16" t="s">
        <v>44</v>
      </c>
      <c r="K648" s="19" t="s">
        <v>45</v>
      </c>
    </row>
    <row r="649" customFormat="false" ht="14.4" hidden="false" customHeight="false" outlineLevel="0" collapsed="false">
      <c r="A649" s="4" t="n">
        <v>42324</v>
      </c>
      <c r="B649" s="5" t="n">
        <v>0.800694444444444</v>
      </c>
      <c r="C649" s="1" t="s">
        <v>33</v>
      </c>
      <c r="D649" s="0" t="s">
        <v>13</v>
      </c>
      <c r="F649" s="14" t="n">
        <v>2031</v>
      </c>
      <c r="G649" s="8" t="n">
        <f aca="false">F649/$K655-1</f>
        <v>0.0177492257889937</v>
      </c>
      <c r="H649" s="14" t="n">
        <v>2139</v>
      </c>
      <c r="I649" s="8" t="n">
        <f aca="false">H649/$K655-1</f>
        <v>0.0718688301145531</v>
      </c>
      <c r="J649" s="9" t="n">
        <f aca="false">I649-G649</f>
        <v>0.0541196043255594</v>
      </c>
      <c r="K649" s="10" t="n">
        <f aca="false">H649-F649</f>
        <v>108</v>
      </c>
    </row>
    <row r="650" customFormat="false" ht="14.4" hidden="false" customHeight="false" outlineLevel="0" collapsed="false">
      <c r="A650" s="4" t="n">
        <v>42324</v>
      </c>
      <c r="B650" s="5" t="n">
        <v>0.800694444444444</v>
      </c>
      <c r="C650" s="1" t="s">
        <v>33</v>
      </c>
      <c r="D650" s="0" t="s">
        <v>15</v>
      </c>
      <c r="F650" s="14" t="n">
        <v>2033</v>
      </c>
      <c r="G650" s="8" t="n">
        <f aca="false">F650/$K655-1</f>
        <v>0.0187514406839115</v>
      </c>
      <c r="H650" s="14" t="n">
        <v>2139</v>
      </c>
      <c r="I650" s="8" t="n">
        <f aca="false">H650/$K655-1</f>
        <v>0.0718688301145531</v>
      </c>
      <c r="J650" s="9" t="n">
        <f aca="false">I650-G650</f>
        <v>0.0531173894306416</v>
      </c>
      <c r="K650" s="10" t="n">
        <f aca="false">H650-F650</f>
        <v>106</v>
      </c>
    </row>
    <row r="651" customFormat="false" ht="14.4" hidden="false" customHeight="false" outlineLevel="0" collapsed="false">
      <c r="A651" s="4" t="n">
        <v>42324</v>
      </c>
      <c r="B651" s="5" t="n">
        <v>0.800694444444444</v>
      </c>
      <c r="C651" s="1" t="s">
        <v>33</v>
      </c>
      <c r="D651" s="0" t="s">
        <v>18</v>
      </c>
      <c r="F651" s="14" t="n">
        <v>2035</v>
      </c>
      <c r="G651" s="8" t="n">
        <f aca="false">F651/$K655-1</f>
        <v>0.0197536555788294</v>
      </c>
      <c r="H651" s="14" t="n">
        <v>2133</v>
      </c>
      <c r="I651" s="8" t="n">
        <f aca="false">H651/$K655-1</f>
        <v>0.0688621854297999</v>
      </c>
      <c r="J651" s="9" t="n">
        <f aca="false">I651-G651</f>
        <v>0.0491085298509706</v>
      </c>
      <c r="K651" s="10" t="n">
        <f aca="false">H651-F651</f>
        <v>98</v>
      </c>
    </row>
    <row r="652" customFormat="false" ht="14.4" hidden="false" customHeight="false" outlineLevel="0" collapsed="false">
      <c r="A652" s="4" t="n">
        <v>42324</v>
      </c>
      <c r="B652" s="5" t="n">
        <v>0.800694444444444</v>
      </c>
      <c r="C652" s="1" t="s">
        <v>33</v>
      </c>
      <c r="D652" s="0" t="s">
        <v>20</v>
      </c>
      <c r="F652" s="14" t="n">
        <v>2015</v>
      </c>
      <c r="G652" s="8" t="n">
        <f aca="false">F652/$K655-1</f>
        <v>0.0097315066296515</v>
      </c>
      <c r="H652" s="14" t="n">
        <v>2122</v>
      </c>
      <c r="I652" s="8" t="n">
        <f aca="false">H652/$K655-1</f>
        <v>0.0633500035077521</v>
      </c>
      <c r="J652" s="9" t="n">
        <f aca="false">I652-G652</f>
        <v>0.0536184968781006</v>
      </c>
      <c r="K652" s="10" t="n">
        <f aca="false">H652-F652</f>
        <v>107</v>
      </c>
    </row>
    <row r="653" customFormat="false" ht="14.4" hidden="false" customHeight="false" outlineLevel="0" collapsed="false">
      <c r="A653" s="4" t="n">
        <v>42324</v>
      </c>
      <c r="B653" s="5" t="n">
        <v>0.800694444444444</v>
      </c>
      <c r="C653" s="1" t="s">
        <v>33</v>
      </c>
      <c r="D653" s="0" t="s">
        <v>23</v>
      </c>
      <c r="F653" s="14" t="n">
        <v>2015</v>
      </c>
      <c r="G653" s="8" t="n">
        <f aca="false">F653/$K655-1</f>
        <v>0.0097315066296515</v>
      </c>
      <c r="H653" s="14" t="n">
        <v>2122</v>
      </c>
      <c r="I653" s="8" t="n">
        <f aca="false">H653/$K655-1</f>
        <v>0.0633500035077521</v>
      </c>
      <c r="J653" s="9" t="n">
        <f aca="false">I653-G653</f>
        <v>0.0536184968781006</v>
      </c>
      <c r="K653" s="10" t="n">
        <f aca="false">H653-F653</f>
        <v>107</v>
      </c>
    </row>
    <row r="654" customFormat="false" ht="14.4" hidden="false" customHeight="false" outlineLevel="0" collapsed="false">
      <c r="A654" s="4" t="n">
        <v>42324</v>
      </c>
      <c r="B654" s="5" t="n">
        <v>0.800694444444444</v>
      </c>
      <c r="C654" s="1" t="s">
        <v>33</v>
      </c>
      <c r="D654" s="0" t="s">
        <v>25</v>
      </c>
      <c r="F654" s="14" t="n">
        <v>2015</v>
      </c>
      <c r="G654" s="8" t="n">
        <f aca="false">F654/$K655-1</f>
        <v>0.0097315066296515</v>
      </c>
      <c r="H654" s="14" t="n">
        <v>2122</v>
      </c>
      <c r="I654" s="8" t="n">
        <f aca="false">H654/$K655-1</f>
        <v>0.0633500035077521</v>
      </c>
      <c r="J654" s="9" t="n">
        <f aca="false">I654-G654</f>
        <v>0.0536184968781006</v>
      </c>
      <c r="K654" s="10" t="n">
        <f aca="false">H654-F654</f>
        <v>107</v>
      </c>
    </row>
    <row r="655" customFormat="false" ht="14.4" hidden="false" customHeight="false" outlineLevel="0" collapsed="false">
      <c r="A655" s="4" t="n">
        <v>42324</v>
      </c>
      <c r="B655" s="5"/>
      <c r="C655" s="1" t="s">
        <v>33</v>
      </c>
      <c r="D655" s="24" t="s">
        <v>30</v>
      </c>
      <c r="E655" s="24"/>
      <c r="F655" s="28" t="s">
        <v>31</v>
      </c>
      <c r="G655" s="28"/>
      <c r="H655" s="28" t="n">
        <v>1</v>
      </c>
      <c r="I655" s="28"/>
      <c r="J655" s="28"/>
      <c r="K655" s="14" t="n">
        <v>1995.58</v>
      </c>
    </row>
    <row r="656" customFormat="false" ht="14.4" hidden="false" customHeight="false" outlineLevel="0" collapsed="false">
      <c r="A656" s="15" t="n">
        <v>42324</v>
      </c>
      <c r="B656" s="20"/>
      <c r="C656" s="31" t="s">
        <v>33</v>
      </c>
      <c r="D656" s="16" t="s">
        <v>43</v>
      </c>
      <c r="E656" s="16"/>
      <c r="F656" s="16"/>
      <c r="G656" s="16"/>
      <c r="H656" s="16"/>
      <c r="I656" s="16"/>
      <c r="J656" s="16" t="s">
        <v>44</v>
      </c>
      <c r="K656" s="19" t="n">
        <v>1084.76</v>
      </c>
    </row>
    <row r="657" customFormat="false" ht="14.4" hidden="false" customHeight="false" outlineLevel="0" collapsed="false">
      <c r="A657" s="4" t="n">
        <v>42325</v>
      </c>
      <c r="B657" s="5" t="n">
        <v>0.891666666666667</v>
      </c>
      <c r="C657" s="1" t="s">
        <v>35</v>
      </c>
      <c r="D657" s="0" t="s">
        <v>13</v>
      </c>
      <c r="F657" s="14" t="n">
        <v>2014</v>
      </c>
      <c r="G657" s="8" t="n">
        <f aca="false">F657/$K663-1</f>
        <v>0.0159249002486848</v>
      </c>
      <c r="H657" s="14" t="n">
        <v>2123</v>
      </c>
      <c r="I657" s="8" t="n">
        <f aca="false">H657/$K663-1</f>
        <v>0.0709079261310615</v>
      </c>
      <c r="J657" s="9" t="n">
        <f aca="false">I657-G657</f>
        <v>0.0549830258823767</v>
      </c>
      <c r="K657" s="10" t="n">
        <f aca="false">H657-F657</f>
        <v>109</v>
      </c>
    </row>
    <row r="658" customFormat="false" ht="14.4" hidden="false" customHeight="false" outlineLevel="0" collapsed="false">
      <c r="A658" s="4" t="n">
        <v>42325</v>
      </c>
      <c r="B658" s="5" t="n">
        <v>0.891666666666667</v>
      </c>
      <c r="C658" s="1" t="s">
        <v>35</v>
      </c>
      <c r="D658" s="0" t="s">
        <v>15</v>
      </c>
      <c r="F658" s="14" t="n">
        <v>2016</v>
      </c>
      <c r="G658" s="8" t="n">
        <f aca="false">F658/$K663-1</f>
        <v>0.0169337631089117</v>
      </c>
      <c r="H658" s="14" t="n">
        <v>2123</v>
      </c>
      <c r="I658" s="8" t="n">
        <f aca="false">H658/$K663-1</f>
        <v>0.0709079261310615</v>
      </c>
      <c r="J658" s="9" t="n">
        <f aca="false">I658-G658</f>
        <v>0.0539741630221497</v>
      </c>
      <c r="K658" s="10" t="n">
        <f aca="false">H658-F658</f>
        <v>107</v>
      </c>
    </row>
    <row r="659" customFormat="false" ht="14.4" hidden="false" customHeight="false" outlineLevel="0" collapsed="false">
      <c r="A659" s="4" t="n">
        <v>42325</v>
      </c>
      <c r="B659" s="5" t="n">
        <v>0.891666666666667</v>
      </c>
      <c r="C659" s="1" t="s">
        <v>35</v>
      </c>
      <c r="D659" s="0" t="s">
        <v>18</v>
      </c>
      <c r="F659" s="14" t="n">
        <v>2018</v>
      </c>
      <c r="G659" s="8" t="n">
        <f aca="false">F659/$K663-1</f>
        <v>0.0179426259691389</v>
      </c>
      <c r="H659" s="14" t="n">
        <v>2117</v>
      </c>
      <c r="I659" s="8" t="n">
        <f aca="false">H659/$K663-1</f>
        <v>0.06788133755038</v>
      </c>
      <c r="J659" s="9" t="n">
        <f aca="false">I659-G659</f>
        <v>0.0499387115812411</v>
      </c>
      <c r="K659" s="10" t="n">
        <f aca="false">H659-F659</f>
        <v>99</v>
      </c>
    </row>
    <row r="660" customFormat="false" ht="14.4" hidden="false" customHeight="false" outlineLevel="0" collapsed="false">
      <c r="A660" s="4" t="n">
        <v>42325</v>
      </c>
      <c r="B660" s="5" t="n">
        <v>0.891666666666667</v>
      </c>
      <c r="C660" s="1" t="s">
        <v>35</v>
      </c>
      <c r="D660" s="0" t="s">
        <v>20</v>
      </c>
      <c r="F660" s="14" t="n">
        <v>1995</v>
      </c>
      <c r="G660" s="8" t="n">
        <f aca="false">F660/$K663-1</f>
        <v>0.00634070307652723</v>
      </c>
      <c r="H660" s="14" t="n">
        <v>2105</v>
      </c>
      <c r="I660" s="8" t="n">
        <f aca="false">H660/$K663-1</f>
        <v>0.0618281603890174</v>
      </c>
      <c r="J660" s="9" t="n">
        <f aca="false">I660-G660</f>
        <v>0.0554874573124902</v>
      </c>
      <c r="K660" s="10" t="n">
        <f aca="false">H660-F660</f>
        <v>110</v>
      </c>
    </row>
    <row r="661" customFormat="false" ht="14.4" hidden="false" customHeight="false" outlineLevel="0" collapsed="false">
      <c r="A661" s="4" t="n">
        <v>42325</v>
      </c>
      <c r="B661" s="5" t="n">
        <v>0.891666666666667</v>
      </c>
      <c r="C661" s="1" t="s">
        <v>35</v>
      </c>
      <c r="D661" s="0" t="s">
        <v>23</v>
      </c>
      <c r="F661" s="14" t="n">
        <v>1995</v>
      </c>
      <c r="G661" s="8" t="n">
        <f aca="false">F661/$K663-1</f>
        <v>0.00634070307652723</v>
      </c>
      <c r="H661" s="14" t="n">
        <v>2105</v>
      </c>
      <c r="I661" s="8" t="n">
        <f aca="false">H661/$K663-1</f>
        <v>0.0618281603890174</v>
      </c>
      <c r="J661" s="9" t="n">
        <f aca="false">I661-G661</f>
        <v>0.0554874573124902</v>
      </c>
      <c r="K661" s="10" t="n">
        <f aca="false">H661-F661</f>
        <v>110</v>
      </c>
    </row>
    <row r="662" customFormat="false" ht="14.4" hidden="false" customHeight="false" outlineLevel="0" collapsed="false">
      <c r="A662" s="4" t="n">
        <v>42325</v>
      </c>
      <c r="B662" s="5" t="n">
        <v>0.891666666666667</v>
      </c>
      <c r="C662" s="1" t="s">
        <v>35</v>
      </c>
      <c r="D662" s="0" t="s">
        <v>25</v>
      </c>
      <c r="F662" s="14" t="n">
        <v>1995</v>
      </c>
      <c r="G662" s="8" t="n">
        <f aca="false">F662/$K663-1</f>
        <v>0.00634070307652723</v>
      </c>
      <c r="H662" s="14" t="n">
        <v>2105</v>
      </c>
      <c r="I662" s="8" t="n">
        <f aca="false">H662/$K663-1</f>
        <v>0.0618281603890174</v>
      </c>
      <c r="J662" s="9" t="n">
        <f aca="false">I662-G662</f>
        <v>0.0554874573124902</v>
      </c>
      <c r="K662" s="10" t="n">
        <f aca="false">H662-F662</f>
        <v>110</v>
      </c>
    </row>
    <row r="663" customFormat="false" ht="14.4" hidden="false" customHeight="false" outlineLevel="0" collapsed="false">
      <c r="A663" s="4" t="n">
        <v>42325</v>
      </c>
      <c r="B663" s="5"/>
      <c r="C663" s="1" t="s">
        <v>35</v>
      </c>
      <c r="D663" s="24" t="s">
        <v>30</v>
      </c>
      <c r="E663" s="24"/>
      <c r="F663" s="28" t="s">
        <v>31</v>
      </c>
      <c r="G663" s="28"/>
      <c r="H663" s="28" t="n">
        <v>1</v>
      </c>
      <c r="I663" s="28"/>
      <c r="J663" s="28"/>
      <c r="K663" s="14" t="n">
        <v>1982.43</v>
      </c>
    </row>
    <row r="664" customFormat="false" ht="14.4" hidden="false" customHeight="false" outlineLevel="0" collapsed="false">
      <c r="A664" s="15" t="n">
        <v>42325</v>
      </c>
      <c r="B664" s="20"/>
      <c r="C664" s="17" t="s">
        <v>35</v>
      </c>
      <c r="D664" s="16" t="s">
        <v>43</v>
      </c>
      <c r="E664" s="16"/>
      <c r="F664" s="16"/>
      <c r="G664" s="16"/>
      <c r="H664" s="16"/>
      <c r="I664" s="16"/>
      <c r="J664" s="16" t="s">
        <v>44</v>
      </c>
      <c r="K664" s="19" t="n">
        <v>1082.76</v>
      </c>
    </row>
    <row r="665" customFormat="false" ht="14.4" hidden="false" customHeight="false" outlineLevel="0" collapsed="false">
      <c r="A665" s="4" t="n">
        <v>42326</v>
      </c>
      <c r="B665" s="5" t="n">
        <v>0.901388888888889</v>
      </c>
      <c r="C665" s="1" t="s">
        <v>37</v>
      </c>
      <c r="D665" s="0" t="s">
        <v>13</v>
      </c>
      <c r="F665" s="14" t="n">
        <v>2012</v>
      </c>
      <c r="G665" s="8" t="n">
        <f aca="false">F665/$K671-1</f>
        <v>0.0256933115823819</v>
      </c>
      <c r="H665" s="14" t="n">
        <v>2120</v>
      </c>
      <c r="I665" s="8" t="n">
        <f aca="false">H665/$K671-1</f>
        <v>0.0807504078303427</v>
      </c>
      <c r="J665" s="9" t="n">
        <f aca="false">I665-G665</f>
        <v>0.0550570962479608</v>
      </c>
      <c r="K665" s="10" t="n">
        <f aca="false">H665-F665</f>
        <v>108</v>
      </c>
    </row>
    <row r="666" customFormat="false" ht="14.4" hidden="false" customHeight="false" outlineLevel="0" collapsed="false">
      <c r="A666" s="4" t="n">
        <v>42326</v>
      </c>
      <c r="B666" s="5" t="n">
        <v>0.901388888888889</v>
      </c>
      <c r="C666" s="1" t="s">
        <v>37</v>
      </c>
      <c r="D666" s="0" t="s">
        <v>15</v>
      </c>
      <c r="F666" s="14" t="n">
        <v>2014</v>
      </c>
      <c r="G666" s="8" t="n">
        <f aca="false">F666/$K671-1</f>
        <v>0.0267128874388256</v>
      </c>
      <c r="H666" s="14" t="n">
        <v>2120</v>
      </c>
      <c r="I666" s="8" t="n">
        <f aca="false">H666/$K671-1</f>
        <v>0.0807504078303427</v>
      </c>
      <c r="J666" s="9" t="n">
        <f aca="false">I666-G666</f>
        <v>0.0540375203915171</v>
      </c>
      <c r="K666" s="10" t="n">
        <f aca="false">H666-F666</f>
        <v>106</v>
      </c>
    </row>
    <row r="667" customFormat="false" ht="14.4" hidden="false" customHeight="false" outlineLevel="0" collapsed="false">
      <c r="A667" s="4" t="n">
        <v>42326</v>
      </c>
      <c r="B667" s="5" t="n">
        <v>0.901388888888889</v>
      </c>
      <c r="C667" s="1" t="s">
        <v>37</v>
      </c>
      <c r="D667" s="0" t="s">
        <v>18</v>
      </c>
      <c r="F667" s="14" t="n">
        <v>2016</v>
      </c>
      <c r="G667" s="8" t="n">
        <f aca="false">F667/$K671-1</f>
        <v>0.0277324632952691</v>
      </c>
      <c r="H667" s="14" t="n">
        <v>2114</v>
      </c>
      <c r="I667" s="8" t="n">
        <f aca="false">H667/$K671-1</f>
        <v>0.0776916802610115</v>
      </c>
      <c r="J667" s="9" t="n">
        <f aca="false">I667-G667</f>
        <v>0.0499592169657424</v>
      </c>
      <c r="K667" s="10" t="n">
        <f aca="false">H667-F667</f>
        <v>98</v>
      </c>
    </row>
    <row r="668" customFormat="false" ht="14.4" hidden="false" customHeight="false" outlineLevel="0" collapsed="false">
      <c r="A668" s="4" t="n">
        <v>42326</v>
      </c>
      <c r="B668" s="5" t="n">
        <v>0.901388888888889</v>
      </c>
      <c r="C668" s="1" t="s">
        <v>37</v>
      </c>
      <c r="D668" s="0" t="s">
        <v>20</v>
      </c>
      <c r="F668" s="14" t="n">
        <v>1996</v>
      </c>
      <c r="G668" s="8" t="n">
        <f aca="false">F668/$K671-1</f>
        <v>0.0175367047308321</v>
      </c>
      <c r="H668" s="14" t="n">
        <v>2102</v>
      </c>
      <c r="I668" s="8" t="n">
        <f aca="false">H668/$K671-1</f>
        <v>0.0715742251223492</v>
      </c>
      <c r="J668" s="9" t="n">
        <f aca="false">I668-G668</f>
        <v>0.0540375203915171</v>
      </c>
      <c r="K668" s="10" t="n">
        <f aca="false">H668-F668</f>
        <v>106</v>
      </c>
    </row>
    <row r="669" customFormat="false" ht="14.4" hidden="false" customHeight="false" outlineLevel="0" collapsed="false">
      <c r="A669" s="4" t="n">
        <v>42326</v>
      </c>
      <c r="B669" s="5" t="n">
        <v>0.901388888888889</v>
      </c>
      <c r="C669" s="1" t="s">
        <v>37</v>
      </c>
      <c r="D669" s="0" t="s">
        <v>23</v>
      </c>
      <c r="F669" s="14" t="n">
        <v>1996</v>
      </c>
      <c r="G669" s="8" t="n">
        <f aca="false">F669/$K671-1</f>
        <v>0.0175367047308321</v>
      </c>
      <c r="H669" s="14" t="n">
        <v>2102</v>
      </c>
      <c r="I669" s="8" t="n">
        <f aca="false">H669/$K671-1</f>
        <v>0.0715742251223492</v>
      </c>
      <c r="J669" s="9" t="n">
        <f aca="false">I669-G669</f>
        <v>0.0540375203915171</v>
      </c>
      <c r="K669" s="10" t="n">
        <f aca="false">H669-F669</f>
        <v>106</v>
      </c>
    </row>
    <row r="670" customFormat="false" ht="14.4" hidden="false" customHeight="false" outlineLevel="0" collapsed="false">
      <c r="A670" s="4" t="n">
        <v>42326</v>
      </c>
      <c r="B670" s="5" t="n">
        <v>0.901388888888889</v>
      </c>
      <c r="C670" s="1" t="s">
        <v>37</v>
      </c>
      <c r="D670" s="0" t="s">
        <v>25</v>
      </c>
      <c r="F670" s="14" t="n">
        <v>1996</v>
      </c>
      <c r="G670" s="8" t="n">
        <f aca="false">F670/$K671-1</f>
        <v>0.0175367047308321</v>
      </c>
      <c r="H670" s="14" t="n">
        <v>2102</v>
      </c>
      <c r="I670" s="8" t="n">
        <f aca="false">H670/$K671-1</f>
        <v>0.0715742251223492</v>
      </c>
      <c r="J670" s="9" t="n">
        <f aca="false">I670-G670</f>
        <v>0.0540375203915171</v>
      </c>
      <c r="K670" s="10" t="n">
        <f aca="false">H670-F670</f>
        <v>106</v>
      </c>
    </row>
    <row r="671" customFormat="false" ht="14.4" hidden="false" customHeight="false" outlineLevel="0" collapsed="false">
      <c r="A671" s="4" t="n">
        <v>42326</v>
      </c>
      <c r="B671" s="5"/>
      <c r="C671" s="1" t="s">
        <v>37</v>
      </c>
      <c r="D671" s="24" t="s">
        <v>30</v>
      </c>
      <c r="E671" s="24"/>
      <c r="F671" s="28" t="s">
        <v>31</v>
      </c>
      <c r="G671" s="28"/>
      <c r="H671" s="28" t="n">
        <v>1</v>
      </c>
      <c r="I671" s="28"/>
      <c r="J671" s="28"/>
      <c r="K671" s="14" t="n">
        <v>1961.6</v>
      </c>
    </row>
    <row r="672" customFormat="false" ht="14.4" hidden="false" customHeight="false" outlineLevel="0" collapsed="false">
      <c r="A672" s="15" t="n">
        <v>42326</v>
      </c>
      <c r="B672" s="20"/>
      <c r="C672" s="17" t="s">
        <v>37</v>
      </c>
      <c r="D672" s="16" t="s">
        <v>43</v>
      </c>
      <c r="E672" s="16"/>
      <c r="F672" s="16"/>
      <c r="G672" s="16"/>
      <c r="H672" s="16"/>
      <c r="I672" s="16"/>
      <c r="J672" s="16" t="s">
        <v>44</v>
      </c>
      <c r="K672" s="19" t="n">
        <v>1070.3</v>
      </c>
    </row>
    <row r="673" customFormat="false" ht="14.4" hidden="false" customHeight="false" outlineLevel="0" collapsed="false">
      <c r="A673" s="4" t="n">
        <v>42327</v>
      </c>
      <c r="B673" s="5" t="n">
        <v>0.901388888888889</v>
      </c>
      <c r="C673" s="1" t="s">
        <v>38</v>
      </c>
      <c r="D673" s="0" t="s">
        <v>13</v>
      </c>
      <c r="F673" s="14" t="n">
        <v>2016</v>
      </c>
      <c r="G673" s="8" t="n">
        <f aca="false">F673/$K679-1</f>
        <v>0.0264661255995358</v>
      </c>
      <c r="H673" s="14" t="n">
        <v>2126</v>
      </c>
      <c r="I673" s="8" t="n">
        <f aca="false">H673/$K679-1</f>
        <v>0.0824737018971293</v>
      </c>
      <c r="J673" s="9" t="n">
        <f aca="false">I673-G673</f>
        <v>0.0560075762975936</v>
      </c>
      <c r="K673" s="10" t="n">
        <f aca="false">H673-F673</f>
        <v>110</v>
      </c>
    </row>
    <row r="674" customFormat="false" ht="14.4" hidden="false" customHeight="false" outlineLevel="0" collapsed="false">
      <c r="A674" s="4" t="n">
        <v>42327</v>
      </c>
      <c r="B674" s="5" t="n">
        <v>0.901388888888889</v>
      </c>
      <c r="C674" s="1" t="s">
        <v>38</v>
      </c>
      <c r="D674" s="0" t="s">
        <v>15</v>
      </c>
      <c r="F674" s="14" t="n">
        <v>2018</v>
      </c>
      <c r="G674" s="8" t="n">
        <f aca="false">F674/$K679-1</f>
        <v>0.0274844451685827</v>
      </c>
      <c r="H674" s="14" t="n">
        <v>2126</v>
      </c>
      <c r="I674" s="8" t="n">
        <f aca="false">H674/$K679-1</f>
        <v>0.0824737018971293</v>
      </c>
      <c r="J674" s="9" t="n">
        <f aca="false">I674-G674</f>
        <v>0.0549892567285466</v>
      </c>
      <c r="K674" s="10" t="n">
        <f aca="false">H674-F674</f>
        <v>108</v>
      </c>
    </row>
    <row r="675" customFormat="false" ht="14.4" hidden="false" customHeight="false" outlineLevel="0" collapsed="false">
      <c r="A675" s="4" t="n">
        <v>42327</v>
      </c>
      <c r="B675" s="5" t="n">
        <v>0.901388888888889</v>
      </c>
      <c r="C675" s="1" t="s">
        <v>38</v>
      </c>
      <c r="D675" s="0" t="s">
        <v>18</v>
      </c>
      <c r="F675" s="14" t="n">
        <v>2020</v>
      </c>
      <c r="G675" s="8" t="n">
        <f aca="false">F675/$K679-1</f>
        <v>0.0285027647376299</v>
      </c>
      <c r="H675" s="14" t="n">
        <v>2120</v>
      </c>
      <c r="I675" s="8" t="n">
        <f aca="false">H675/$K679-1</f>
        <v>0.079418743189988</v>
      </c>
      <c r="J675" s="9" t="n">
        <f aca="false">I675-G675</f>
        <v>0.0509159784523581</v>
      </c>
      <c r="K675" s="10" t="n">
        <f aca="false">H675-F675</f>
        <v>100</v>
      </c>
    </row>
    <row r="676" customFormat="false" ht="14.4" hidden="false" customHeight="false" outlineLevel="0" collapsed="false">
      <c r="A676" s="4" t="n">
        <v>42327</v>
      </c>
      <c r="B676" s="5" t="n">
        <v>0.901388888888889</v>
      </c>
      <c r="C676" s="1" t="s">
        <v>38</v>
      </c>
      <c r="D676" s="0" t="s">
        <v>20</v>
      </c>
      <c r="F676" s="14" t="n">
        <v>2000</v>
      </c>
      <c r="G676" s="8" t="n">
        <f aca="false">F676/$K679-1</f>
        <v>0.0183195690471585</v>
      </c>
      <c r="H676" s="14" t="n">
        <v>2108</v>
      </c>
      <c r="I676" s="8" t="n">
        <f aca="false">H676/$K679-1</f>
        <v>0.0733088257757049</v>
      </c>
      <c r="J676" s="9" t="n">
        <f aca="false">I676-G676</f>
        <v>0.0549892567285464</v>
      </c>
      <c r="K676" s="10" t="n">
        <f aca="false">H676-F676</f>
        <v>108</v>
      </c>
    </row>
    <row r="677" customFormat="false" ht="14.4" hidden="false" customHeight="false" outlineLevel="0" collapsed="false">
      <c r="A677" s="4" t="n">
        <v>42327</v>
      </c>
      <c r="B677" s="5" t="n">
        <v>0.901388888888889</v>
      </c>
      <c r="C677" s="1" t="s">
        <v>38</v>
      </c>
      <c r="D677" s="0" t="s">
        <v>23</v>
      </c>
      <c r="F677" s="14" t="n">
        <v>2000</v>
      </c>
      <c r="G677" s="8" t="n">
        <f aca="false">F677/$K679-1</f>
        <v>0.0183195690471585</v>
      </c>
      <c r="H677" s="14" t="n">
        <v>2108</v>
      </c>
      <c r="I677" s="8" t="n">
        <f aca="false">H677/$K679-1</f>
        <v>0.0733088257757049</v>
      </c>
      <c r="J677" s="9" t="n">
        <f aca="false">I677-G677</f>
        <v>0.0549892567285464</v>
      </c>
      <c r="K677" s="10" t="n">
        <f aca="false">H677-F677</f>
        <v>108</v>
      </c>
    </row>
    <row r="678" customFormat="false" ht="14.4" hidden="false" customHeight="false" outlineLevel="0" collapsed="false">
      <c r="A678" s="4" t="n">
        <v>42327</v>
      </c>
      <c r="B678" s="5" t="n">
        <v>0.901388888888889</v>
      </c>
      <c r="C678" s="1" t="s">
        <v>38</v>
      </c>
      <c r="D678" s="0" t="s">
        <v>25</v>
      </c>
      <c r="F678" s="14" t="n">
        <v>2000</v>
      </c>
      <c r="G678" s="8" t="n">
        <f aca="false">F678/$K679-1</f>
        <v>0.0183195690471585</v>
      </c>
      <c r="H678" s="14" t="n">
        <v>2108</v>
      </c>
      <c r="I678" s="8" t="n">
        <f aca="false">H678/$K679-1</f>
        <v>0.0733088257757049</v>
      </c>
      <c r="J678" s="9" t="n">
        <f aca="false">I678-G678</f>
        <v>0.0549892567285464</v>
      </c>
      <c r="K678" s="10" t="n">
        <f aca="false">H678-F678</f>
        <v>108</v>
      </c>
    </row>
    <row r="679" customFormat="false" ht="14.4" hidden="false" customHeight="false" outlineLevel="0" collapsed="false">
      <c r="A679" s="4" t="n">
        <v>42327</v>
      </c>
      <c r="B679" s="5"/>
      <c r="C679" s="1" t="s">
        <v>38</v>
      </c>
      <c r="D679" s="24" t="s">
        <v>30</v>
      </c>
      <c r="E679" s="24"/>
      <c r="F679" s="28" t="s">
        <v>31</v>
      </c>
      <c r="G679" s="28"/>
      <c r="H679" s="28" t="n">
        <v>1</v>
      </c>
      <c r="I679" s="28"/>
      <c r="J679" s="28"/>
      <c r="K679" s="14" t="n">
        <v>1964.02</v>
      </c>
    </row>
    <row r="680" customFormat="false" ht="14.4" hidden="false" customHeight="false" outlineLevel="0" collapsed="false">
      <c r="A680" s="15" t="n">
        <v>42327</v>
      </c>
      <c r="B680" s="20"/>
      <c r="C680" s="17" t="s">
        <v>38</v>
      </c>
      <c r="D680" s="16" t="s">
        <v>43</v>
      </c>
      <c r="E680" s="16"/>
      <c r="F680" s="16"/>
      <c r="G680" s="16"/>
      <c r="H680" s="16"/>
      <c r="I680" s="16"/>
      <c r="J680" s="16" t="s">
        <v>44</v>
      </c>
      <c r="K680" s="19" t="n">
        <v>1070.7</v>
      </c>
    </row>
    <row r="681" customFormat="false" ht="14.4" hidden="false" customHeight="false" outlineLevel="0" collapsed="false">
      <c r="A681" s="4" t="n">
        <v>42330</v>
      </c>
      <c r="B681" s="5" t="n">
        <v>0.576388888888889</v>
      </c>
      <c r="C681" s="1" t="s">
        <v>42</v>
      </c>
      <c r="D681" s="0" t="s">
        <v>13</v>
      </c>
      <c r="F681" s="14" t="n">
        <v>2026</v>
      </c>
      <c r="G681" s="8" t="e">
        <f aca="false">F681/$K687-1</f>
        <v>#VALUE!</v>
      </c>
      <c r="H681" s="14" t="n">
        <v>2136</v>
      </c>
      <c r="I681" s="8" t="e">
        <f aca="false">H681/$K687-1</f>
        <v>#VALUE!</v>
      </c>
      <c r="J681" s="9" t="e">
        <f aca="false">I681-G681</f>
        <v>#VALUE!</v>
      </c>
      <c r="K681" s="10" t="n">
        <f aca="false">H681-F681</f>
        <v>110</v>
      </c>
    </row>
    <row r="682" customFormat="false" ht="14.4" hidden="false" customHeight="false" outlineLevel="0" collapsed="false">
      <c r="A682" s="4" t="n">
        <v>42330</v>
      </c>
      <c r="B682" s="5" t="n">
        <v>0.576388888888889</v>
      </c>
      <c r="C682" s="1" t="s">
        <v>42</v>
      </c>
      <c r="D682" s="0" t="s">
        <v>15</v>
      </c>
      <c r="F682" s="14" t="n">
        <v>2028</v>
      </c>
      <c r="G682" s="8" t="e">
        <f aca="false">F682/$K687-1</f>
        <v>#VALUE!</v>
      </c>
      <c r="H682" s="14" t="n">
        <v>2136</v>
      </c>
      <c r="I682" s="8" t="e">
        <f aca="false">H682/$K687-1</f>
        <v>#VALUE!</v>
      </c>
      <c r="J682" s="9" t="inlineStr">
        <f aca="false">I682-G682</f>
        <is>
          <t/>
        </is>
      </c>
      <c r="K682" s="10" t="n">
        <f aca="false">H682-F682</f>
        <v>108</v>
      </c>
    </row>
    <row r="683" customFormat="false" ht="14.4" hidden="false" customHeight="false" outlineLevel="0" collapsed="false">
      <c r="A683" s="4" t="n">
        <v>42330</v>
      </c>
      <c r="B683" s="5" t="n">
        <v>0.576388888888889</v>
      </c>
      <c r="C683" s="1" t="s">
        <v>42</v>
      </c>
      <c r="D683" s="0" t="s">
        <v>18</v>
      </c>
      <c r="F683" s="14" t="n">
        <v>2030</v>
      </c>
      <c r="G683" s="8" t="e">
        <f aca="false">F683/$K687-1</f>
        <v>#VALUE!</v>
      </c>
      <c r="H683" s="14" t="n">
        <v>2130</v>
      </c>
      <c r="I683" s="8" t="e">
        <f aca="false">H683/$K687-1</f>
        <v>#VALUE!</v>
      </c>
      <c r="J683" s="9" t="inlineStr">
        <f aca="false">I683-G683</f>
        <is>
          <t/>
        </is>
      </c>
      <c r="K683" s="10" t="n">
        <f aca="false">H683-F683</f>
        <v>100</v>
      </c>
    </row>
    <row r="684" customFormat="false" ht="14.4" hidden="false" customHeight="false" outlineLevel="0" collapsed="false">
      <c r="A684" s="4" t="n">
        <v>42330</v>
      </c>
      <c r="B684" s="5" t="n">
        <v>0.576388888888889</v>
      </c>
      <c r="C684" s="1" t="s">
        <v>42</v>
      </c>
      <c r="D684" s="0" t="s">
        <v>20</v>
      </c>
      <c r="F684" s="14" t="n">
        <v>2011</v>
      </c>
      <c r="G684" s="8" t="e">
        <f aca="false">F684/$K687-1</f>
        <v>#VALUE!</v>
      </c>
      <c r="H684" s="14" t="n">
        <v>2118</v>
      </c>
      <c r="I684" s="8" t="e">
        <f aca="false">H684/$K687-1</f>
        <v>#VALUE!</v>
      </c>
      <c r="J684" s="9" t="inlineStr">
        <f aca="false">I684-G684</f>
        <is>
          <t/>
        </is>
      </c>
      <c r="K684" s="10" t="n">
        <f aca="false">H684-F684</f>
        <v>107</v>
      </c>
    </row>
    <row r="685" customFormat="false" ht="14.4" hidden="false" customHeight="false" outlineLevel="0" collapsed="false">
      <c r="A685" s="4" t="n">
        <v>42330</v>
      </c>
      <c r="B685" s="5" t="n">
        <v>0.576388888888889</v>
      </c>
      <c r="C685" s="1" t="s">
        <v>42</v>
      </c>
      <c r="D685" s="0" t="s">
        <v>23</v>
      </c>
      <c r="F685" s="14" t="n">
        <v>2011</v>
      </c>
      <c r="G685" s="8" t="e">
        <f aca="false">F685/$K687-1</f>
        <v>#VALUE!</v>
      </c>
      <c r="H685" s="14" t="n">
        <v>2118</v>
      </c>
      <c r="I685" s="8" t="e">
        <f aca="false">H685/$K687-1</f>
        <v>#VALUE!</v>
      </c>
      <c r="J685" s="9" t="inlineStr">
        <f aca="false">I685-G685</f>
        <is>
          <t/>
        </is>
      </c>
      <c r="K685" s="10" t="n">
        <f aca="false">H685-F685</f>
        <v>107</v>
      </c>
    </row>
    <row r="686" customFormat="false" ht="14.4" hidden="false" customHeight="false" outlineLevel="0" collapsed="false">
      <c r="A686" s="4" t="n">
        <v>42330</v>
      </c>
      <c r="B686" s="5" t="n">
        <v>0.576388888888889</v>
      </c>
      <c r="C686" s="1" t="s">
        <v>42</v>
      </c>
      <c r="D686" s="0" t="s">
        <v>25</v>
      </c>
      <c r="F686" s="14" t="n">
        <v>2011</v>
      </c>
      <c r="G686" s="8" t="e">
        <f aca="false">F686/$K687-1</f>
        <v>#VALUE!</v>
      </c>
      <c r="H686" s="14" t="n">
        <v>2118</v>
      </c>
      <c r="I686" s="8" t="e">
        <f aca="false">H686/$K687-1</f>
        <v>#VALUE!</v>
      </c>
      <c r="J686" s="9" t="inlineStr">
        <f aca="false">I686-G686</f>
        <is>
          <t/>
        </is>
      </c>
      <c r="K686" s="10" t="n">
        <f aca="false">H686-F686</f>
        <v>107</v>
      </c>
    </row>
    <row r="687" customFormat="false" ht="14.4" hidden="false" customHeight="false" outlineLevel="0" collapsed="false">
      <c r="A687" s="4" t="n">
        <v>42330</v>
      </c>
      <c r="B687" s="5"/>
      <c r="C687" s="1" t="s">
        <v>42</v>
      </c>
      <c r="D687" s="24" t="s">
        <v>30</v>
      </c>
      <c r="E687" s="24"/>
      <c r="F687" s="28" t="s">
        <v>31</v>
      </c>
      <c r="G687" s="28"/>
      <c r="H687" s="28" t="n">
        <v>1</v>
      </c>
      <c r="I687" s="28"/>
      <c r="J687" s="28"/>
      <c r="K687" s="14" t="s">
        <v>45</v>
      </c>
    </row>
    <row r="688" customFormat="false" ht="14.4" hidden="false" customHeight="false" outlineLevel="0" collapsed="false">
      <c r="A688" s="15" t="n">
        <v>42330</v>
      </c>
      <c r="B688" s="20"/>
      <c r="C688" s="17" t="s">
        <v>42</v>
      </c>
      <c r="D688" s="16" t="s">
        <v>43</v>
      </c>
      <c r="E688" s="16"/>
      <c r="F688" s="16"/>
      <c r="G688" s="16"/>
      <c r="H688" s="16"/>
      <c r="I688" s="16"/>
      <c r="J688" s="16" t="s">
        <v>44</v>
      </c>
      <c r="K688" s="19" t="s">
        <v>45</v>
      </c>
    </row>
    <row r="689" customFormat="false" ht="14.4" hidden="false" customHeight="false" outlineLevel="0" collapsed="false">
      <c r="A689" s="4" t="n">
        <v>42331</v>
      </c>
      <c r="B689" s="5" t="n">
        <v>0.853472222222222</v>
      </c>
      <c r="C689" s="1" t="s">
        <v>33</v>
      </c>
      <c r="D689" s="0" t="s">
        <v>13</v>
      </c>
      <c r="F689" s="14" t="n">
        <v>2014</v>
      </c>
      <c r="G689" s="8" t="n">
        <f aca="false">F689/$K695-1</f>
        <v>0.0236912864251622</v>
      </c>
      <c r="H689" s="14" t="n">
        <v>2123</v>
      </c>
      <c r="I689" s="8" t="n">
        <f aca="false">H689/$K695-1</f>
        <v>0.0790946380737931</v>
      </c>
      <c r="J689" s="9" t="n">
        <f aca="false">I689-G689</f>
        <v>0.055403351648631</v>
      </c>
      <c r="K689" s="10" t="n">
        <f aca="false">H689-F689</f>
        <v>109</v>
      </c>
    </row>
    <row r="690" customFormat="false" ht="14.4" hidden="false" customHeight="false" outlineLevel="0" collapsed="false">
      <c r="A690" s="4" t="n">
        <v>42331</v>
      </c>
      <c r="B690" s="5" t="n">
        <v>0.853472222222222</v>
      </c>
      <c r="C690" s="1" t="s">
        <v>33</v>
      </c>
      <c r="D690" s="0" t="s">
        <v>15</v>
      </c>
      <c r="F690" s="14" t="n">
        <v>2016</v>
      </c>
      <c r="G690" s="8" t="n">
        <f aca="false">F690/$K695-1</f>
        <v>0.02470786168477</v>
      </c>
      <c r="H690" s="14" t="n">
        <v>2123</v>
      </c>
      <c r="I690" s="8" t="n">
        <f aca="false">H690/$K695-1</f>
        <v>0.0790946380737931</v>
      </c>
      <c r="J690" s="9" t="n">
        <f aca="false">I690-G690</f>
        <v>0.0543867763890231</v>
      </c>
      <c r="K690" s="10" t="n">
        <f aca="false">H690-F690</f>
        <v>107</v>
      </c>
    </row>
    <row r="691" customFormat="false" ht="14.4" hidden="false" customHeight="false" outlineLevel="0" collapsed="false">
      <c r="A691" s="4" t="n">
        <v>42331</v>
      </c>
      <c r="B691" s="5" t="n">
        <v>0.853472222222222</v>
      </c>
      <c r="C691" s="1" t="s">
        <v>33</v>
      </c>
      <c r="D691" s="0" t="s">
        <v>18</v>
      </c>
      <c r="F691" s="14" t="n">
        <v>2018</v>
      </c>
      <c r="G691" s="8" t="n">
        <f aca="false">F691/$K695-1</f>
        <v>0.0257244369443781</v>
      </c>
      <c r="H691" s="14" t="n">
        <v>2117</v>
      </c>
      <c r="I691" s="8" t="n">
        <f aca="false">H691/$K695-1</f>
        <v>0.0760449122949694</v>
      </c>
      <c r="J691" s="9" t="n">
        <f aca="false">I691-G691</f>
        <v>0.0503204753505913</v>
      </c>
      <c r="K691" s="10" t="n">
        <f aca="false">H691-F691</f>
        <v>99</v>
      </c>
    </row>
    <row r="692" customFormat="false" ht="14.4" hidden="false" customHeight="false" outlineLevel="0" collapsed="false">
      <c r="A692" s="4" t="n">
        <v>42331</v>
      </c>
      <c r="B692" s="5" t="n">
        <v>0.853472222222222</v>
      </c>
      <c r="C692" s="1" t="s">
        <v>33</v>
      </c>
      <c r="D692" s="0" t="s">
        <v>20</v>
      </c>
      <c r="F692" s="14" t="n">
        <v>1998</v>
      </c>
      <c r="G692" s="8" t="n">
        <f aca="false">F692/$K695-1</f>
        <v>0.0155586843482989</v>
      </c>
      <c r="H692" s="14" t="n">
        <v>2105</v>
      </c>
      <c r="I692" s="8" t="n">
        <f aca="false">H692/$K695-1</f>
        <v>0.069945460737322</v>
      </c>
      <c r="J692" s="9" t="n">
        <f aca="false">I692-G692</f>
        <v>0.0543867763890231</v>
      </c>
      <c r="K692" s="10" t="n">
        <f aca="false">H692-F692</f>
        <v>107</v>
      </c>
    </row>
    <row r="693" customFormat="false" ht="14.4" hidden="false" customHeight="false" outlineLevel="0" collapsed="false">
      <c r="A693" s="4" t="n">
        <v>42331</v>
      </c>
      <c r="B693" s="5" t="n">
        <v>0.853472222222222</v>
      </c>
      <c r="C693" s="1" t="s">
        <v>33</v>
      </c>
      <c r="D693" s="0" t="s">
        <v>23</v>
      </c>
      <c r="F693" s="14" t="n">
        <v>1998</v>
      </c>
      <c r="G693" s="8" t="n">
        <f aca="false">F693/$K695-1</f>
        <v>0.0155586843482989</v>
      </c>
      <c r="H693" s="14" t="n">
        <v>2105</v>
      </c>
      <c r="I693" s="8" t="n">
        <f aca="false">H693/$K695-1</f>
        <v>0.069945460737322</v>
      </c>
      <c r="J693" s="9" t="n">
        <f aca="false">I693-G693</f>
        <v>0.0543867763890231</v>
      </c>
      <c r="K693" s="10" t="n">
        <f aca="false">H693-F693</f>
        <v>107</v>
      </c>
    </row>
    <row r="694" customFormat="false" ht="14.4" hidden="false" customHeight="false" outlineLevel="0" collapsed="false">
      <c r="A694" s="4" t="n">
        <v>42331</v>
      </c>
      <c r="B694" s="5" t="n">
        <v>0.853472222222222</v>
      </c>
      <c r="C694" s="1" t="s">
        <v>33</v>
      </c>
      <c r="D694" s="0" t="s">
        <v>25</v>
      </c>
      <c r="F694" s="14" t="n">
        <v>1998</v>
      </c>
      <c r="G694" s="8" t="n">
        <f aca="false">F694/$K695-1</f>
        <v>0.0155586843482989</v>
      </c>
      <c r="H694" s="14" t="n">
        <v>2105</v>
      </c>
      <c r="I694" s="8" t="n">
        <f aca="false">H694/$K695-1</f>
        <v>0.069945460737322</v>
      </c>
      <c r="J694" s="9" t="n">
        <f aca="false">I694-G694</f>
        <v>0.0543867763890231</v>
      </c>
      <c r="K694" s="10" t="n">
        <f aca="false">H694-F694</f>
        <v>107</v>
      </c>
    </row>
    <row r="695" customFormat="false" ht="14.4" hidden="false" customHeight="false" outlineLevel="0" collapsed="false">
      <c r="A695" s="4" t="n">
        <v>42331</v>
      </c>
      <c r="B695" s="5"/>
      <c r="C695" s="1" t="s">
        <v>33</v>
      </c>
      <c r="D695" s="24" t="s">
        <v>30</v>
      </c>
      <c r="E695" s="24"/>
      <c r="F695" s="28" t="s">
        <v>31</v>
      </c>
      <c r="G695" s="28"/>
      <c r="H695" s="28" t="n">
        <v>1</v>
      </c>
      <c r="I695" s="28"/>
      <c r="J695" s="28"/>
      <c r="K695" s="14" t="n">
        <v>1967.39</v>
      </c>
    </row>
    <row r="696" customFormat="false" ht="14.4" hidden="false" customHeight="false" outlineLevel="0" collapsed="false">
      <c r="A696" s="15" t="n">
        <v>42331</v>
      </c>
      <c r="B696" s="20"/>
      <c r="C696" s="17" t="s">
        <v>33</v>
      </c>
      <c r="D696" s="16" t="s">
        <v>43</v>
      </c>
      <c r="E696" s="16"/>
      <c r="F696" s="16"/>
      <c r="G696" s="16"/>
      <c r="H696" s="16"/>
      <c r="I696" s="16"/>
      <c r="J696" s="16" t="s">
        <v>44</v>
      </c>
      <c r="K696" s="19" t="n">
        <v>1078.65</v>
      </c>
    </row>
    <row r="697" customFormat="false" ht="14.4" hidden="false" customHeight="false" outlineLevel="0" collapsed="false">
      <c r="A697" s="4" t="n">
        <v>42332</v>
      </c>
      <c r="B697" s="5" t="n">
        <v>0.913194444444444</v>
      </c>
      <c r="C697" s="1" t="s">
        <v>35</v>
      </c>
      <c r="D697" s="0" t="s">
        <v>13</v>
      </c>
      <c r="F697" s="14" t="n">
        <v>2020</v>
      </c>
      <c r="G697" s="8" t="n">
        <f aca="false">F697/$K703-1</f>
        <v>0.0242940230922524</v>
      </c>
      <c r="H697" s="14" t="n">
        <v>2130</v>
      </c>
      <c r="I697" s="8" t="n">
        <f aca="false">H697/$K703-1</f>
        <v>0.0800724104883652</v>
      </c>
      <c r="J697" s="9" t="n">
        <f aca="false">I697-G697</f>
        <v>0.0557783873961129</v>
      </c>
      <c r="K697" s="10" t="n">
        <f aca="false">H697-F697</f>
        <v>110</v>
      </c>
    </row>
    <row r="698" customFormat="false" ht="14.4" hidden="false" customHeight="false" outlineLevel="0" collapsed="false">
      <c r="A698" s="4" t="n">
        <v>42332</v>
      </c>
      <c r="B698" s="5" t="n">
        <v>0.913194444444444</v>
      </c>
      <c r="C698" s="1" t="s">
        <v>35</v>
      </c>
      <c r="D698" s="0" t="s">
        <v>15</v>
      </c>
      <c r="F698" s="14" t="n">
        <v>2022</v>
      </c>
      <c r="G698" s="8" t="n">
        <f aca="false">F698/$K703-1</f>
        <v>0.0253081755903635</v>
      </c>
      <c r="H698" s="14" t="n">
        <v>2130</v>
      </c>
      <c r="I698" s="8" t="n">
        <f aca="false">H698/$K703-1</f>
        <v>0.0800724104883652</v>
      </c>
      <c r="J698" s="9" t="n">
        <f aca="false">I698-G698</f>
        <v>0.0547642348980018</v>
      </c>
      <c r="K698" s="10" t="n">
        <f aca="false">H698-F698</f>
        <v>108</v>
      </c>
    </row>
    <row r="699" customFormat="false" ht="14.4" hidden="false" customHeight="false" outlineLevel="0" collapsed="false">
      <c r="A699" s="4" t="n">
        <v>42332</v>
      </c>
      <c r="B699" s="5" t="n">
        <v>0.913194444444444</v>
      </c>
      <c r="C699" s="1" t="s">
        <v>35</v>
      </c>
      <c r="D699" s="0" t="s">
        <v>18</v>
      </c>
      <c r="F699" s="14" t="n">
        <v>2024</v>
      </c>
      <c r="G699" s="8" t="n">
        <f aca="false">F699/$K703-1</f>
        <v>0.0263223280884748</v>
      </c>
      <c r="H699" s="14" t="n">
        <v>2124</v>
      </c>
      <c r="I699" s="8" t="n">
        <f aca="false">H699/$K703-1</f>
        <v>0.0770299529940317</v>
      </c>
      <c r="J699" s="9" t="n">
        <f aca="false">I699-G699</f>
        <v>0.0507076249055569</v>
      </c>
      <c r="K699" s="10" t="n">
        <f aca="false">H699-F699</f>
        <v>100</v>
      </c>
    </row>
    <row r="700" customFormat="false" ht="14.4" hidden="false" customHeight="false" outlineLevel="0" collapsed="false">
      <c r="A700" s="4" t="n">
        <v>42332</v>
      </c>
      <c r="B700" s="5" t="n">
        <v>0.913194444444444</v>
      </c>
      <c r="C700" s="1" t="s">
        <v>35</v>
      </c>
      <c r="D700" s="0" t="s">
        <v>20</v>
      </c>
      <c r="F700" s="14" t="n">
        <v>2004</v>
      </c>
      <c r="G700" s="8" t="n">
        <f aca="false">F700/$K703-1</f>
        <v>0.0161808031073634</v>
      </c>
      <c r="H700" s="14" t="n">
        <v>2112</v>
      </c>
      <c r="I700" s="8" t="n">
        <f aca="false">H700/$K703-1</f>
        <v>0.0709450380053649</v>
      </c>
      <c r="J700" s="9" t="n">
        <f aca="false">I700-G700</f>
        <v>0.0547642348980015</v>
      </c>
      <c r="K700" s="10" t="n">
        <f aca="false">H700-F700</f>
        <v>108</v>
      </c>
    </row>
    <row r="701" customFormat="false" ht="14.4" hidden="false" customHeight="false" outlineLevel="0" collapsed="false">
      <c r="A701" s="4" t="n">
        <v>42332</v>
      </c>
      <c r="B701" s="5" t="n">
        <v>0.913194444444444</v>
      </c>
      <c r="C701" s="1" t="s">
        <v>35</v>
      </c>
      <c r="D701" s="0" t="s">
        <v>23</v>
      </c>
      <c r="F701" s="14" t="n">
        <v>2004</v>
      </c>
      <c r="G701" s="8" t="n">
        <f aca="false">F701/$K703-1</f>
        <v>0.0161808031073634</v>
      </c>
      <c r="H701" s="14" t="n">
        <v>2112</v>
      </c>
      <c r="I701" s="8" t="n">
        <f aca="false">H701/$K703-1</f>
        <v>0.0709450380053649</v>
      </c>
      <c r="J701" s="9" t="n">
        <f aca="false">I701-G701</f>
        <v>0.0547642348980015</v>
      </c>
      <c r="K701" s="10" t="n">
        <f aca="false">H701-F701</f>
        <v>108</v>
      </c>
    </row>
    <row r="702" customFormat="false" ht="14.4" hidden="false" customHeight="false" outlineLevel="0" collapsed="false">
      <c r="A702" s="4" t="n">
        <v>42332</v>
      </c>
      <c r="B702" s="5" t="n">
        <v>0.913194444444444</v>
      </c>
      <c r="C702" s="1" t="s">
        <v>35</v>
      </c>
      <c r="D702" s="0" t="s">
        <v>25</v>
      </c>
      <c r="F702" s="14" t="n">
        <v>2004</v>
      </c>
      <c r="G702" s="8" t="n">
        <f aca="false">F702/$K703-1</f>
        <v>0.0161808031073634</v>
      </c>
      <c r="H702" s="14" t="n">
        <v>2112</v>
      </c>
      <c r="I702" s="8" t="n">
        <f aca="false">H702/$K703-1</f>
        <v>0.0709450380053649</v>
      </c>
      <c r="J702" s="9" t="n">
        <f aca="false">I702-G702</f>
        <v>0.0547642348980015</v>
      </c>
      <c r="K702" s="10" t="n">
        <f aca="false">H702-F702</f>
        <v>108</v>
      </c>
    </row>
    <row r="703" customFormat="false" ht="14.4" hidden="false" customHeight="false" outlineLevel="0" collapsed="false">
      <c r="A703" s="4" t="n">
        <v>42332</v>
      </c>
      <c r="B703" s="5"/>
      <c r="C703" s="1" t="s">
        <v>35</v>
      </c>
      <c r="D703" s="24" t="s">
        <v>30</v>
      </c>
      <c r="E703" s="24"/>
      <c r="F703" s="28" t="s">
        <v>31</v>
      </c>
      <c r="G703" s="28"/>
      <c r="H703" s="28" t="n">
        <v>1</v>
      </c>
      <c r="I703" s="28"/>
      <c r="J703" s="28"/>
      <c r="K703" s="14" t="n">
        <v>1972.09</v>
      </c>
    </row>
    <row r="704" customFormat="false" ht="14.4" hidden="false" customHeight="false" outlineLevel="0" collapsed="false">
      <c r="A704" s="15" t="n">
        <v>42332</v>
      </c>
      <c r="B704" s="20"/>
      <c r="C704" s="17" t="s">
        <v>35</v>
      </c>
      <c r="D704" s="16" t="s">
        <v>43</v>
      </c>
      <c r="E704" s="16"/>
      <c r="F704" s="16"/>
      <c r="G704" s="16"/>
      <c r="H704" s="16"/>
      <c r="I704" s="16"/>
      <c r="J704" s="16" t="s">
        <v>44</v>
      </c>
      <c r="K704" s="19" t="n">
        <v>1069.17</v>
      </c>
    </row>
    <row r="705" customFormat="false" ht="14.4" hidden="false" customHeight="false" outlineLevel="0" collapsed="false">
      <c r="A705" s="4" t="n">
        <v>42333</v>
      </c>
      <c r="B705" s="5" t="n">
        <v>0.923611111111111</v>
      </c>
      <c r="C705" s="1" t="s">
        <v>37</v>
      </c>
      <c r="D705" s="0" t="s">
        <v>13</v>
      </c>
      <c r="F705" s="14" t="n">
        <v>2019</v>
      </c>
      <c r="G705" s="8" t="n">
        <f aca="false">F705/$K711-1</f>
        <v>0.020960279133271</v>
      </c>
      <c r="H705" s="14" t="n">
        <v>2129</v>
      </c>
      <c r="I705" s="8" t="n">
        <f aca="false">H705/$K711-1</f>
        <v>0.0765846628403832</v>
      </c>
      <c r="J705" s="9" t="n">
        <f aca="false">I705-G705</f>
        <v>0.0556243837071122</v>
      </c>
      <c r="K705" s="10" t="n">
        <f aca="false">H705-F705</f>
        <v>110</v>
      </c>
    </row>
    <row r="706" customFormat="false" ht="14.4" hidden="false" customHeight="false" outlineLevel="0" collapsed="false">
      <c r="A706" s="4" t="n">
        <v>42333</v>
      </c>
      <c r="B706" s="5" t="n">
        <v>0.923611111111111</v>
      </c>
      <c r="C706" s="1" t="s">
        <v>37</v>
      </c>
      <c r="D706" s="0" t="s">
        <v>15</v>
      </c>
      <c r="F706" s="14" t="n">
        <v>2121</v>
      </c>
      <c r="G706" s="8" t="n">
        <f aca="false">F706/$K711-1</f>
        <v>0.0725392531162297</v>
      </c>
      <c r="H706" s="14" t="n">
        <v>2129</v>
      </c>
      <c r="I706" s="8" t="n">
        <f aca="false">H706/$K711-1</f>
        <v>0.0765846628403832</v>
      </c>
      <c r="J706" s="9" t="n">
        <f aca="false">I706-G706</f>
        <v>0.00404540972415357</v>
      </c>
      <c r="K706" s="10" t="n">
        <f aca="false">H706-F706</f>
        <v>8</v>
      </c>
    </row>
    <row r="707" customFormat="false" ht="14.4" hidden="false" customHeight="false" outlineLevel="0" collapsed="false">
      <c r="A707" s="4" t="n">
        <v>42333</v>
      </c>
      <c r="B707" s="5" t="n">
        <v>0.923611111111111</v>
      </c>
      <c r="C707" s="1" t="s">
        <v>37</v>
      </c>
      <c r="D707" s="0" t="s">
        <v>18</v>
      </c>
      <c r="F707" s="14" t="n">
        <v>2023</v>
      </c>
      <c r="G707" s="8" t="n">
        <f aca="false">F707/$K711-1</f>
        <v>0.0229829839953477</v>
      </c>
      <c r="H707" s="14" t="n">
        <v>2123</v>
      </c>
      <c r="I707" s="8" t="n">
        <f aca="false">H707/$K711-1</f>
        <v>0.0735506055472681</v>
      </c>
      <c r="J707" s="9" t="n">
        <f aca="false">I707-G707</f>
        <v>0.0505676215519204</v>
      </c>
      <c r="K707" s="10" t="n">
        <f aca="false">H707-F707</f>
        <v>100</v>
      </c>
    </row>
    <row r="708" customFormat="false" ht="14.4" hidden="false" customHeight="false" outlineLevel="0" collapsed="false">
      <c r="A708" s="4" t="n">
        <v>42333</v>
      </c>
      <c r="B708" s="5" t="n">
        <v>0.923611111111111</v>
      </c>
      <c r="C708" s="1" t="s">
        <v>37</v>
      </c>
      <c r="D708" s="0" t="s">
        <v>20</v>
      </c>
      <c r="F708" s="14" t="n">
        <v>2004</v>
      </c>
      <c r="G708" s="8" t="n">
        <f aca="false">F708/$K711-1</f>
        <v>0.013375135900483</v>
      </c>
      <c r="H708" s="14" t="n">
        <v>2111</v>
      </c>
      <c r="I708" s="8" t="n">
        <f aca="false">H708/$K711-1</f>
        <v>0.0674824909610376</v>
      </c>
      <c r="J708" s="9" t="n">
        <f aca="false">I708-G708</f>
        <v>0.0541073550605546</v>
      </c>
      <c r="K708" s="10" t="n">
        <f aca="false">H708-F708</f>
        <v>107</v>
      </c>
    </row>
    <row r="709" customFormat="false" ht="14.4" hidden="false" customHeight="false" outlineLevel="0" collapsed="false">
      <c r="A709" s="4" t="n">
        <v>42333</v>
      </c>
      <c r="B709" s="5" t="n">
        <v>0.923611111111111</v>
      </c>
      <c r="C709" s="1" t="s">
        <v>37</v>
      </c>
      <c r="D709" s="0" t="s">
        <v>23</v>
      </c>
      <c r="F709" s="14" t="n">
        <v>2004</v>
      </c>
      <c r="G709" s="8" t="n">
        <f aca="false">F709/$K711-1</f>
        <v>0.013375135900483</v>
      </c>
      <c r="H709" s="14" t="n">
        <v>2111</v>
      </c>
      <c r="I709" s="8" t="n">
        <f aca="false">H709/$K711-1</f>
        <v>0.0674824909610376</v>
      </c>
      <c r="J709" s="9" t="n">
        <f aca="false">I709-G709</f>
        <v>0.0541073550605546</v>
      </c>
      <c r="K709" s="10" t="n">
        <f aca="false">H709-F709</f>
        <v>107</v>
      </c>
    </row>
    <row r="710" customFormat="false" ht="14.4" hidden="false" customHeight="false" outlineLevel="0" collapsed="false">
      <c r="A710" s="4" t="n">
        <v>42333</v>
      </c>
      <c r="B710" s="5" t="n">
        <v>0.923611111111111</v>
      </c>
      <c r="C710" s="1" t="s">
        <v>37</v>
      </c>
      <c r="D710" s="0" t="s">
        <v>25</v>
      </c>
      <c r="F710" s="14" t="n">
        <v>2004</v>
      </c>
      <c r="G710" s="8" t="n">
        <f aca="false">F710/$K711-1</f>
        <v>0.013375135900483</v>
      </c>
      <c r="H710" s="14" t="n">
        <v>2111</v>
      </c>
      <c r="I710" s="8" t="n">
        <f aca="false">H710/$K711-1</f>
        <v>0.0674824909610376</v>
      </c>
      <c r="J710" s="9" t="n">
        <f aca="false">I710-G710</f>
        <v>0.0541073550605546</v>
      </c>
      <c r="K710" s="10" t="n">
        <f aca="false">H710-F710</f>
        <v>107</v>
      </c>
    </row>
    <row r="711" customFormat="false" ht="14.4" hidden="false" customHeight="false" outlineLevel="0" collapsed="false">
      <c r="A711" s="4" t="n">
        <v>42333</v>
      </c>
      <c r="B711" s="5"/>
      <c r="C711" s="1" t="s">
        <v>37</v>
      </c>
      <c r="D711" s="24" t="s">
        <v>30</v>
      </c>
      <c r="E711" s="24"/>
      <c r="F711" s="28" t="s">
        <v>31</v>
      </c>
      <c r="G711" s="28"/>
      <c r="H711" s="28" t="n">
        <v>1</v>
      </c>
      <c r="I711" s="28"/>
      <c r="J711" s="28"/>
      <c r="K711" s="14" t="n">
        <v>1977.55</v>
      </c>
    </row>
    <row r="712" customFormat="false" ht="14.4" hidden="false" customHeight="false" outlineLevel="0" collapsed="false">
      <c r="A712" s="15" t="n">
        <v>42333</v>
      </c>
      <c r="B712" s="20"/>
      <c r="C712" s="17" t="s">
        <v>37</v>
      </c>
      <c r="D712" s="16" t="s">
        <v>43</v>
      </c>
      <c r="E712" s="16"/>
      <c r="F712" s="16"/>
      <c r="G712" s="16"/>
      <c r="H712" s="16"/>
      <c r="I712" s="16"/>
      <c r="J712" s="16" t="s">
        <v>44</v>
      </c>
      <c r="K712" s="19" t="n">
        <v>1075.6</v>
      </c>
    </row>
    <row r="713" customFormat="false" ht="14.4" hidden="false" customHeight="false" outlineLevel="0" collapsed="false">
      <c r="A713" s="4" t="n">
        <v>42334</v>
      </c>
      <c r="B713" s="5" t="n">
        <v>0.802777777777778</v>
      </c>
      <c r="C713" s="1" t="s">
        <v>38</v>
      </c>
      <c r="D713" s="0" t="s">
        <v>13</v>
      </c>
      <c r="F713" s="14" t="n">
        <v>2021</v>
      </c>
      <c r="G713" s="8" t="n">
        <f aca="false">F713/$K719-1</f>
        <v>0.0236902488565163</v>
      </c>
      <c r="H713" s="14" t="n">
        <v>2130</v>
      </c>
      <c r="I713" s="8" t="n">
        <f aca="false">H713/$K719-1</f>
        <v>0.078901647731014</v>
      </c>
      <c r="J713" s="9" t="n">
        <f aca="false">I713-G713</f>
        <v>0.0552113988744978</v>
      </c>
      <c r="K713" s="10" t="n">
        <f aca="false">H713-F713</f>
        <v>109</v>
      </c>
    </row>
    <row r="714" customFormat="false" ht="14.4" hidden="false" customHeight="false" outlineLevel="0" collapsed="false">
      <c r="A714" s="4" t="n">
        <v>42334</v>
      </c>
      <c r="B714" s="5" t="n">
        <v>0.802777777777778</v>
      </c>
      <c r="C714" s="1" t="s">
        <v>38</v>
      </c>
      <c r="D714" s="0" t="s">
        <v>15</v>
      </c>
      <c r="F714" s="14" t="n">
        <v>2023</v>
      </c>
      <c r="G714" s="8" t="n">
        <f aca="false">F714/$K719-1</f>
        <v>0.0247033020468739</v>
      </c>
      <c r="H714" s="14" t="n">
        <v>2130</v>
      </c>
      <c r="I714" s="8" t="n">
        <f aca="false">H714/$K719-1</f>
        <v>0.078901647731014</v>
      </c>
      <c r="J714" s="9" t="n">
        <f aca="false">I714-G714</f>
        <v>0.0541983456841402</v>
      </c>
      <c r="K714" s="10" t="n">
        <f aca="false">H714-F714</f>
        <v>107</v>
      </c>
    </row>
    <row r="715" customFormat="false" ht="14.4" hidden="false" customHeight="false" outlineLevel="0" collapsed="false">
      <c r="A715" s="4" t="n">
        <v>42334</v>
      </c>
      <c r="B715" s="5" t="n">
        <v>0.802777777777778</v>
      </c>
      <c r="C715" s="1" t="s">
        <v>38</v>
      </c>
      <c r="D715" s="0" t="s">
        <v>18</v>
      </c>
      <c r="F715" s="14" t="n">
        <v>2025</v>
      </c>
      <c r="G715" s="8" t="n">
        <f aca="false">F715/$K719-1</f>
        <v>0.0257163552372317</v>
      </c>
      <c r="H715" s="14" t="n">
        <v>2124</v>
      </c>
      <c r="I715" s="8" t="n">
        <f aca="false">H715/$K719-1</f>
        <v>0.0758624881599408</v>
      </c>
      <c r="J715" s="9" t="n">
        <f aca="false">I715-G715</f>
        <v>0.0501461329227091</v>
      </c>
      <c r="K715" s="10" t="n">
        <f aca="false">H715-F715</f>
        <v>99</v>
      </c>
    </row>
    <row r="716" customFormat="false" ht="14.4" hidden="false" customHeight="false" outlineLevel="0" collapsed="false">
      <c r="A716" s="4" t="n">
        <v>42334</v>
      </c>
      <c r="B716" s="5" t="n">
        <v>0.802777777777778</v>
      </c>
      <c r="C716" s="1" t="s">
        <v>38</v>
      </c>
      <c r="D716" s="0" t="s">
        <v>20</v>
      </c>
      <c r="F716" s="14" t="n">
        <v>2006</v>
      </c>
      <c r="G716" s="8" t="n">
        <f aca="false">F716/$K719-1</f>
        <v>0.016092349928833</v>
      </c>
      <c r="H716" s="14" t="n">
        <v>2113</v>
      </c>
      <c r="I716" s="8" t="n">
        <f aca="false">H716/$K719-1</f>
        <v>0.0702906956129732</v>
      </c>
      <c r="J716" s="9" t="n">
        <f aca="false">I716-G716</f>
        <v>0.0541983456841402</v>
      </c>
      <c r="K716" s="10" t="n">
        <f aca="false">H716-F716</f>
        <v>107</v>
      </c>
    </row>
    <row r="717" customFormat="false" ht="14.4" hidden="false" customHeight="false" outlineLevel="0" collapsed="false">
      <c r="A717" s="4" t="n">
        <v>42334</v>
      </c>
      <c r="B717" s="5" t="n">
        <v>0.802777777777778</v>
      </c>
      <c r="C717" s="1" t="s">
        <v>38</v>
      </c>
      <c r="D717" s="0" t="s">
        <v>23</v>
      </c>
      <c r="F717" s="14" t="n">
        <v>2006</v>
      </c>
      <c r="G717" s="8" t="n">
        <f aca="false">F717/$K719-1</f>
        <v>0.016092349928833</v>
      </c>
      <c r="H717" s="14" t="n">
        <v>2113</v>
      </c>
      <c r="I717" s="8" t="n">
        <f aca="false">H717/$K719-1</f>
        <v>0.0702906956129732</v>
      </c>
      <c r="J717" s="9" t="n">
        <f aca="false">I717-G717</f>
        <v>0.0541983456841402</v>
      </c>
      <c r="K717" s="10" t="n">
        <f aca="false">H717-F717</f>
        <v>107</v>
      </c>
    </row>
    <row r="718" customFormat="false" ht="14.4" hidden="false" customHeight="false" outlineLevel="0" collapsed="false">
      <c r="A718" s="4" t="n">
        <v>42334</v>
      </c>
      <c r="B718" s="5" t="n">
        <v>0.802777777777778</v>
      </c>
      <c r="C718" s="1" t="s">
        <v>38</v>
      </c>
      <c r="D718" s="0" t="s">
        <v>25</v>
      </c>
      <c r="F718" s="14" t="n">
        <v>2006</v>
      </c>
      <c r="G718" s="8" t="n">
        <f aca="false">F718/$K719-1</f>
        <v>0.016092349928833</v>
      </c>
      <c r="H718" s="14" t="n">
        <v>2113</v>
      </c>
      <c r="I718" s="8" t="n">
        <f aca="false">H718/$K719-1</f>
        <v>0.0702906956129732</v>
      </c>
      <c r="J718" s="9" t="n">
        <f aca="false">I718-G718</f>
        <v>0.0541983456841402</v>
      </c>
      <c r="K718" s="10" t="n">
        <f aca="false">H718-F718</f>
        <v>107</v>
      </c>
    </row>
    <row r="719" customFormat="false" ht="14.4" hidden="false" customHeight="false" outlineLevel="0" collapsed="false">
      <c r="A719" s="4" t="n">
        <v>42334</v>
      </c>
      <c r="B719" s="5"/>
      <c r="C719" s="1" t="s">
        <v>38</v>
      </c>
      <c r="D719" s="24" t="s">
        <v>30</v>
      </c>
      <c r="E719" s="24"/>
      <c r="F719" s="28" t="s">
        <v>31</v>
      </c>
      <c r="G719" s="28"/>
      <c r="H719" s="28" t="n">
        <v>1</v>
      </c>
      <c r="I719" s="28"/>
      <c r="J719" s="28"/>
      <c r="K719" s="14" t="n">
        <v>1974.23</v>
      </c>
    </row>
    <row r="720" customFormat="false" ht="14.4" hidden="false" customHeight="false" outlineLevel="0" collapsed="false">
      <c r="A720" s="15" t="n">
        <v>42334</v>
      </c>
      <c r="B720" s="20"/>
      <c r="C720" s="17" t="s">
        <v>38</v>
      </c>
      <c r="D720" s="16" t="s">
        <v>43</v>
      </c>
      <c r="E720" s="16"/>
      <c r="F720" s="16"/>
      <c r="G720" s="16"/>
      <c r="H720" s="16"/>
      <c r="I720" s="16"/>
      <c r="J720" s="16" t="s">
        <v>44</v>
      </c>
      <c r="K720" s="19" t="n">
        <v>1071.3</v>
      </c>
    </row>
    <row r="721" customFormat="false" ht="14.4" hidden="false" customHeight="false" outlineLevel="0" collapsed="false">
      <c r="A721" s="4" t="n">
        <v>42335</v>
      </c>
      <c r="B721" s="5" t="n">
        <v>0.9375</v>
      </c>
      <c r="C721" s="1" t="s">
        <v>39</v>
      </c>
      <c r="D721" s="0" t="s">
        <v>13</v>
      </c>
      <c r="F721" s="14" t="n">
        <v>1998</v>
      </c>
      <c r="G721" s="8" t="n">
        <f aca="false">F721/$K727-1</f>
        <v>0.015682586482983</v>
      </c>
      <c r="H721" s="14" t="n">
        <v>2107</v>
      </c>
      <c r="I721" s="8" t="n">
        <f aca="false">H721/$K727-1</f>
        <v>0.07109269755738</v>
      </c>
      <c r="J721" s="9" t="n">
        <f aca="false">I721-G721</f>
        <v>0.055410111074397</v>
      </c>
      <c r="K721" s="10" t="n">
        <f aca="false">H721-F721</f>
        <v>109</v>
      </c>
    </row>
    <row r="722" customFormat="false" ht="14.4" hidden="false" customHeight="false" outlineLevel="0" collapsed="false">
      <c r="A722" s="4" t="n">
        <v>42335</v>
      </c>
      <c r="B722" s="5" t="n">
        <v>0.9375</v>
      </c>
      <c r="C722" s="1" t="s">
        <v>39</v>
      </c>
      <c r="D722" s="0" t="s">
        <v>15</v>
      </c>
      <c r="F722" s="14" t="n">
        <v>2000</v>
      </c>
      <c r="G722" s="8" t="n">
        <f aca="false">F722/$K727-1</f>
        <v>0.0166992857687518</v>
      </c>
      <c r="H722" s="14" t="n">
        <v>2107</v>
      </c>
      <c r="I722" s="8" t="n">
        <f aca="false">H722/$K727-1</f>
        <v>0.07109269755738</v>
      </c>
      <c r="J722" s="9" t="n">
        <f aca="false">I722-G722</f>
        <v>0.0543934117886282</v>
      </c>
      <c r="K722" s="10" t="n">
        <f aca="false">H722-F722</f>
        <v>107</v>
      </c>
    </row>
    <row r="723" customFormat="false" ht="14.4" hidden="false" customHeight="false" outlineLevel="0" collapsed="false">
      <c r="A723" s="4" t="n">
        <v>42335</v>
      </c>
      <c r="B723" s="5" t="n">
        <v>0.9375</v>
      </c>
      <c r="C723" s="1" t="s">
        <v>39</v>
      </c>
      <c r="D723" s="0" t="s">
        <v>18</v>
      </c>
      <c r="F723" s="14" t="n">
        <v>2002</v>
      </c>
      <c r="G723" s="8" t="n">
        <f aca="false">F723/$K727-1</f>
        <v>0.0177159850545205</v>
      </c>
      <c r="H723" s="14" t="n">
        <v>2101</v>
      </c>
      <c r="I723" s="8" t="n">
        <f aca="false">H723/$K727-1</f>
        <v>0.0680425997000738</v>
      </c>
      <c r="J723" s="9" t="n">
        <f aca="false">I723-G723</f>
        <v>0.0503266146455532</v>
      </c>
      <c r="K723" s="10" t="n">
        <f aca="false">H723-F723</f>
        <v>99</v>
      </c>
    </row>
    <row r="724" customFormat="false" ht="14.4" hidden="false" customHeight="false" outlineLevel="0" collapsed="false">
      <c r="A724" s="4" t="n">
        <v>42335</v>
      </c>
      <c r="B724" s="5" t="n">
        <v>0.9375</v>
      </c>
      <c r="C724" s="1" t="s">
        <v>39</v>
      </c>
      <c r="D724" s="0" t="s">
        <v>20</v>
      </c>
      <c r="F724" s="14" t="n">
        <v>1983</v>
      </c>
      <c r="G724" s="8" t="n">
        <f aca="false">F724/$K727-1</f>
        <v>0.0080573418397174</v>
      </c>
      <c r="H724" s="14" t="n">
        <v>2089</v>
      </c>
      <c r="I724" s="8" t="n">
        <f aca="false">H724/$K727-1</f>
        <v>0.0619424039854613</v>
      </c>
      <c r="J724" s="9" t="n">
        <f aca="false">I724-G724</f>
        <v>0.0538850621457438</v>
      </c>
      <c r="K724" s="10" t="n">
        <f aca="false">H724-F724</f>
        <v>106</v>
      </c>
    </row>
    <row r="725" customFormat="false" ht="14.4" hidden="false" customHeight="false" outlineLevel="0" collapsed="false">
      <c r="A725" s="4" t="n">
        <v>42335</v>
      </c>
      <c r="B725" s="5" t="n">
        <v>0.9375</v>
      </c>
      <c r="C725" s="1" t="s">
        <v>39</v>
      </c>
      <c r="D725" s="0" t="s">
        <v>23</v>
      </c>
      <c r="F725" s="14" t="n">
        <v>1983</v>
      </c>
      <c r="G725" s="8" t="n">
        <f aca="false">F725/$K727-1</f>
        <v>0.0080573418397174</v>
      </c>
      <c r="H725" s="14" t="n">
        <v>2089</v>
      </c>
      <c r="I725" s="8" t="n">
        <f aca="false">H725/$K727-1</f>
        <v>0.0619424039854613</v>
      </c>
      <c r="J725" s="9" t="n">
        <f aca="false">I725-G725</f>
        <v>0.0538850621457438</v>
      </c>
      <c r="K725" s="10" t="n">
        <f aca="false">H725-F725</f>
        <v>106</v>
      </c>
    </row>
    <row r="726" customFormat="false" ht="14.4" hidden="false" customHeight="false" outlineLevel="0" collapsed="false">
      <c r="A726" s="4" t="n">
        <v>42335</v>
      </c>
      <c r="B726" s="5" t="n">
        <v>0.9375</v>
      </c>
      <c r="C726" s="1" t="s">
        <v>39</v>
      </c>
      <c r="D726" s="0" t="s">
        <v>25</v>
      </c>
      <c r="F726" s="14" t="n">
        <v>1983</v>
      </c>
      <c r="G726" s="8" t="n">
        <f aca="false">F726/$K727-1</f>
        <v>0.0080573418397174</v>
      </c>
      <c r="H726" s="14" t="n">
        <v>2089</v>
      </c>
      <c r="I726" s="8" t="n">
        <f aca="false">H726/$K727-1</f>
        <v>0.0619424039854613</v>
      </c>
      <c r="J726" s="9" t="n">
        <f aca="false">I726-G726</f>
        <v>0.0538850621457438</v>
      </c>
      <c r="K726" s="10" t="n">
        <f aca="false">H726-F726</f>
        <v>106</v>
      </c>
    </row>
    <row r="727" customFormat="false" ht="14.4" hidden="false" customHeight="false" outlineLevel="0" collapsed="false">
      <c r="A727" s="4" t="n">
        <v>42335</v>
      </c>
      <c r="B727" s="5"/>
      <c r="C727" s="1" t="s">
        <v>39</v>
      </c>
      <c r="D727" s="24" t="s">
        <v>30</v>
      </c>
      <c r="E727" s="24"/>
      <c r="F727" s="28" t="s">
        <v>31</v>
      </c>
      <c r="G727" s="28"/>
      <c r="H727" s="28" t="n">
        <v>1</v>
      </c>
      <c r="I727" s="28"/>
      <c r="J727" s="28"/>
      <c r="K727" s="14" t="n">
        <v>1967.15</v>
      </c>
    </row>
    <row r="728" customFormat="false" ht="14.4" hidden="false" customHeight="false" outlineLevel="0" collapsed="false">
      <c r="A728" s="15" t="n">
        <v>42335</v>
      </c>
      <c r="B728" s="20"/>
      <c r="C728" s="17" t="s">
        <v>39</v>
      </c>
      <c r="D728" s="16" t="s">
        <v>43</v>
      </c>
      <c r="E728" s="16"/>
      <c r="F728" s="16"/>
      <c r="G728" s="16"/>
      <c r="H728" s="16"/>
      <c r="I728" s="16"/>
      <c r="J728" s="16" t="s">
        <v>44</v>
      </c>
      <c r="K728" s="19" t="n">
        <v>1072.2</v>
      </c>
    </row>
    <row r="729" customFormat="false" ht="14.4" hidden="false" customHeight="false" outlineLevel="0" collapsed="false">
      <c r="A729" s="4" t="n">
        <v>42336</v>
      </c>
      <c r="B729" s="5" t="n">
        <v>0.411111111111111</v>
      </c>
      <c r="C729" s="1" t="s">
        <v>41</v>
      </c>
      <c r="D729" s="0" t="s">
        <v>13</v>
      </c>
      <c r="F729" s="14" t="n">
        <v>1998</v>
      </c>
      <c r="G729" s="8" t="e">
        <f aca="false">F729/$K735-1</f>
        <v>#VALUE!</v>
      </c>
      <c r="H729" s="14" t="n">
        <v>2108</v>
      </c>
      <c r="I729" s="8" t="e">
        <f aca="false">H729/$K735-1</f>
        <v>#VALUE!</v>
      </c>
      <c r="J729" s="9" t="e">
        <f aca="false">I729-G729</f>
        <v>#VALUE!</v>
      </c>
      <c r="K729" s="10" t="n">
        <f aca="false">H729-F729</f>
        <v>110</v>
      </c>
    </row>
    <row r="730" customFormat="false" ht="14.4" hidden="false" customHeight="false" outlineLevel="0" collapsed="false">
      <c r="A730" s="4" t="n">
        <v>42336</v>
      </c>
      <c r="B730" s="5" t="n">
        <v>0.411111111111111</v>
      </c>
      <c r="C730" s="1" t="s">
        <v>41</v>
      </c>
      <c r="D730" s="0" t="s">
        <v>15</v>
      </c>
      <c r="F730" s="14" t="n">
        <v>2000</v>
      </c>
      <c r="G730" s="8" t="e">
        <f aca="false">F730/$K735-1</f>
        <v>#VALUE!</v>
      </c>
      <c r="H730" s="14" t="n">
        <v>2108</v>
      </c>
      <c r="I730" s="8" t="e">
        <f aca="false">H730/$K735-1</f>
        <v>#VALUE!</v>
      </c>
      <c r="J730" s="9" t="inlineStr">
        <f aca="false">I730-G730</f>
        <is>
          <t/>
        </is>
      </c>
      <c r="K730" s="10" t="n">
        <f aca="false">H730-F730</f>
        <v>108</v>
      </c>
    </row>
    <row r="731" customFormat="false" ht="14.4" hidden="false" customHeight="false" outlineLevel="0" collapsed="false">
      <c r="A731" s="4" t="n">
        <v>42336</v>
      </c>
      <c r="B731" s="5" t="n">
        <v>0.411111111111111</v>
      </c>
      <c r="C731" s="1" t="s">
        <v>41</v>
      </c>
      <c r="D731" s="0" t="s">
        <v>18</v>
      </c>
      <c r="F731" s="14" t="n">
        <v>2002</v>
      </c>
      <c r="G731" s="8" t="e">
        <f aca="false">F731/$K735-1</f>
        <v>#VALUE!</v>
      </c>
      <c r="H731" s="14" t="n">
        <v>2102</v>
      </c>
      <c r="I731" s="8" t="e">
        <f aca="false">H731/$K735-1</f>
        <v>#VALUE!</v>
      </c>
      <c r="J731" s="9" t="inlineStr">
        <f aca="false">I731-G731</f>
        <is>
          <t/>
        </is>
      </c>
      <c r="K731" s="10" t="n">
        <f aca="false">H731-F731</f>
        <v>100</v>
      </c>
    </row>
    <row r="732" customFormat="false" ht="14.4" hidden="false" customHeight="false" outlineLevel="0" collapsed="false">
      <c r="A732" s="4" t="n">
        <v>42336</v>
      </c>
      <c r="B732" s="5" t="n">
        <v>0.411111111111111</v>
      </c>
      <c r="C732" s="1" t="s">
        <v>41</v>
      </c>
      <c r="D732" s="0" t="s">
        <v>20</v>
      </c>
      <c r="F732" s="14" t="n">
        <v>1983</v>
      </c>
      <c r="G732" s="8" t="e">
        <f aca="false">F732/$K735-1</f>
        <v>#VALUE!</v>
      </c>
      <c r="H732" s="14" t="n">
        <v>2090</v>
      </c>
      <c r="I732" s="8" t="e">
        <f aca="false">H732/$K735-1</f>
        <v>#VALUE!</v>
      </c>
      <c r="J732" s="9" t="inlineStr">
        <f aca="false">I732-G732</f>
        <is>
          <t/>
        </is>
      </c>
      <c r="K732" s="10" t="n">
        <f aca="false">H732-F732</f>
        <v>107</v>
      </c>
    </row>
    <row r="733" customFormat="false" ht="14.4" hidden="false" customHeight="false" outlineLevel="0" collapsed="false">
      <c r="A733" s="4" t="n">
        <v>42336</v>
      </c>
      <c r="B733" s="5" t="n">
        <v>0.411111111111111</v>
      </c>
      <c r="C733" s="1" t="s">
        <v>41</v>
      </c>
      <c r="D733" s="0" t="s">
        <v>23</v>
      </c>
      <c r="F733" s="14" t="n">
        <v>1983</v>
      </c>
      <c r="G733" s="8" t="e">
        <f aca="false">F733/$K735-1</f>
        <v>#VALUE!</v>
      </c>
      <c r="H733" s="14" t="n">
        <v>2090</v>
      </c>
      <c r="I733" s="8" t="e">
        <f aca="false">H733/$K735-1</f>
        <v>#VALUE!</v>
      </c>
      <c r="J733" s="9" t="inlineStr">
        <f aca="false">I733-G733</f>
        <is>
          <t/>
        </is>
      </c>
      <c r="K733" s="10" t="n">
        <f aca="false">H733-F733</f>
        <v>107</v>
      </c>
    </row>
    <row r="734" customFormat="false" ht="14.4" hidden="false" customHeight="false" outlineLevel="0" collapsed="false">
      <c r="A734" s="4" t="n">
        <v>42336</v>
      </c>
      <c r="B734" s="5" t="n">
        <v>0.411111111111111</v>
      </c>
      <c r="C734" s="1" t="s">
        <v>41</v>
      </c>
      <c r="D734" s="0" t="s">
        <v>25</v>
      </c>
      <c r="F734" s="14" t="n">
        <v>1983</v>
      </c>
      <c r="G734" s="8" t="e">
        <f aca="false">F734/$K735-1</f>
        <v>#VALUE!</v>
      </c>
      <c r="H734" s="14" t="n">
        <v>2090</v>
      </c>
      <c r="I734" s="8" t="e">
        <f aca="false">H734/$K735-1</f>
        <v>#VALUE!</v>
      </c>
      <c r="J734" s="9" t="inlineStr">
        <f aca="false">I734-G734</f>
        <is>
          <t/>
        </is>
      </c>
      <c r="K734" s="10" t="n">
        <f aca="false">H734-F734</f>
        <v>107</v>
      </c>
    </row>
    <row r="735" customFormat="false" ht="14.4" hidden="false" customHeight="false" outlineLevel="0" collapsed="false">
      <c r="A735" s="4" t="n">
        <v>42336</v>
      </c>
      <c r="B735" s="5"/>
      <c r="C735" s="1" t="s">
        <v>41</v>
      </c>
      <c r="D735" s="24" t="s">
        <v>30</v>
      </c>
      <c r="E735" s="24"/>
      <c r="F735" s="28" t="s">
        <v>31</v>
      </c>
      <c r="G735" s="28"/>
      <c r="H735" s="28" t="n">
        <v>1</v>
      </c>
      <c r="I735" s="28"/>
      <c r="J735" s="28"/>
      <c r="K735" s="14" t="s">
        <v>45</v>
      </c>
    </row>
    <row r="736" customFormat="false" ht="14.4" hidden="false" customHeight="false" outlineLevel="0" collapsed="false">
      <c r="A736" s="15" t="n">
        <v>42336</v>
      </c>
      <c r="B736" s="20"/>
      <c r="C736" s="17" t="s">
        <v>41</v>
      </c>
      <c r="D736" s="16" t="s">
        <v>43</v>
      </c>
      <c r="E736" s="16"/>
      <c r="F736" s="16"/>
      <c r="G736" s="16"/>
      <c r="H736" s="16"/>
      <c r="I736" s="16"/>
      <c r="J736" s="16" t="s">
        <v>44</v>
      </c>
      <c r="K736" s="19" t="s">
        <v>45</v>
      </c>
    </row>
    <row r="737" customFormat="false" ht="14.4" hidden="false" customHeight="false" outlineLevel="0" collapsed="false">
      <c r="A737" s="4" t="n">
        <v>42338</v>
      </c>
      <c r="B737" s="5" t="n">
        <v>0.789583333333333</v>
      </c>
      <c r="C737" s="1" t="s">
        <v>33</v>
      </c>
      <c r="D737" s="0" t="s">
        <v>13</v>
      </c>
      <c r="F737" s="14" t="n">
        <v>2015</v>
      </c>
      <c r="G737" s="8" t="n">
        <f aca="false">F737/$K743-1</f>
        <v>0.032105392558597</v>
      </c>
      <c r="H737" s="14" t="n">
        <v>2125</v>
      </c>
      <c r="I737" s="8" t="n">
        <f aca="false">H737/$K743-1</f>
        <v>0.0884486149811508</v>
      </c>
      <c r="J737" s="9" t="n">
        <f aca="false">I737-G737</f>
        <v>0.0563432224225537</v>
      </c>
      <c r="K737" s="10" t="n">
        <f aca="false">H737-F737</f>
        <v>110</v>
      </c>
    </row>
    <row r="738" customFormat="false" ht="14.4" hidden="false" customHeight="false" outlineLevel="0" collapsed="false">
      <c r="A738" s="4" t="n">
        <v>42338</v>
      </c>
      <c r="B738" s="5" t="n">
        <v>0.789583333333333</v>
      </c>
      <c r="C738" s="1" t="s">
        <v>33</v>
      </c>
      <c r="D738" s="0" t="s">
        <v>15</v>
      </c>
      <c r="F738" s="14" t="n">
        <v>2017</v>
      </c>
      <c r="G738" s="8" t="n">
        <f aca="false">F738/$K743-1</f>
        <v>0.0331298147844616</v>
      </c>
      <c r="H738" s="14" t="n">
        <v>2125</v>
      </c>
      <c r="I738" s="8" t="n">
        <f aca="false">H738/$K743-1</f>
        <v>0.0884486149811508</v>
      </c>
      <c r="J738" s="9" t="n">
        <f aca="false">I738-G738</f>
        <v>0.0553188001966891</v>
      </c>
      <c r="K738" s="10" t="n">
        <f aca="false">H738-F738</f>
        <v>108</v>
      </c>
    </row>
    <row r="739" customFormat="false" ht="14.4" hidden="false" customHeight="false" outlineLevel="0" collapsed="false">
      <c r="A739" s="4" t="n">
        <v>42338</v>
      </c>
      <c r="B739" s="5" t="n">
        <v>0.789583333333333</v>
      </c>
      <c r="C739" s="1" t="s">
        <v>33</v>
      </c>
      <c r="D739" s="0" t="s">
        <v>18</v>
      </c>
      <c r="F739" s="14" t="n">
        <v>2019</v>
      </c>
      <c r="G739" s="8" t="n">
        <f aca="false">F739/$K743-1</f>
        <v>0.0341542370103263</v>
      </c>
      <c r="H739" s="14" t="n">
        <v>2119</v>
      </c>
      <c r="I739" s="8" t="n">
        <f aca="false">H739/$K743-1</f>
        <v>0.0853753483035569</v>
      </c>
      <c r="J739" s="9" t="n">
        <f aca="false">I739-G739</f>
        <v>0.0512211112932306</v>
      </c>
      <c r="K739" s="10" t="n">
        <f aca="false">H739-F739</f>
        <v>100</v>
      </c>
    </row>
    <row r="740" customFormat="false" ht="14.4" hidden="false" customHeight="false" outlineLevel="0" collapsed="false">
      <c r="A740" s="4" t="n">
        <v>42338</v>
      </c>
      <c r="B740" s="5" t="n">
        <v>0.789583333333333</v>
      </c>
      <c r="C740" s="1" t="s">
        <v>33</v>
      </c>
      <c r="D740" s="0" t="s">
        <v>20</v>
      </c>
      <c r="F740" s="14" t="n">
        <v>1999</v>
      </c>
      <c r="G740" s="8" t="n">
        <f aca="false">F740/$K743-1</f>
        <v>0.02391001475168</v>
      </c>
      <c r="H740" s="14" t="n">
        <v>2107</v>
      </c>
      <c r="I740" s="8" t="n">
        <f aca="false">H740/$K743-1</f>
        <v>0.0792288149483691</v>
      </c>
      <c r="J740" s="9" t="n">
        <f aca="false">I740-G740</f>
        <v>0.0553188001966891</v>
      </c>
      <c r="K740" s="10" t="n">
        <f aca="false">H740-F740</f>
        <v>108</v>
      </c>
    </row>
    <row r="741" customFormat="false" ht="14.4" hidden="false" customHeight="false" outlineLevel="0" collapsed="false">
      <c r="A741" s="4" t="n">
        <v>42338</v>
      </c>
      <c r="B741" s="5" t="n">
        <v>0.789583333333333</v>
      </c>
      <c r="C741" s="1" t="s">
        <v>33</v>
      </c>
      <c r="D741" s="0" t="s">
        <v>23</v>
      </c>
      <c r="F741" s="14" t="n">
        <v>1999</v>
      </c>
      <c r="G741" s="8" t="n">
        <f aca="false">F741/$K743-1</f>
        <v>0.02391001475168</v>
      </c>
      <c r="H741" s="14" t="n">
        <v>2107</v>
      </c>
      <c r="I741" s="8" t="n">
        <f aca="false">H741/$K743-1</f>
        <v>0.0792288149483691</v>
      </c>
      <c r="J741" s="9" t="n">
        <f aca="false">I741-G741</f>
        <v>0.0553188001966891</v>
      </c>
      <c r="K741" s="10" t="n">
        <f aca="false">H741-F741</f>
        <v>108</v>
      </c>
    </row>
    <row r="742" customFormat="false" ht="14.4" hidden="false" customHeight="false" outlineLevel="0" collapsed="false">
      <c r="A742" s="4" t="n">
        <v>42338</v>
      </c>
      <c r="B742" s="5" t="n">
        <v>0.789583333333333</v>
      </c>
      <c r="C742" s="1" t="s">
        <v>33</v>
      </c>
      <c r="D742" s="0" t="s">
        <v>25</v>
      </c>
      <c r="F742" s="14" t="n">
        <v>1999</v>
      </c>
      <c r="G742" s="8" t="n">
        <f aca="false">F742/$K743-1</f>
        <v>0.02391001475168</v>
      </c>
      <c r="H742" s="14" t="n">
        <v>2107</v>
      </c>
      <c r="I742" s="8" t="n">
        <f aca="false">H742/$K743-1</f>
        <v>0.0792288149483691</v>
      </c>
      <c r="J742" s="9" t="n">
        <f aca="false">I742-G742</f>
        <v>0.0553188001966891</v>
      </c>
      <c r="K742" s="10" t="n">
        <f aca="false">H742-F742</f>
        <v>108</v>
      </c>
    </row>
    <row r="743" customFormat="false" ht="14.4" hidden="false" customHeight="false" outlineLevel="0" collapsed="false">
      <c r="A743" s="4" t="n">
        <v>42338</v>
      </c>
      <c r="B743" s="5"/>
      <c r="C743" s="1" t="s">
        <v>33</v>
      </c>
      <c r="D743" s="24" t="s">
        <v>30</v>
      </c>
      <c r="E743" s="24"/>
      <c r="F743" s="28" t="s">
        <v>31</v>
      </c>
      <c r="G743" s="28"/>
      <c r="H743" s="28" t="n">
        <v>1</v>
      </c>
      <c r="I743" s="28"/>
      <c r="J743" s="28"/>
      <c r="K743" s="14" t="n">
        <v>1952.32</v>
      </c>
    </row>
    <row r="744" customFormat="false" ht="14.4" hidden="false" customHeight="false" outlineLevel="0" collapsed="false">
      <c r="A744" s="15" t="n">
        <v>42338</v>
      </c>
      <c r="B744" s="20"/>
      <c r="C744" s="17" t="s">
        <v>33</v>
      </c>
      <c r="D744" s="16" t="s">
        <v>43</v>
      </c>
      <c r="E744" s="16"/>
      <c r="F744" s="16"/>
      <c r="G744" s="16"/>
      <c r="H744" s="16"/>
      <c r="I744" s="16"/>
      <c r="J744" s="16" t="s">
        <v>44</v>
      </c>
      <c r="K744" s="19" t="n">
        <v>1058.8</v>
      </c>
    </row>
    <row r="745" customFormat="false" ht="14.4" hidden="false" customHeight="false" outlineLevel="0" collapsed="false">
      <c r="A745" s="4" t="n">
        <v>42339</v>
      </c>
      <c r="B745" s="5" t="n">
        <v>0.7875</v>
      </c>
      <c r="C745" s="1" t="s">
        <v>35</v>
      </c>
      <c r="D745" s="0" t="s">
        <v>13</v>
      </c>
      <c r="F745" s="14" t="n">
        <v>2011</v>
      </c>
      <c r="G745" s="8" t="n">
        <f aca="false">F745/$K751-1</f>
        <v>0.0187849558239441</v>
      </c>
      <c r="H745" s="14" t="n">
        <v>2119</v>
      </c>
      <c r="I745" s="8" t="n">
        <f aca="false">H745/$K751-1</f>
        <v>0.0734984193888304</v>
      </c>
      <c r="J745" s="9" t="n">
        <f aca="false">I745-G745</f>
        <v>0.0547134635648863</v>
      </c>
      <c r="K745" s="10" t="n">
        <f aca="false">H745-F745</f>
        <v>108</v>
      </c>
    </row>
    <row r="746" customFormat="false" ht="14.4" hidden="false" customHeight="false" outlineLevel="0" collapsed="false">
      <c r="A746" s="4" t="n">
        <v>42339</v>
      </c>
      <c r="B746" s="5" t="n">
        <v>0.7875</v>
      </c>
      <c r="C746" s="1" t="s">
        <v>35</v>
      </c>
      <c r="D746" s="0" t="s">
        <v>15</v>
      </c>
      <c r="F746" s="14" t="n">
        <v>2013</v>
      </c>
      <c r="G746" s="8" t="n">
        <f aca="false">F746/$K751-1</f>
        <v>0.0197981681121828</v>
      </c>
      <c r="H746" s="14" t="n">
        <v>2119</v>
      </c>
      <c r="I746" s="8" t="n">
        <f aca="false">H746/$K751-1</f>
        <v>0.0734984193888304</v>
      </c>
      <c r="J746" s="9" t="n">
        <f aca="false">I746-G746</f>
        <v>0.0537002512766476</v>
      </c>
      <c r="K746" s="10" t="n">
        <f aca="false">H746-F746</f>
        <v>106</v>
      </c>
    </row>
    <row r="747" customFormat="false" ht="14.4" hidden="false" customHeight="false" outlineLevel="0" collapsed="false">
      <c r="A747" s="4" t="n">
        <v>42339</v>
      </c>
      <c r="B747" s="5" t="n">
        <v>0.7875</v>
      </c>
      <c r="C747" s="1" t="s">
        <v>35</v>
      </c>
      <c r="D747" s="0" t="s">
        <v>18</v>
      </c>
      <c r="F747" s="14" t="n">
        <v>2015</v>
      </c>
      <c r="G747" s="8" t="n">
        <f aca="false">F747/$K751-1</f>
        <v>0.0208113804004215</v>
      </c>
      <c r="H747" s="14" t="n">
        <v>2113</v>
      </c>
      <c r="I747" s="8" t="n">
        <f aca="false">H747/$K751-1</f>
        <v>0.0704587825241143</v>
      </c>
      <c r="J747" s="9" t="n">
        <f aca="false">I747-G747</f>
        <v>0.0496474021236928</v>
      </c>
      <c r="K747" s="10" t="n">
        <f aca="false">H747-F747</f>
        <v>98</v>
      </c>
    </row>
    <row r="748" customFormat="false" ht="14.4" hidden="false" customHeight="false" outlineLevel="0" collapsed="false">
      <c r="A748" s="4" t="n">
        <v>42339</v>
      </c>
      <c r="B748" s="5" t="n">
        <v>0.7875</v>
      </c>
      <c r="C748" s="1" t="s">
        <v>35</v>
      </c>
      <c r="D748" s="0" t="s">
        <v>20</v>
      </c>
      <c r="F748" s="14" t="n">
        <v>1995</v>
      </c>
      <c r="G748" s="8" t="n">
        <f aca="false">F748/$K751-1</f>
        <v>0.0106792575180352</v>
      </c>
      <c r="H748" s="14" t="n">
        <v>2102</v>
      </c>
      <c r="I748" s="8" t="n">
        <f aca="false">H748/$K751-1</f>
        <v>0.064886114938802</v>
      </c>
      <c r="J748" s="9" t="n">
        <f aca="false">I748-G748</f>
        <v>0.0542068574207668</v>
      </c>
      <c r="K748" s="10" t="n">
        <f aca="false">H748-F748</f>
        <v>107</v>
      </c>
    </row>
    <row r="749" customFormat="false" ht="14.4" hidden="false" customHeight="false" outlineLevel="0" collapsed="false">
      <c r="A749" s="4" t="n">
        <v>42339</v>
      </c>
      <c r="B749" s="5" t="n">
        <v>0.7875</v>
      </c>
      <c r="C749" s="1" t="s">
        <v>35</v>
      </c>
      <c r="D749" s="0" t="s">
        <v>23</v>
      </c>
      <c r="F749" s="14" t="n">
        <v>1995</v>
      </c>
      <c r="G749" s="8" t="n">
        <f aca="false">F749/$K751-1</f>
        <v>0.0106792575180352</v>
      </c>
      <c r="H749" s="14" t="n">
        <v>2102</v>
      </c>
      <c r="I749" s="8" t="n">
        <f aca="false">H749/$K751-1</f>
        <v>0.064886114938802</v>
      </c>
      <c r="J749" s="9" t="n">
        <f aca="false">I749-G749</f>
        <v>0.0542068574207668</v>
      </c>
      <c r="K749" s="10" t="n">
        <f aca="false">H749-F749</f>
        <v>107</v>
      </c>
    </row>
    <row r="750" customFormat="false" ht="14.4" hidden="false" customHeight="false" outlineLevel="0" collapsed="false">
      <c r="A750" s="4" t="n">
        <v>42339</v>
      </c>
      <c r="B750" s="5" t="n">
        <v>0.7875</v>
      </c>
      <c r="C750" s="1" t="s">
        <v>35</v>
      </c>
      <c r="D750" s="0" t="s">
        <v>25</v>
      </c>
      <c r="F750" s="14" t="n">
        <v>1995</v>
      </c>
      <c r="G750" s="8" t="n">
        <f aca="false">F750/$K751-1</f>
        <v>0.0106792575180352</v>
      </c>
      <c r="H750" s="14" t="n">
        <v>2102</v>
      </c>
      <c r="I750" s="8" t="n">
        <f aca="false">H750/$K751-1</f>
        <v>0.064886114938802</v>
      </c>
      <c r="J750" s="9" t="n">
        <f aca="false">I750-G750</f>
        <v>0.0542068574207668</v>
      </c>
      <c r="K750" s="10" t="n">
        <f aca="false">H750-F750</f>
        <v>107</v>
      </c>
    </row>
    <row r="751" customFormat="false" ht="14.4" hidden="false" customHeight="false" outlineLevel="0" collapsed="false">
      <c r="A751" s="4" t="n">
        <v>42339</v>
      </c>
      <c r="B751" s="5"/>
      <c r="C751" s="1" t="s">
        <v>35</v>
      </c>
      <c r="D751" s="24" t="s">
        <v>30</v>
      </c>
      <c r="E751" s="24"/>
      <c r="F751" s="28" t="s">
        <v>31</v>
      </c>
      <c r="G751" s="28"/>
      <c r="H751" s="28" t="n">
        <v>1</v>
      </c>
      <c r="I751" s="28"/>
      <c r="J751" s="28"/>
      <c r="K751" s="14" t="n">
        <v>1973.92</v>
      </c>
    </row>
    <row r="752" customFormat="false" ht="14.4" hidden="false" customHeight="false" outlineLevel="0" collapsed="false">
      <c r="A752" s="15" t="n">
        <v>42339</v>
      </c>
      <c r="B752" s="20"/>
      <c r="C752" s="17" t="s">
        <v>35</v>
      </c>
      <c r="D752" s="16" t="s">
        <v>43</v>
      </c>
      <c r="E752" s="16"/>
      <c r="F752" s="16"/>
      <c r="G752" s="16"/>
      <c r="H752" s="16"/>
      <c r="I752" s="16"/>
      <c r="J752" s="16" t="s">
        <v>44</v>
      </c>
      <c r="K752" s="19" t="n">
        <v>1064.72</v>
      </c>
    </row>
    <row r="753" customFormat="false" ht="14.4" hidden="false" customHeight="false" outlineLevel="0" collapsed="false">
      <c r="A753" s="4" t="n">
        <v>42340</v>
      </c>
      <c r="B753" s="5" t="n">
        <v>0.8125</v>
      </c>
      <c r="C753" s="1" t="s">
        <v>37</v>
      </c>
      <c r="D753" s="0" t="s">
        <v>13</v>
      </c>
      <c r="F753" s="14" t="n">
        <v>1993</v>
      </c>
      <c r="G753" s="8" t="n">
        <f aca="false">F753/$K759-1</f>
        <v>0.0112439365955634</v>
      </c>
      <c r="H753" s="14" t="n">
        <v>2102</v>
      </c>
      <c r="I753" s="8" t="n">
        <f aca="false">H753/$K759-1</f>
        <v>0.0665503034239208</v>
      </c>
      <c r="J753" s="9" t="n">
        <f aca="false">I753-G753</f>
        <v>0.0553063668283573</v>
      </c>
      <c r="K753" s="10" t="n">
        <f aca="false">H753-F753</f>
        <v>109</v>
      </c>
    </row>
    <row r="754" customFormat="false" ht="14.4" hidden="false" customHeight="false" outlineLevel="0" collapsed="false">
      <c r="A754" s="4" t="n">
        <v>42340</v>
      </c>
      <c r="B754" s="5" t="n">
        <v>0.8125</v>
      </c>
      <c r="C754" s="1" t="s">
        <v>37</v>
      </c>
      <c r="D754" s="0" t="s">
        <v>15</v>
      </c>
      <c r="F754" s="14" t="n">
        <v>1995</v>
      </c>
      <c r="G754" s="8" t="n">
        <f aca="false">F754/$K759-1</f>
        <v>0.0122587323171846</v>
      </c>
      <c r="H754" s="14" t="n">
        <v>2102</v>
      </c>
      <c r="I754" s="8" t="n">
        <f aca="false">H754/$K759-1</f>
        <v>0.0665503034239208</v>
      </c>
      <c r="J754" s="9" t="n">
        <f aca="false">I754-G754</f>
        <v>0.0542915711067362</v>
      </c>
      <c r="K754" s="10" t="n">
        <f aca="false">H754-F754</f>
        <v>107</v>
      </c>
    </row>
    <row r="755" customFormat="false" ht="14.4" hidden="false" customHeight="false" outlineLevel="0" collapsed="false">
      <c r="A755" s="4" t="n">
        <v>42340</v>
      </c>
      <c r="B755" s="5" t="n">
        <v>0.8125</v>
      </c>
      <c r="C755" s="1" t="s">
        <v>37</v>
      </c>
      <c r="D755" s="0" t="s">
        <v>18</v>
      </c>
      <c r="F755" s="14" t="n">
        <v>1997</v>
      </c>
      <c r="G755" s="8" t="n">
        <f aca="false">F755/$K759-1</f>
        <v>0.0132735280388059</v>
      </c>
      <c r="H755" s="14" t="n">
        <v>2096</v>
      </c>
      <c r="I755" s="8" t="n">
        <f aca="false">H755/$K759-1</f>
        <v>0.063505916259057</v>
      </c>
      <c r="J755" s="9" t="n">
        <f aca="false">I755-G755</f>
        <v>0.0502323882202511</v>
      </c>
      <c r="K755" s="10" t="n">
        <f aca="false">H755-F755</f>
        <v>99</v>
      </c>
    </row>
    <row r="756" customFormat="false" ht="14.4" hidden="false" customHeight="false" outlineLevel="0" collapsed="false">
      <c r="A756" s="4" t="n">
        <v>42340</v>
      </c>
      <c r="B756" s="5" t="n">
        <v>0.8125</v>
      </c>
      <c r="C756" s="1" t="s">
        <v>37</v>
      </c>
      <c r="D756" s="0" t="s">
        <v>20</v>
      </c>
      <c r="F756" s="14" t="n">
        <v>1977</v>
      </c>
      <c r="G756" s="8" t="n">
        <f aca="false">F756/$K759-1</f>
        <v>0.00312557082259346</v>
      </c>
      <c r="H756" s="14" t="n">
        <v>2084</v>
      </c>
      <c r="I756" s="8" t="n">
        <f aca="false">H756/$K759-1</f>
        <v>0.0574171419293297</v>
      </c>
      <c r="J756" s="9" t="n">
        <f aca="false">I756-G756</f>
        <v>0.0542915711067362</v>
      </c>
      <c r="K756" s="10" t="n">
        <f aca="false">H756-F756</f>
        <v>107</v>
      </c>
    </row>
    <row r="757" customFormat="false" ht="14.4" hidden="false" customHeight="false" outlineLevel="0" collapsed="false">
      <c r="A757" s="4" t="n">
        <v>42340</v>
      </c>
      <c r="B757" s="5" t="n">
        <v>0.8125</v>
      </c>
      <c r="C757" s="1" t="s">
        <v>37</v>
      </c>
      <c r="D757" s="0" t="s">
        <v>23</v>
      </c>
      <c r="F757" s="14" t="n">
        <v>1977</v>
      </c>
      <c r="G757" s="8" t="n">
        <f aca="false">F757/$K759-1</f>
        <v>0.00312557082259346</v>
      </c>
      <c r="H757" s="14" t="n">
        <v>2084</v>
      </c>
      <c r="I757" s="8" t="n">
        <f aca="false">H757/$K759-1</f>
        <v>0.0574171419293297</v>
      </c>
      <c r="J757" s="9" t="n">
        <f aca="false">I757-G757</f>
        <v>0.0542915711067362</v>
      </c>
      <c r="K757" s="10" t="n">
        <f aca="false">H757-F757</f>
        <v>107</v>
      </c>
    </row>
    <row r="758" customFormat="false" ht="14.4" hidden="false" customHeight="false" outlineLevel="0" collapsed="false">
      <c r="A758" s="4" t="n">
        <v>42340</v>
      </c>
      <c r="B758" s="5" t="n">
        <v>0.8125</v>
      </c>
      <c r="C758" s="1" t="s">
        <v>37</v>
      </c>
      <c r="D758" s="0" t="s">
        <v>25</v>
      </c>
      <c r="F758" s="14" t="n">
        <v>1977</v>
      </c>
      <c r="G758" s="8" t="n">
        <f aca="false">F758/$K759-1</f>
        <v>0.00312557082259346</v>
      </c>
      <c r="H758" s="14" t="n">
        <v>2084</v>
      </c>
      <c r="I758" s="8" t="n">
        <f aca="false">H758/$K759-1</f>
        <v>0.0574171419293297</v>
      </c>
      <c r="J758" s="9" t="n">
        <f aca="false">I758-G758</f>
        <v>0.0542915711067362</v>
      </c>
      <c r="K758" s="10" t="n">
        <f aca="false">H758-F758</f>
        <v>107</v>
      </c>
    </row>
    <row r="759" customFormat="false" ht="14.4" hidden="false" customHeight="false" outlineLevel="0" collapsed="false">
      <c r="A759" s="4" t="n">
        <v>42340</v>
      </c>
      <c r="B759" s="5"/>
      <c r="C759" s="1" t="s">
        <v>37</v>
      </c>
      <c r="D759" s="24" t="s">
        <v>30</v>
      </c>
      <c r="E759" s="24"/>
      <c r="F759" s="28" t="s">
        <v>31</v>
      </c>
      <c r="G759" s="28"/>
      <c r="H759" s="28" t="n">
        <v>1</v>
      </c>
      <c r="I759" s="28"/>
      <c r="J759" s="28"/>
      <c r="K759" s="14" t="n">
        <v>1970.84</v>
      </c>
    </row>
    <row r="760" customFormat="false" ht="14.4" hidden="false" customHeight="false" outlineLevel="0" collapsed="false">
      <c r="A760" s="15" t="n">
        <v>42340</v>
      </c>
      <c r="B760" s="20"/>
      <c r="C760" s="17" t="s">
        <v>37</v>
      </c>
      <c r="D760" s="16" t="s">
        <v>43</v>
      </c>
      <c r="E760" s="16"/>
      <c r="F760" s="16"/>
      <c r="G760" s="16"/>
      <c r="H760" s="16"/>
      <c r="I760" s="16"/>
      <c r="J760" s="16" t="s">
        <v>44</v>
      </c>
      <c r="K760" s="19" t="s">
        <v>48</v>
      </c>
    </row>
    <row r="761" customFormat="false" ht="14.4" hidden="false" customHeight="false" outlineLevel="0" collapsed="false">
      <c r="A761" s="4" t="n">
        <v>42341</v>
      </c>
      <c r="B761" s="5" t="n">
        <v>0.832638888888889</v>
      </c>
      <c r="C761" s="1" t="s">
        <v>38</v>
      </c>
      <c r="D761" s="0" t="s">
        <v>13</v>
      </c>
      <c r="F761" s="14" t="n">
        <v>1949</v>
      </c>
      <c r="G761" s="8" t="n">
        <f aca="false">F761/$K767-1</f>
        <v>0.00177327747937595</v>
      </c>
      <c r="H761" s="14" t="n">
        <v>2054</v>
      </c>
      <c r="I761" s="8" t="n">
        <f aca="false">H761/$K767-1</f>
        <v>0.0557425920690808</v>
      </c>
      <c r="J761" s="9" t="n">
        <f aca="false">I761-G761</f>
        <v>0.0539693145897049</v>
      </c>
      <c r="K761" s="10" t="n">
        <f aca="false">H761-F761</f>
        <v>105</v>
      </c>
    </row>
    <row r="762" customFormat="false" ht="14.4" hidden="false" customHeight="false" outlineLevel="0" collapsed="false">
      <c r="A762" s="4" t="n">
        <v>42341</v>
      </c>
      <c r="B762" s="5" t="n">
        <v>0.832638888888889</v>
      </c>
      <c r="C762" s="1" t="s">
        <v>38</v>
      </c>
      <c r="D762" s="0" t="s">
        <v>15</v>
      </c>
      <c r="F762" s="14" t="n">
        <v>1961</v>
      </c>
      <c r="G762" s="8" t="n">
        <f aca="false">F762/$K767-1</f>
        <v>0.00794119914677083</v>
      </c>
      <c r="H762" s="14" t="n">
        <v>2073</v>
      </c>
      <c r="I762" s="8" t="n">
        <f aca="false">H762/$K767-1</f>
        <v>0.0655084680424558</v>
      </c>
      <c r="J762" s="9" t="n">
        <f aca="false">I762-G762</f>
        <v>0.057567268895685</v>
      </c>
      <c r="K762" s="10" t="n">
        <f aca="false">H762-F762</f>
        <v>112</v>
      </c>
    </row>
    <row r="763" customFormat="false" ht="14.4" hidden="false" customHeight="false" outlineLevel="0" collapsed="false">
      <c r="A763" s="4" t="n">
        <v>42341</v>
      </c>
      <c r="B763" s="5" t="n">
        <v>0.832638888888889</v>
      </c>
      <c r="C763" s="1" t="s">
        <v>38</v>
      </c>
      <c r="D763" s="0" t="s">
        <v>18</v>
      </c>
      <c r="F763" s="14" t="n">
        <v>1953</v>
      </c>
      <c r="G763" s="8" t="n">
        <f aca="false">F763/$K767-1</f>
        <v>0.00382925136850765</v>
      </c>
      <c r="H763" s="14" t="n">
        <v>2048</v>
      </c>
      <c r="I763" s="8" t="n">
        <f aca="false">H763/$K767-1</f>
        <v>0.0526586312353834</v>
      </c>
      <c r="J763" s="9" t="n">
        <f aca="false">I763-G763</f>
        <v>0.0488293798668757</v>
      </c>
      <c r="K763" s="10" t="n">
        <f aca="false">H763-F763</f>
        <v>95</v>
      </c>
    </row>
    <row r="764" customFormat="false" ht="14.4" hidden="false" customHeight="false" outlineLevel="0" collapsed="false">
      <c r="A764" s="4" t="n">
        <v>42341</v>
      </c>
      <c r="B764" s="5" t="n">
        <v>0.832638888888889</v>
      </c>
      <c r="C764" s="1" t="s">
        <v>38</v>
      </c>
      <c r="D764" s="0" t="s">
        <v>20</v>
      </c>
      <c r="F764" s="14" t="n">
        <v>1934</v>
      </c>
      <c r="G764" s="8" t="n">
        <f aca="false">F764/$K767-1</f>
        <v>-0.00593662460486755</v>
      </c>
      <c r="H764" s="14" t="n">
        <v>2037</v>
      </c>
      <c r="I764" s="8" t="n">
        <f aca="false">H764/$K767-1</f>
        <v>0.0470047030402714</v>
      </c>
      <c r="J764" s="9" t="n">
        <f aca="false">I764-G764</f>
        <v>0.0529413276451389</v>
      </c>
      <c r="K764" s="10" t="n">
        <f aca="false">H764-F764</f>
        <v>103</v>
      </c>
    </row>
    <row r="765" customFormat="false" ht="14.4" hidden="false" customHeight="false" outlineLevel="0" collapsed="false">
      <c r="A765" s="4" t="n">
        <v>42341</v>
      </c>
      <c r="B765" s="5" t="n">
        <v>0.832638888888889</v>
      </c>
      <c r="C765" s="1" t="s">
        <v>38</v>
      </c>
      <c r="D765" s="0" t="s">
        <v>23</v>
      </c>
      <c r="F765" s="14" t="n">
        <v>1934</v>
      </c>
      <c r="G765" s="8" t="n">
        <f aca="false">F765/$K767-1</f>
        <v>-0.00593662460486755</v>
      </c>
      <c r="H765" s="14" t="n">
        <v>2037</v>
      </c>
      <c r="I765" s="8" t="n">
        <f aca="false">H765/$K767-1</f>
        <v>0.0470047030402714</v>
      </c>
      <c r="J765" s="9" t="n">
        <f aca="false">I765-G765</f>
        <v>0.0529413276451389</v>
      </c>
      <c r="K765" s="10" t="n">
        <f aca="false">H765-F765</f>
        <v>103</v>
      </c>
    </row>
    <row r="766" customFormat="false" ht="14.4" hidden="false" customHeight="false" outlineLevel="0" collapsed="false">
      <c r="A766" s="4" t="n">
        <v>42341</v>
      </c>
      <c r="B766" s="5" t="n">
        <v>0.832638888888889</v>
      </c>
      <c r="C766" s="1" t="s">
        <v>38</v>
      </c>
      <c r="D766" s="0" t="s">
        <v>25</v>
      </c>
      <c r="F766" s="14" t="n">
        <v>1934</v>
      </c>
      <c r="G766" s="8" t="n">
        <f aca="false">F766/$K767-1</f>
        <v>-0.00593662460486755</v>
      </c>
      <c r="H766" s="14" t="n">
        <v>2037</v>
      </c>
      <c r="I766" s="8" t="n">
        <f aca="false">H766/$K767-1</f>
        <v>0.0470047030402714</v>
      </c>
      <c r="J766" s="9" t="n">
        <f aca="false">I766-G766</f>
        <v>0.0529413276451389</v>
      </c>
      <c r="K766" s="10" t="n">
        <f aca="false">H766-F766</f>
        <v>103</v>
      </c>
    </row>
    <row r="767" customFormat="false" ht="14.4" hidden="false" customHeight="false" outlineLevel="0" collapsed="false">
      <c r="A767" s="4" t="n">
        <v>42341</v>
      </c>
      <c r="B767" s="5"/>
      <c r="C767" s="1" t="s">
        <v>38</v>
      </c>
      <c r="D767" s="24" t="s">
        <v>30</v>
      </c>
      <c r="E767" s="24"/>
      <c r="F767" s="28" t="s">
        <v>31</v>
      </c>
      <c r="G767" s="28"/>
      <c r="H767" s="28" t="n">
        <v>1</v>
      </c>
      <c r="I767" s="28"/>
      <c r="J767" s="28"/>
      <c r="K767" s="14" t="n">
        <v>1945.55</v>
      </c>
    </row>
    <row r="768" customFormat="false" ht="14.4" hidden="false" customHeight="false" outlineLevel="0" collapsed="false">
      <c r="A768" s="15" t="n">
        <v>42341</v>
      </c>
      <c r="B768" s="20"/>
      <c r="C768" s="17" t="s">
        <v>38</v>
      </c>
      <c r="D768" s="16" t="s">
        <v>43</v>
      </c>
      <c r="E768" s="16"/>
      <c r="F768" s="16"/>
      <c r="G768" s="16"/>
      <c r="H768" s="16"/>
      <c r="I768" s="16"/>
      <c r="J768" s="16" t="s">
        <v>44</v>
      </c>
      <c r="K768" s="19" t="s">
        <v>49</v>
      </c>
    </row>
    <row r="769" customFormat="false" ht="14.4" hidden="false" customHeight="false" outlineLevel="0" collapsed="false">
      <c r="A769" s="4" t="n">
        <v>42343</v>
      </c>
      <c r="B769" s="5" t="n">
        <v>0.832638888888889</v>
      </c>
      <c r="C769" s="1" t="s">
        <v>41</v>
      </c>
      <c r="D769" s="0" t="s">
        <v>13</v>
      </c>
      <c r="F769" s="14" t="n">
        <v>1998</v>
      </c>
      <c r="G769" s="8" t="e">
        <f aca="false">F769/$K775-1</f>
        <v>#VALUE!</v>
      </c>
      <c r="H769" s="14" t="n">
        <v>2106</v>
      </c>
      <c r="I769" s="8" t="e">
        <f aca="false">H769/$K775-1</f>
        <v>#VALUE!</v>
      </c>
      <c r="J769" s="9" t="e">
        <f aca="false">I769-G769</f>
        <v>#VALUE!</v>
      </c>
      <c r="K769" s="10" t="n">
        <f aca="false">H769-F769</f>
        <v>108</v>
      </c>
    </row>
    <row r="770" customFormat="false" ht="14.4" hidden="false" customHeight="false" outlineLevel="0" collapsed="false">
      <c r="A770" s="4" t="n">
        <v>42343</v>
      </c>
      <c r="B770" s="5" t="n">
        <v>0.832638888888889</v>
      </c>
      <c r="C770" s="1" t="s">
        <v>41</v>
      </c>
      <c r="D770" s="0" t="s">
        <v>15</v>
      </c>
      <c r="F770" s="14" t="n">
        <v>2010</v>
      </c>
      <c r="G770" s="8" t="e">
        <f aca="false">F770/$K775-1</f>
        <v>#VALUE!</v>
      </c>
      <c r="H770" s="14" t="n">
        <v>2126</v>
      </c>
      <c r="I770" s="8" t="e">
        <f aca="false">H770/$K775-1</f>
        <v>#VALUE!</v>
      </c>
      <c r="J770" s="9" t="inlineStr">
        <f aca="false">I770-G770</f>
        <is>
          <t/>
        </is>
      </c>
      <c r="K770" s="10" t="n">
        <f aca="false">H770-F770</f>
        <v>116</v>
      </c>
    </row>
    <row r="771" customFormat="false" ht="14.4" hidden="false" customHeight="false" outlineLevel="0" collapsed="false">
      <c r="A771" s="4" t="n">
        <v>42343</v>
      </c>
      <c r="B771" s="5" t="n">
        <v>0.832638888888889</v>
      </c>
      <c r="C771" s="1" t="s">
        <v>41</v>
      </c>
      <c r="D771" s="0" t="s">
        <v>18</v>
      </c>
      <c r="F771" s="14" t="n">
        <v>2002</v>
      </c>
      <c r="G771" s="8" t="e">
        <f aca="false">F771/$K775-1</f>
        <v>#VALUE!</v>
      </c>
      <c r="H771" s="14" t="n">
        <v>2100</v>
      </c>
      <c r="I771" s="8" t="e">
        <f aca="false">H771/$K775-1</f>
        <v>#VALUE!</v>
      </c>
      <c r="J771" s="9" t="inlineStr">
        <f aca="false">I771-G771</f>
        <is>
          <t/>
        </is>
      </c>
      <c r="K771" s="10" t="n">
        <f aca="false">H771-F771</f>
        <v>98</v>
      </c>
    </row>
    <row r="772" customFormat="false" ht="14.4" hidden="false" customHeight="false" outlineLevel="0" collapsed="false">
      <c r="A772" s="4" t="n">
        <v>42343</v>
      </c>
      <c r="B772" s="5" t="n">
        <v>0.832638888888889</v>
      </c>
      <c r="C772" s="1" t="s">
        <v>41</v>
      </c>
      <c r="D772" s="0" t="s">
        <v>20</v>
      </c>
      <c r="F772" s="14" t="n">
        <v>1983</v>
      </c>
      <c r="G772" s="8" t="e">
        <f aca="false">F772/$K775-1</f>
        <v>#VALUE!</v>
      </c>
      <c r="H772" s="14" t="n">
        <v>2089</v>
      </c>
      <c r="I772" s="8" t="e">
        <f aca="false">H772/$K775-1</f>
        <v>#VALUE!</v>
      </c>
      <c r="J772" s="9" t="inlineStr">
        <f aca="false">I772-G772</f>
        <is>
          <t/>
        </is>
      </c>
      <c r="K772" s="10" t="n">
        <f aca="false">H772-F772</f>
        <v>106</v>
      </c>
    </row>
    <row r="773" customFormat="false" ht="14.4" hidden="false" customHeight="false" outlineLevel="0" collapsed="false">
      <c r="A773" s="4" t="n">
        <v>42343</v>
      </c>
      <c r="B773" s="5" t="n">
        <v>0.832638888888889</v>
      </c>
      <c r="C773" s="1" t="s">
        <v>41</v>
      </c>
      <c r="D773" s="0" t="s">
        <v>23</v>
      </c>
      <c r="F773" s="14" t="n">
        <v>1983</v>
      </c>
      <c r="G773" s="8" t="e">
        <f aca="false">F773/$K775-1</f>
        <v>#VALUE!</v>
      </c>
      <c r="H773" s="14" t="n">
        <v>2089</v>
      </c>
      <c r="I773" s="8" t="e">
        <f aca="false">H773/$K775-1</f>
        <v>#VALUE!</v>
      </c>
      <c r="J773" s="9" t="inlineStr">
        <f aca="false">I773-G773</f>
        <is>
          <t/>
        </is>
      </c>
      <c r="K773" s="10" t="n">
        <f aca="false">H773-F773</f>
        <v>106</v>
      </c>
    </row>
    <row r="774" customFormat="false" ht="14.4" hidden="false" customHeight="false" outlineLevel="0" collapsed="false">
      <c r="A774" s="4" t="n">
        <v>42343</v>
      </c>
      <c r="B774" s="5" t="n">
        <v>0.832638888888889</v>
      </c>
      <c r="C774" s="1" t="s">
        <v>41</v>
      </c>
      <c r="D774" s="0" t="s">
        <v>25</v>
      </c>
      <c r="F774" s="14" t="n">
        <v>1983</v>
      </c>
      <c r="G774" s="8" t="e">
        <f aca="false">F774/$K775-1</f>
        <v>#VALUE!</v>
      </c>
      <c r="H774" s="14" t="n">
        <v>2089</v>
      </c>
      <c r="I774" s="8" t="e">
        <f aca="false">H774/$K775-1</f>
        <v>#VALUE!</v>
      </c>
      <c r="J774" s="9" t="inlineStr">
        <f aca="false">I774-G774</f>
        <is>
          <t/>
        </is>
      </c>
      <c r="K774" s="10" t="n">
        <f aca="false">H774-F774</f>
        <v>106</v>
      </c>
    </row>
    <row r="775" customFormat="false" ht="14.4" hidden="false" customHeight="false" outlineLevel="0" collapsed="false">
      <c r="A775" s="4" t="n">
        <v>42343</v>
      </c>
      <c r="B775" s="5"/>
      <c r="C775" s="1" t="s">
        <v>41</v>
      </c>
      <c r="D775" s="24" t="s">
        <v>30</v>
      </c>
      <c r="E775" s="24"/>
      <c r="F775" s="28" t="s">
        <v>31</v>
      </c>
      <c r="G775" s="28"/>
      <c r="H775" s="28" t="n">
        <v>1</v>
      </c>
      <c r="I775" s="28"/>
      <c r="J775" s="28"/>
      <c r="K775" s="14" t="s">
        <v>45</v>
      </c>
    </row>
    <row r="776" customFormat="false" ht="14.4" hidden="false" customHeight="false" outlineLevel="0" collapsed="false">
      <c r="A776" s="15" t="n">
        <v>42343</v>
      </c>
      <c r="B776" s="20"/>
      <c r="C776" s="17" t="s">
        <v>41</v>
      </c>
      <c r="D776" s="16" t="s">
        <v>43</v>
      </c>
      <c r="E776" s="16"/>
      <c r="F776" s="16"/>
      <c r="G776" s="16"/>
      <c r="H776" s="16"/>
      <c r="I776" s="16"/>
      <c r="J776" s="16" t="s">
        <v>44</v>
      </c>
      <c r="K776" s="19" t="s">
        <v>45</v>
      </c>
    </row>
    <row r="777" customFormat="false" ht="14.4" hidden="false" customHeight="false" outlineLevel="0" collapsed="false">
      <c r="A777" s="4" t="n">
        <v>42345</v>
      </c>
      <c r="B777" s="5" t="n">
        <v>0.870833333333333</v>
      </c>
      <c r="C777" s="1" t="s">
        <v>33</v>
      </c>
      <c r="D777" s="0" t="s">
        <v>13</v>
      </c>
      <c r="F777" s="14" t="n">
        <v>1984</v>
      </c>
      <c r="G777" s="8" t="n">
        <f aca="false">F777/$K783-1</f>
        <v>0.0125755348685286</v>
      </c>
      <c r="H777" s="14" t="n">
        <v>2092</v>
      </c>
      <c r="I777" s="8" t="n">
        <f aca="false">H777/$K783-1</f>
        <v>0.0676955740650009</v>
      </c>
      <c r="J777" s="9" t="n">
        <f aca="false">I777-G777</f>
        <v>0.0551200391964724</v>
      </c>
      <c r="K777" s="10" t="n">
        <f aca="false">H777-F777</f>
        <v>108</v>
      </c>
    </row>
    <row r="778" customFormat="false" ht="14.4" hidden="false" customHeight="false" outlineLevel="0" collapsed="false">
      <c r="A778" s="4" t="n">
        <v>42345</v>
      </c>
      <c r="B778" s="5" t="n">
        <v>0.870833333333333</v>
      </c>
      <c r="C778" s="1" t="s">
        <v>33</v>
      </c>
      <c r="D778" s="0" t="s">
        <v>15</v>
      </c>
      <c r="F778" s="14" t="n">
        <v>1996</v>
      </c>
      <c r="G778" s="8" t="n">
        <f aca="false">F778/$K783-1</f>
        <v>0.0186999836681365</v>
      </c>
      <c r="H778" s="14" t="n">
        <v>2111</v>
      </c>
      <c r="I778" s="8" t="n">
        <f aca="false">H778/$K783-1</f>
        <v>0.0773926179977136</v>
      </c>
      <c r="J778" s="9" t="n">
        <f aca="false">I778-G778</f>
        <v>0.0586926343295771</v>
      </c>
      <c r="K778" s="10" t="n">
        <f aca="false">H778-F778</f>
        <v>115</v>
      </c>
    </row>
    <row r="779" customFormat="false" ht="14.4" hidden="false" customHeight="false" outlineLevel="0" collapsed="false">
      <c r="A779" s="4" t="n">
        <v>42345</v>
      </c>
      <c r="B779" s="5" t="n">
        <v>0.870833333333333</v>
      </c>
      <c r="C779" s="1" t="s">
        <v>33</v>
      </c>
      <c r="D779" s="0" t="s">
        <v>18</v>
      </c>
      <c r="F779" s="14" t="n">
        <v>1988</v>
      </c>
      <c r="G779" s="8" t="n">
        <f aca="false">F779/$K783-1</f>
        <v>0.0146170178017313</v>
      </c>
      <c r="H779" s="14" t="n">
        <v>2086</v>
      </c>
      <c r="I779" s="8" t="n">
        <f aca="false">H779/$K783-1</f>
        <v>0.064633349665197</v>
      </c>
      <c r="J779" s="9" t="n">
        <f aca="false">I779-G779</f>
        <v>0.0500163318634657</v>
      </c>
      <c r="K779" s="10" t="n">
        <f aca="false">H779-F779</f>
        <v>98</v>
      </c>
    </row>
    <row r="780" customFormat="false" ht="14.4" hidden="false" customHeight="false" outlineLevel="0" collapsed="false">
      <c r="A780" s="4" t="n">
        <v>42345</v>
      </c>
      <c r="B780" s="5" t="n">
        <v>0.870833333333333</v>
      </c>
      <c r="C780" s="1" t="s">
        <v>33</v>
      </c>
      <c r="D780" s="0" t="s">
        <v>20</v>
      </c>
      <c r="F780" s="14" t="n">
        <v>1969</v>
      </c>
      <c r="G780" s="8" t="n">
        <f aca="false">F780/$K783-1</f>
        <v>0.00491997386901844</v>
      </c>
      <c r="H780" s="14" t="n">
        <v>2074</v>
      </c>
      <c r="I780" s="8" t="n">
        <f aca="false">H780/$K783-1</f>
        <v>0.0585089008655888</v>
      </c>
      <c r="J780" s="9" t="n">
        <f aca="false">I780-G780</f>
        <v>0.0535889269965704</v>
      </c>
      <c r="K780" s="10" t="n">
        <f aca="false">H780-F780</f>
        <v>105</v>
      </c>
    </row>
    <row r="781" customFormat="false" ht="14.4" hidden="false" customHeight="false" outlineLevel="0" collapsed="false">
      <c r="A781" s="4" t="n">
        <v>42345</v>
      </c>
      <c r="B781" s="5" t="n">
        <v>0.870833333333333</v>
      </c>
      <c r="C781" s="1" t="s">
        <v>33</v>
      </c>
      <c r="D781" s="0" t="s">
        <v>23</v>
      </c>
      <c r="F781" s="14" t="n">
        <v>1969</v>
      </c>
      <c r="G781" s="8" t="n">
        <f aca="false">F781/$K783-1</f>
        <v>0.00491997386901844</v>
      </c>
      <c r="H781" s="14" t="n">
        <v>2074</v>
      </c>
      <c r="I781" s="8" t="n">
        <f aca="false">H781/$K783-1</f>
        <v>0.0585089008655888</v>
      </c>
      <c r="J781" s="9" t="n">
        <f aca="false">I781-G781</f>
        <v>0.0535889269965704</v>
      </c>
      <c r="K781" s="10" t="n">
        <f aca="false">H781-F781</f>
        <v>105</v>
      </c>
    </row>
    <row r="782" customFormat="false" ht="14.4" hidden="false" customHeight="false" outlineLevel="0" collapsed="false">
      <c r="A782" s="4" t="n">
        <v>42345</v>
      </c>
      <c r="B782" s="5" t="n">
        <v>0.870833333333333</v>
      </c>
      <c r="C782" s="1" t="s">
        <v>33</v>
      </c>
      <c r="D782" s="0" t="s">
        <v>25</v>
      </c>
      <c r="F782" s="14" t="n">
        <v>1969</v>
      </c>
      <c r="G782" s="8" t="n">
        <f aca="false">F782/$K783-1</f>
        <v>0.00491997386901844</v>
      </c>
      <c r="H782" s="14" t="n">
        <v>2074</v>
      </c>
      <c r="I782" s="8" t="n">
        <f aca="false">H782/$K783-1</f>
        <v>0.0585089008655888</v>
      </c>
      <c r="J782" s="9" t="n">
        <f aca="false">I782-G782</f>
        <v>0.0535889269965704</v>
      </c>
      <c r="K782" s="10" t="n">
        <f aca="false">H782-F782</f>
        <v>105</v>
      </c>
    </row>
    <row r="783" customFormat="false" ht="14.4" hidden="false" customHeight="false" outlineLevel="0" collapsed="false">
      <c r="A783" s="4" t="n">
        <v>42345</v>
      </c>
      <c r="B783" s="5"/>
      <c r="C783" s="1" t="s">
        <v>33</v>
      </c>
      <c r="D783" s="24" t="s">
        <v>30</v>
      </c>
      <c r="E783" s="24"/>
      <c r="F783" s="28" t="s">
        <v>31</v>
      </c>
      <c r="G783" s="28"/>
      <c r="H783" s="28" t="n">
        <v>1</v>
      </c>
      <c r="I783" s="28"/>
      <c r="J783" s="28"/>
      <c r="K783" s="14" t="n">
        <v>1959.36</v>
      </c>
    </row>
    <row r="784" customFormat="false" ht="14.4" hidden="false" customHeight="false" outlineLevel="0" collapsed="false">
      <c r="A784" s="15" t="n">
        <v>42345</v>
      </c>
      <c r="B784" s="20"/>
      <c r="C784" s="17" t="s">
        <v>33</v>
      </c>
      <c r="D784" s="16" t="s">
        <v>43</v>
      </c>
      <c r="E784" s="16"/>
      <c r="F784" s="16"/>
      <c r="G784" s="16"/>
      <c r="H784" s="16"/>
      <c r="I784" s="16"/>
      <c r="J784" s="16" t="s">
        <v>44</v>
      </c>
      <c r="K784" s="19" t="n">
        <v>1085.98</v>
      </c>
    </row>
    <row r="785" customFormat="false" ht="14.4" hidden="false" customHeight="false" outlineLevel="0" collapsed="false">
      <c r="A785" s="4" t="n">
        <v>42346</v>
      </c>
      <c r="B785" s="5" t="n">
        <v>0.816666666666667</v>
      </c>
      <c r="C785" s="1" t="s">
        <v>35</v>
      </c>
      <c r="D785" s="0" t="s">
        <v>13</v>
      </c>
      <c r="F785" s="14" t="n">
        <v>1978</v>
      </c>
      <c r="G785" s="8" t="n">
        <f aca="false">F785/$K791-1</f>
        <v>0.0231793046725877</v>
      </c>
      <c r="H785" s="14" t="n">
        <v>2082</v>
      </c>
      <c r="I785" s="8" t="n">
        <f aca="false">H785/$K791-1</f>
        <v>0.0769763965259493</v>
      </c>
      <c r="J785" s="9" t="n">
        <f aca="false">I785-G785</f>
        <v>0.0537970918533617</v>
      </c>
      <c r="K785" s="10" t="n">
        <f aca="false">H785-F785</f>
        <v>104</v>
      </c>
    </row>
    <row r="786" customFormat="false" ht="14.4" hidden="false" customHeight="false" outlineLevel="0" collapsed="false">
      <c r="A786" s="4" t="n">
        <v>42346</v>
      </c>
      <c r="B786" s="5" t="n">
        <v>0.816666666666667</v>
      </c>
      <c r="C786" s="1" t="s">
        <v>35</v>
      </c>
      <c r="D786" s="0" t="s">
        <v>15</v>
      </c>
      <c r="F786" s="14" t="n">
        <v>1988</v>
      </c>
      <c r="G786" s="8" t="n">
        <f aca="false">F786/$K791-1</f>
        <v>0.0283521019661803</v>
      </c>
      <c r="H786" s="14" t="n">
        <v>2101</v>
      </c>
      <c r="I786" s="8" t="n">
        <f aca="false">H786/$K791-1</f>
        <v>0.0868047113837749</v>
      </c>
      <c r="J786" s="9" t="n">
        <f aca="false">I786-G786</f>
        <v>0.0584526094175946</v>
      </c>
      <c r="K786" s="10" t="n">
        <f aca="false">H786-F786</f>
        <v>113</v>
      </c>
    </row>
    <row r="787" customFormat="false" ht="14.4" hidden="false" customHeight="false" outlineLevel="0" collapsed="false">
      <c r="A787" s="4" t="n">
        <v>42346</v>
      </c>
      <c r="B787" s="5" t="n">
        <v>0.816666666666667</v>
      </c>
      <c r="C787" s="1" t="s">
        <v>35</v>
      </c>
      <c r="D787" s="0" t="s">
        <v>18</v>
      </c>
      <c r="F787" s="14" t="n">
        <v>1980</v>
      </c>
      <c r="G787" s="8" t="n">
        <f aca="false">F787/$K791-1</f>
        <v>0.0242138641313063</v>
      </c>
      <c r="H787" s="14" t="n">
        <v>2076</v>
      </c>
      <c r="I787" s="8" t="n">
        <f aca="false">H787/$K791-1</f>
        <v>0.0738727181497938</v>
      </c>
      <c r="J787" s="9" t="n">
        <f aca="false">I787-G787</f>
        <v>0.0496588540184875</v>
      </c>
      <c r="K787" s="10" t="n">
        <f aca="false">H787-F787</f>
        <v>96</v>
      </c>
    </row>
    <row r="788" customFormat="false" ht="14.4" hidden="false" customHeight="false" outlineLevel="0" collapsed="false">
      <c r="A788" s="4" t="n">
        <v>42346</v>
      </c>
      <c r="B788" s="5" t="n">
        <v>0.816666666666667</v>
      </c>
      <c r="C788" s="1" t="s">
        <v>35</v>
      </c>
      <c r="D788" s="0" t="s">
        <v>20</v>
      </c>
      <c r="F788" s="14" t="n">
        <v>1961</v>
      </c>
      <c r="G788" s="8" t="n">
        <f aca="false">F788/$K791-1</f>
        <v>0.0143855492734806</v>
      </c>
      <c r="H788" s="14" t="n">
        <v>2065</v>
      </c>
      <c r="I788" s="8" t="n">
        <f aca="false">H788/$K791-1</f>
        <v>0.068182641126842</v>
      </c>
      <c r="J788" s="9" t="n">
        <f aca="false">I788-G788</f>
        <v>0.0537970918533615</v>
      </c>
      <c r="K788" s="10" t="n">
        <f aca="false">H788-F788</f>
        <v>104</v>
      </c>
    </row>
    <row r="789" customFormat="false" ht="14.4" hidden="false" customHeight="false" outlineLevel="0" collapsed="false">
      <c r="A789" s="4" t="n">
        <v>42346</v>
      </c>
      <c r="B789" s="5" t="n">
        <v>0.816666666666667</v>
      </c>
      <c r="C789" s="1" t="s">
        <v>35</v>
      </c>
      <c r="D789" s="0" t="s">
        <v>23</v>
      </c>
      <c r="F789" s="14" t="n">
        <v>1961</v>
      </c>
      <c r="G789" s="8" t="n">
        <f aca="false">F789/$K791-1</f>
        <v>0.0143855492734806</v>
      </c>
      <c r="H789" s="14" t="n">
        <v>2065</v>
      </c>
      <c r="I789" s="8" t="n">
        <f aca="false">H789/$K791-1</f>
        <v>0.068182641126842</v>
      </c>
      <c r="J789" s="9" t="n">
        <f aca="false">I789-G789</f>
        <v>0.0537970918533615</v>
      </c>
      <c r="K789" s="10" t="n">
        <f aca="false">H789-F789</f>
        <v>104</v>
      </c>
    </row>
    <row r="790" customFormat="false" ht="14.4" hidden="false" customHeight="false" outlineLevel="0" collapsed="false">
      <c r="A790" s="4" t="n">
        <v>42346</v>
      </c>
      <c r="B790" s="5" t="n">
        <v>0.816666666666667</v>
      </c>
      <c r="C790" s="1" t="s">
        <v>35</v>
      </c>
      <c r="D790" s="0" t="s">
        <v>25</v>
      </c>
      <c r="F790" s="14" t="n">
        <v>1961</v>
      </c>
      <c r="G790" s="8" t="n">
        <f aca="false">F790/$K791-1</f>
        <v>0.0143855492734806</v>
      </c>
      <c r="H790" s="14" t="n">
        <v>2065</v>
      </c>
      <c r="I790" s="8" t="n">
        <f aca="false">H790/$K791-1</f>
        <v>0.068182641126842</v>
      </c>
      <c r="J790" s="9" t="n">
        <f aca="false">I790-G790</f>
        <v>0.0537970918533615</v>
      </c>
      <c r="K790" s="10" t="n">
        <f aca="false">H790-F790</f>
        <v>104</v>
      </c>
    </row>
    <row r="791" customFormat="false" ht="14.4" hidden="false" customHeight="false" outlineLevel="0" collapsed="false">
      <c r="A791" s="4" t="n">
        <v>42346</v>
      </c>
      <c r="B791" s="5"/>
      <c r="C791" s="1" t="s">
        <v>35</v>
      </c>
      <c r="D791" s="24" t="s">
        <v>30</v>
      </c>
      <c r="E791" s="24"/>
      <c r="F791" s="28" t="s">
        <v>31</v>
      </c>
      <c r="G791" s="28"/>
      <c r="H791" s="28" t="n">
        <v>1</v>
      </c>
      <c r="I791" s="28"/>
      <c r="J791" s="28"/>
      <c r="K791" s="14" t="n">
        <v>1933.19</v>
      </c>
    </row>
    <row r="792" customFormat="false" ht="14.4" hidden="false" customHeight="false" outlineLevel="0" collapsed="false">
      <c r="A792" s="15" t="n">
        <v>42346</v>
      </c>
      <c r="B792" s="20"/>
      <c r="C792" s="17" t="s">
        <v>35</v>
      </c>
      <c r="D792" s="16" t="s">
        <v>43</v>
      </c>
      <c r="E792" s="16"/>
      <c r="F792" s="16"/>
      <c r="G792" s="16"/>
      <c r="H792" s="16"/>
      <c r="I792" s="16"/>
      <c r="J792" s="16" t="s">
        <v>44</v>
      </c>
      <c r="K792" s="19" t="n">
        <v>1071.32</v>
      </c>
    </row>
    <row r="793" customFormat="false" ht="14.4" hidden="false" customHeight="false" outlineLevel="0" collapsed="false">
      <c r="A793" s="4" t="n">
        <v>42347</v>
      </c>
      <c r="B793" s="5" t="n">
        <v>0.816666666666667</v>
      </c>
      <c r="C793" s="1" t="s">
        <v>37</v>
      </c>
      <c r="D793" s="0" t="s">
        <v>13</v>
      </c>
      <c r="F793" s="14" t="n">
        <v>1950</v>
      </c>
      <c r="G793" s="8" t="n">
        <f aca="false">F793/$K799-1</f>
        <v>0.0115786852589641</v>
      </c>
      <c r="H793" s="14" t="n">
        <v>2055</v>
      </c>
      <c r="I793" s="8" t="n">
        <f aca="false">H793/$K799-1</f>
        <v>0.0660483067729083</v>
      </c>
      <c r="J793" s="9" t="n">
        <f aca="false">I793-G793</f>
        <v>0.0544696215139442</v>
      </c>
      <c r="K793" s="10" t="n">
        <f aca="false">H793-F793</f>
        <v>105</v>
      </c>
    </row>
    <row r="794" customFormat="false" ht="14.4" hidden="false" customHeight="false" outlineLevel="0" collapsed="false">
      <c r="A794" s="4" t="n">
        <v>42347</v>
      </c>
      <c r="B794" s="5" t="n">
        <v>0.816666666666667</v>
      </c>
      <c r="C794" s="1" t="s">
        <v>37</v>
      </c>
      <c r="D794" s="0" t="s">
        <v>15</v>
      </c>
      <c r="F794" s="14" t="n">
        <v>1961</v>
      </c>
      <c r="G794" s="8" t="n">
        <f aca="false">F794/$K799-1</f>
        <v>0.017285026560425</v>
      </c>
      <c r="H794" s="14" t="n">
        <v>2074</v>
      </c>
      <c r="I794" s="8" t="n">
        <f aca="false">H794/$K799-1</f>
        <v>0.0759047144754317</v>
      </c>
      <c r="J794" s="9" t="n">
        <f aca="false">I794-G794</f>
        <v>0.0586196879150067</v>
      </c>
      <c r="K794" s="10" t="n">
        <f aca="false">H794-F794</f>
        <v>113</v>
      </c>
    </row>
    <row r="795" customFormat="false" ht="14.4" hidden="false" customHeight="false" outlineLevel="0" collapsed="false">
      <c r="A795" s="4" t="n">
        <v>42347</v>
      </c>
      <c r="B795" s="5" t="n">
        <v>0.816666666666667</v>
      </c>
      <c r="C795" s="1" t="s">
        <v>37</v>
      </c>
      <c r="D795" s="0" t="s">
        <v>18</v>
      </c>
      <c r="F795" s="14" t="n">
        <v>1953</v>
      </c>
      <c r="G795" s="8" t="n">
        <f aca="false">F795/$K799-1</f>
        <v>0.0131349601593624</v>
      </c>
      <c r="H795" s="14" t="n">
        <v>2050</v>
      </c>
      <c r="I795" s="8" t="n">
        <f aca="false">H795/$K799-1</f>
        <v>0.0634545152722443</v>
      </c>
      <c r="J795" s="9" t="n">
        <f aca="false">I795-G795</f>
        <v>0.0503195551128819</v>
      </c>
      <c r="K795" s="10" t="n">
        <f aca="false">H795-F795</f>
        <v>97</v>
      </c>
    </row>
    <row r="796" customFormat="false" ht="14.4" hidden="false" customHeight="false" outlineLevel="0" collapsed="false">
      <c r="A796" s="4" t="n">
        <v>42347</v>
      </c>
      <c r="B796" s="5" t="n">
        <v>0.816666666666667</v>
      </c>
      <c r="C796" s="1" t="s">
        <v>37</v>
      </c>
      <c r="D796" s="0" t="s">
        <v>20</v>
      </c>
      <c r="F796" s="14" t="n">
        <v>1934</v>
      </c>
      <c r="G796" s="8" t="n">
        <f aca="false">F796/$K799-1</f>
        <v>0.00327855245683928</v>
      </c>
      <c r="H796" s="14" t="n">
        <v>2038</v>
      </c>
      <c r="I796" s="8" t="n">
        <f aca="false">H796/$K799-1</f>
        <v>0.0572294156706508</v>
      </c>
      <c r="J796" s="9" t="n">
        <f aca="false">I796-G796</f>
        <v>0.0539508632138115</v>
      </c>
      <c r="K796" s="10" t="n">
        <f aca="false">H796-F796</f>
        <v>104</v>
      </c>
    </row>
    <row r="797" customFormat="false" ht="14.4" hidden="false" customHeight="false" outlineLevel="0" collapsed="false">
      <c r="A797" s="4" t="n">
        <v>42347</v>
      </c>
      <c r="B797" s="5" t="n">
        <v>0.816666666666667</v>
      </c>
      <c r="C797" s="1" t="s">
        <v>37</v>
      </c>
      <c r="D797" s="0" t="s">
        <v>23</v>
      </c>
      <c r="F797" s="14" t="n">
        <v>1934</v>
      </c>
      <c r="G797" s="8" t="n">
        <f aca="false">F797/$K799-1</f>
        <v>0.00327855245683928</v>
      </c>
      <c r="H797" s="14" t="n">
        <v>2038</v>
      </c>
      <c r="I797" s="8" t="n">
        <f aca="false">H797/$K799-1</f>
        <v>0.0572294156706508</v>
      </c>
      <c r="J797" s="9" t="n">
        <f aca="false">I797-G797</f>
        <v>0.0539508632138115</v>
      </c>
      <c r="K797" s="10" t="n">
        <f aca="false">H797-F797</f>
        <v>104</v>
      </c>
    </row>
    <row r="798" customFormat="false" ht="14.4" hidden="false" customHeight="false" outlineLevel="0" collapsed="false">
      <c r="A798" s="4" t="n">
        <v>42347</v>
      </c>
      <c r="B798" s="5" t="n">
        <v>0.816666666666667</v>
      </c>
      <c r="C798" s="1" t="s">
        <v>37</v>
      </c>
      <c r="D798" s="0" t="s">
        <v>25</v>
      </c>
      <c r="F798" s="14" t="n">
        <v>1934</v>
      </c>
      <c r="G798" s="8" t="n">
        <f aca="false">F798/$K799-1</f>
        <v>0.00327855245683928</v>
      </c>
      <c r="H798" s="14" t="n">
        <v>2038</v>
      </c>
      <c r="I798" s="8" t="n">
        <f aca="false">H798/$K799-1</f>
        <v>0.0572294156706508</v>
      </c>
      <c r="J798" s="9" t="n">
        <f aca="false">I798-G798</f>
        <v>0.0539508632138115</v>
      </c>
      <c r="K798" s="10" t="n">
        <f aca="false">H798-F798</f>
        <v>104</v>
      </c>
    </row>
    <row r="799" customFormat="false" ht="14.4" hidden="false" customHeight="false" outlineLevel="0" collapsed="false">
      <c r="A799" s="4" t="n">
        <v>42347</v>
      </c>
      <c r="B799" s="5"/>
      <c r="C799" s="1" t="s">
        <v>37</v>
      </c>
      <c r="D799" s="24" t="s">
        <v>30</v>
      </c>
      <c r="E799" s="24"/>
      <c r="F799" s="28" t="s">
        <v>31</v>
      </c>
      <c r="G799" s="28"/>
      <c r="H799" s="28" t="n">
        <v>1</v>
      </c>
      <c r="I799" s="28"/>
      <c r="J799" s="28"/>
      <c r="K799" s="14" t="n">
        <v>1927.68</v>
      </c>
    </row>
    <row r="800" customFormat="false" ht="14.4" hidden="false" customHeight="false" outlineLevel="0" collapsed="false">
      <c r="A800" s="15" t="n">
        <v>42347</v>
      </c>
      <c r="B800" s="20"/>
      <c r="C800" s="17" t="s">
        <v>37</v>
      </c>
      <c r="D800" s="16" t="s">
        <v>43</v>
      </c>
      <c r="E800" s="16"/>
      <c r="F800" s="16"/>
      <c r="G800" s="16"/>
      <c r="H800" s="16"/>
      <c r="I800" s="16"/>
      <c r="J800" s="16" t="s">
        <v>44</v>
      </c>
      <c r="K800" s="19" t="n">
        <v>1074.95</v>
      </c>
    </row>
    <row r="801" customFormat="false" ht="14.4" hidden="false" customHeight="false" outlineLevel="0" collapsed="false">
      <c r="A801" s="4" t="n">
        <v>42348</v>
      </c>
      <c r="B801" s="5" t="n">
        <v>0.792361111111111</v>
      </c>
      <c r="C801" s="1" t="s">
        <v>38</v>
      </c>
      <c r="D801" s="0" t="s">
        <v>13</v>
      </c>
      <c r="F801" s="14" t="n">
        <v>1963</v>
      </c>
      <c r="G801" s="8" t="n">
        <f aca="false">F801/$K807-1</f>
        <v>0.0247335066453682</v>
      </c>
      <c r="H801" s="14" t="n">
        <v>2069</v>
      </c>
      <c r="I801" s="8" t="n">
        <f aca="false">H801/$K807-1</f>
        <v>0.080068071955816</v>
      </c>
      <c r="J801" s="9" t="n">
        <f aca="false">I801-G801</f>
        <v>0.0553345653104478</v>
      </c>
      <c r="K801" s="10" t="n">
        <f aca="false">H801-F801</f>
        <v>106</v>
      </c>
    </row>
    <row r="802" customFormat="false" ht="14.4" hidden="false" customHeight="false" outlineLevel="0" collapsed="false">
      <c r="A802" s="4" t="n">
        <v>42348</v>
      </c>
      <c r="B802" s="5" t="n">
        <v>0.792361111111111</v>
      </c>
      <c r="C802" s="1" t="s">
        <v>38</v>
      </c>
      <c r="D802" s="0" t="s">
        <v>15</v>
      </c>
      <c r="F802" s="14" t="n">
        <v>1965</v>
      </c>
      <c r="G802" s="8" t="n">
        <f aca="false">F802/$K807-1</f>
        <v>0.0257775550474522</v>
      </c>
      <c r="H802" s="14" t="n">
        <v>2088</v>
      </c>
      <c r="I802" s="8" t="n">
        <f aca="false">H802/$K807-1</f>
        <v>0.0899865317756132</v>
      </c>
      <c r="J802" s="9" t="n">
        <f aca="false">I802-G802</f>
        <v>0.064208976728161</v>
      </c>
      <c r="K802" s="10" t="n">
        <f aca="false">H802-F802</f>
        <v>123</v>
      </c>
    </row>
    <row r="803" customFormat="false" ht="14.4" hidden="false" customHeight="false" outlineLevel="0" collapsed="false">
      <c r="A803" s="4" t="n">
        <v>42348</v>
      </c>
      <c r="B803" s="5" t="n">
        <v>0.792361111111111</v>
      </c>
      <c r="C803" s="1" t="s">
        <v>38</v>
      </c>
      <c r="D803" s="0" t="s">
        <v>18</v>
      </c>
      <c r="F803" s="14" t="n">
        <v>1967</v>
      </c>
      <c r="G803" s="8" t="n">
        <f aca="false">F803/$K807-1</f>
        <v>0.0268216034495359</v>
      </c>
      <c r="H803" s="14" t="n">
        <v>2063</v>
      </c>
      <c r="I803" s="8" t="n">
        <f aca="false">H803/$K807-1</f>
        <v>0.0769359267495642</v>
      </c>
      <c r="J803" s="9" t="n">
        <f aca="false">I803-G803</f>
        <v>0.0501143233000283</v>
      </c>
      <c r="K803" s="10" t="n">
        <f aca="false">H803-F803</f>
        <v>96</v>
      </c>
    </row>
    <row r="804" customFormat="false" ht="14.4" hidden="false" customHeight="false" outlineLevel="0" collapsed="false">
      <c r="A804" s="4" t="n">
        <v>42348</v>
      </c>
      <c r="B804" s="5" t="n">
        <v>0.792361111111111</v>
      </c>
      <c r="C804" s="1" t="s">
        <v>38</v>
      </c>
      <c r="D804" s="0" t="s">
        <v>20</v>
      </c>
      <c r="F804" s="14" t="n">
        <v>1948</v>
      </c>
      <c r="G804" s="8" t="n">
        <f aca="false">F804/$K807-1</f>
        <v>0.0169031436297387</v>
      </c>
      <c r="H804" s="14" t="n">
        <v>2051</v>
      </c>
      <c r="I804" s="8" t="n">
        <f aca="false">H804/$K807-1</f>
        <v>0.0706716363370608</v>
      </c>
      <c r="J804" s="9" t="n">
        <f aca="false">I804-G804</f>
        <v>0.0537684927073221</v>
      </c>
      <c r="K804" s="10" t="n">
        <f aca="false">H804-F804</f>
        <v>103</v>
      </c>
    </row>
    <row r="805" customFormat="false" ht="14.4" hidden="false" customHeight="false" outlineLevel="0" collapsed="false">
      <c r="A805" s="4" t="n">
        <v>42348</v>
      </c>
      <c r="B805" s="5" t="n">
        <v>0.792361111111111</v>
      </c>
      <c r="C805" s="1" t="s">
        <v>38</v>
      </c>
      <c r="D805" s="0" t="s">
        <v>23</v>
      </c>
      <c r="F805" s="14" t="n">
        <v>1948</v>
      </c>
      <c r="G805" s="8" t="n">
        <f aca="false">F805/$K807-1</f>
        <v>0.0169031436297387</v>
      </c>
      <c r="H805" s="14" t="n">
        <v>2051</v>
      </c>
      <c r="I805" s="8" t="n">
        <f aca="false">H805/$K807-1</f>
        <v>0.0706716363370608</v>
      </c>
      <c r="J805" s="9" t="n">
        <f aca="false">I805-G805</f>
        <v>0.0537684927073221</v>
      </c>
      <c r="K805" s="10" t="n">
        <f aca="false">H805-F805</f>
        <v>103</v>
      </c>
    </row>
    <row r="806" customFormat="false" ht="14.4" hidden="false" customHeight="false" outlineLevel="0" collapsed="false">
      <c r="A806" s="4" t="n">
        <v>42348</v>
      </c>
      <c r="B806" s="5" t="n">
        <v>0.792361111111111</v>
      </c>
      <c r="C806" s="1" t="s">
        <v>38</v>
      </c>
      <c r="D806" s="0" t="s">
        <v>25</v>
      </c>
      <c r="F806" s="14" t="n">
        <v>1948</v>
      </c>
      <c r="G806" s="8" t="n">
        <f aca="false">F806/$K807-1</f>
        <v>0.0169031436297387</v>
      </c>
      <c r="H806" s="14" t="n">
        <v>2051</v>
      </c>
      <c r="I806" s="8" t="n">
        <f aca="false">H806/$K807-1</f>
        <v>0.0706716363370608</v>
      </c>
      <c r="J806" s="9" t="n">
        <f aca="false">I806-G806</f>
        <v>0.0537684927073221</v>
      </c>
      <c r="K806" s="10" t="n">
        <f aca="false">H806-F806</f>
        <v>103</v>
      </c>
    </row>
    <row r="807" customFormat="false" ht="14.4" hidden="false" customHeight="false" outlineLevel="0" collapsed="false">
      <c r="A807" s="4" t="n">
        <v>42348</v>
      </c>
      <c r="B807" s="5"/>
      <c r="C807" s="1" t="s">
        <v>38</v>
      </c>
      <c r="D807" s="24" t="s">
        <v>30</v>
      </c>
      <c r="E807" s="24"/>
      <c r="F807" s="28" t="s">
        <v>31</v>
      </c>
      <c r="G807" s="28"/>
      <c r="H807" s="28" t="n">
        <v>1</v>
      </c>
      <c r="I807" s="28"/>
      <c r="J807" s="28"/>
      <c r="K807" s="14" t="n">
        <v>1915.62</v>
      </c>
    </row>
    <row r="808" customFormat="false" ht="14.4" hidden="false" customHeight="false" outlineLevel="0" collapsed="false">
      <c r="A808" s="15" t="n">
        <v>42348</v>
      </c>
      <c r="B808" s="20"/>
      <c r="C808" s="17" t="s">
        <v>38</v>
      </c>
      <c r="D808" s="16" t="s">
        <v>43</v>
      </c>
      <c r="E808" s="16"/>
      <c r="F808" s="16"/>
      <c r="G808" s="16"/>
      <c r="H808" s="16"/>
      <c r="I808" s="16"/>
      <c r="J808" s="16" t="s">
        <v>44</v>
      </c>
      <c r="K808" s="19" t="n">
        <v>1072.78</v>
      </c>
    </row>
    <row r="809" customFormat="false" ht="14.4" hidden="false" customHeight="false" outlineLevel="0" collapsed="false">
      <c r="A809" s="4" t="n">
        <v>42349</v>
      </c>
      <c r="B809" s="5" t="n">
        <v>0.89375</v>
      </c>
      <c r="C809" s="1" t="s">
        <v>39</v>
      </c>
      <c r="D809" s="0" t="s">
        <v>13</v>
      </c>
      <c r="F809" s="14" t="n">
        <v>1966</v>
      </c>
      <c r="G809" s="8" t="n">
        <f aca="false">F809/$K815-1</f>
        <v>0.0321835459652438</v>
      </c>
      <c r="H809" s="14" t="n">
        <v>2092</v>
      </c>
      <c r="I809" s="8" t="n">
        <f aca="false">H809/$K815-1</f>
        <v>0.0983356959101172</v>
      </c>
      <c r="J809" s="9" t="n">
        <f aca="false">I809-G809</f>
        <v>0.0661521499448734</v>
      </c>
      <c r="K809" s="10" t="n">
        <f aca="false">H809-F809</f>
        <v>126</v>
      </c>
    </row>
    <row r="810" customFormat="false" ht="14.4" hidden="false" customHeight="false" outlineLevel="0" collapsed="false">
      <c r="A810" s="4" t="n">
        <v>42349</v>
      </c>
      <c r="B810" s="5" t="n">
        <v>0.89375</v>
      </c>
      <c r="C810" s="1" t="s">
        <v>39</v>
      </c>
      <c r="D810" s="0" t="s">
        <v>15</v>
      </c>
      <c r="F810" s="14" t="n">
        <v>1968</v>
      </c>
      <c r="G810" s="8" t="n">
        <f aca="false">F810/$K815-1</f>
        <v>0.033233580091353</v>
      </c>
      <c r="H810" s="14" t="n">
        <v>2092</v>
      </c>
      <c r="I810" s="8" t="n">
        <f aca="false">H810/$K815-1</f>
        <v>0.0983356959101172</v>
      </c>
      <c r="J810" s="9" t="n">
        <f aca="false">I810-G810</f>
        <v>0.0651021158187641</v>
      </c>
      <c r="K810" s="10" t="n">
        <f aca="false">H810-F810</f>
        <v>124</v>
      </c>
    </row>
    <row r="811" customFormat="false" ht="14.4" hidden="false" customHeight="false" outlineLevel="0" collapsed="false">
      <c r="A811" s="4" t="n">
        <v>42349</v>
      </c>
      <c r="B811" s="5" t="n">
        <v>0.89375</v>
      </c>
      <c r="C811" s="1" t="s">
        <v>39</v>
      </c>
      <c r="D811" s="0" t="s">
        <v>18</v>
      </c>
      <c r="F811" s="14" t="n">
        <v>1970</v>
      </c>
      <c r="G811" s="8" t="n">
        <f aca="false">F811/$K815-1</f>
        <v>0.0342836142174621</v>
      </c>
      <c r="H811" s="14" t="n">
        <v>2086</v>
      </c>
      <c r="I811" s="8" t="n">
        <f aca="false">H811/$K815-1</f>
        <v>0.0951855935317898</v>
      </c>
      <c r="J811" s="9" t="n">
        <f aca="false">I811-G811</f>
        <v>0.0609019793143277</v>
      </c>
      <c r="K811" s="10" t="n">
        <f aca="false">H811-F811</f>
        <v>116</v>
      </c>
    </row>
    <row r="812" customFormat="false" ht="14.4" hidden="false" customHeight="false" outlineLevel="0" collapsed="false">
      <c r="A812" s="4" t="n">
        <v>42349</v>
      </c>
      <c r="B812" s="5" t="n">
        <v>0.89375</v>
      </c>
      <c r="C812" s="1" t="s">
        <v>39</v>
      </c>
      <c r="D812" s="0" t="s">
        <v>20</v>
      </c>
      <c r="F812" s="14" t="n">
        <v>1951</v>
      </c>
      <c r="G812" s="8" t="n">
        <f aca="false">F812/$K815-1</f>
        <v>0.0243082900194256</v>
      </c>
      <c r="H812" s="14" t="n">
        <v>2074</v>
      </c>
      <c r="I812" s="8" t="n">
        <f aca="false">H812/$K815-1</f>
        <v>0.0888853887751351</v>
      </c>
      <c r="J812" s="9" t="n">
        <f aca="false">I812-G812</f>
        <v>0.0645770987557095</v>
      </c>
      <c r="K812" s="10" t="n">
        <f aca="false">H812-F812</f>
        <v>123</v>
      </c>
    </row>
    <row r="813" customFormat="false" ht="14.4" hidden="false" customHeight="false" outlineLevel="0" collapsed="false">
      <c r="A813" s="4" t="n">
        <v>42349</v>
      </c>
      <c r="B813" s="5" t="n">
        <v>0.89375</v>
      </c>
      <c r="C813" s="1" t="s">
        <v>39</v>
      </c>
      <c r="D813" s="0" t="s">
        <v>23</v>
      </c>
      <c r="F813" s="14" t="n">
        <v>1951</v>
      </c>
      <c r="G813" s="8" t="n">
        <f aca="false">F813/$K815-1</f>
        <v>0.0243082900194256</v>
      </c>
      <c r="H813" s="14" t="n">
        <v>2074</v>
      </c>
      <c r="I813" s="8" t="n">
        <f aca="false">H813/$K815-1</f>
        <v>0.0888853887751351</v>
      </c>
      <c r="J813" s="9" t="n">
        <f aca="false">I813-G813</f>
        <v>0.0645770987557095</v>
      </c>
      <c r="K813" s="10" t="n">
        <f aca="false">H813-F813</f>
        <v>123</v>
      </c>
    </row>
    <row r="814" customFormat="false" ht="14.4" hidden="false" customHeight="false" outlineLevel="0" collapsed="false">
      <c r="A814" s="4" t="n">
        <v>42349</v>
      </c>
      <c r="B814" s="5" t="n">
        <v>0.89375</v>
      </c>
      <c r="C814" s="1" t="s">
        <v>39</v>
      </c>
      <c r="D814" s="0" t="s">
        <v>25</v>
      </c>
      <c r="F814" s="14" t="n">
        <v>1951</v>
      </c>
      <c r="G814" s="8" t="n">
        <f aca="false">F814/$K815-1</f>
        <v>0.0243082900194256</v>
      </c>
      <c r="H814" s="14" t="n">
        <v>2074</v>
      </c>
      <c r="I814" s="8" t="n">
        <f aca="false">H814/$K815-1</f>
        <v>0.0888853887751351</v>
      </c>
      <c r="J814" s="9" t="n">
        <f aca="false">I814-G814</f>
        <v>0.0645770987557095</v>
      </c>
      <c r="K814" s="10" t="n">
        <f aca="false">H814-F814</f>
        <v>123</v>
      </c>
    </row>
    <row r="815" customFormat="false" ht="14.4" hidden="false" customHeight="false" outlineLevel="0" collapsed="false">
      <c r="A815" s="4" t="n">
        <v>42349</v>
      </c>
      <c r="B815" s="5"/>
      <c r="C815" s="1" t="s">
        <v>39</v>
      </c>
      <c r="D815" s="24" t="s">
        <v>30</v>
      </c>
      <c r="E815" s="24"/>
      <c r="F815" s="28" t="s">
        <v>31</v>
      </c>
      <c r="G815" s="28"/>
      <c r="H815" s="28" t="n">
        <v>1</v>
      </c>
      <c r="I815" s="28"/>
      <c r="J815" s="28"/>
      <c r="K815" s="14" t="n">
        <v>1904.7</v>
      </c>
    </row>
    <row r="816" customFormat="false" ht="14.4" hidden="false" customHeight="false" outlineLevel="0" collapsed="false">
      <c r="A816" s="15" t="n">
        <v>42349</v>
      </c>
      <c r="B816" s="20"/>
      <c r="C816" s="17" t="s">
        <v>39</v>
      </c>
      <c r="D816" s="16" t="s">
        <v>43</v>
      </c>
      <c r="E816" s="16"/>
      <c r="F816" s="16"/>
      <c r="G816" s="16"/>
      <c r="H816" s="16"/>
      <c r="I816" s="16"/>
      <c r="J816" s="16" t="s">
        <v>44</v>
      </c>
      <c r="K816" s="19" t="n">
        <v>1071.56</v>
      </c>
    </row>
    <row r="817" customFormat="false" ht="14.4" hidden="false" customHeight="false" outlineLevel="0" collapsed="false">
      <c r="A817" s="4" t="n">
        <v>42352</v>
      </c>
      <c r="B817" s="5" t="n">
        <v>0.822916666666667</v>
      </c>
      <c r="C817" s="1" t="s">
        <v>33</v>
      </c>
      <c r="D817" s="0" t="s">
        <v>13</v>
      </c>
      <c r="F817" s="14" t="n">
        <v>1934</v>
      </c>
      <c r="G817" s="8" t="n">
        <f aca="false">F817/$K823-1</f>
        <v>0.0152710626748769</v>
      </c>
      <c r="H817" s="14" t="n">
        <v>2056</v>
      </c>
      <c r="I817" s="8" t="n">
        <f aca="false">H817/$K823-1</f>
        <v>0.0793160831745332</v>
      </c>
      <c r="J817" s="9" t="n">
        <f aca="false">I817-G817</f>
        <v>0.0640450204996563</v>
      </c>
      <c r="K817" s="10" t="n">
        <f aca="false">H817-F817</f>
        <v>122</v>
      </c>
    </row>
    <row r="818" customFormat="false" ht="14.4" hidden="false" customHeight="false" outlineLevel="0" collapsed="false">
      <c r="A818" s="4" t="n">
        <v>42352</v>
      </c>
      <c r="B818" s="5" t="n">
        <v>0.822916666666667</v>
      </c>
      <c r="C818" s="1" t="s">
        <v>33</v>
      </c>
      <c r="D818" s="0" t="s">
        <v>15</v>
      </c>
      <c r="F818" s="14" t="n">
        <v>1936</v>
      </c>
      <c r="G818" s="8" t="n">
        <f aca="false">F818/$K823-1</f>
        <v>0.0163209810437237</v>
      </c>
      <c r="H818" s="14" t="n">
        <v>2056</v>
      </c>
      <c r="I818" s="8" t="n">
        <f aca="false">H818/$K823-1</f>
        <v>0.0793160831745332</v>
      </c>
      <c r="J818" s="9" t="n">
        <f aca="false">I818-G818</f>
        <v>0.0629951021308095</v>
      </c>
      <c r="K818" s="10" t="n">
        <f aca="false">H818-F818</f>
        <v>120</v>
      </c>
    </row>
    <row r="819" customFormat="false" ht="14.4" hidden="false" customHeight="false" outlineLevel="0" collapsed="false">
      <c r="A819" s="4" t="n">
        <v>42352</v>
      </c>
      <c r="B819" s="5" t="n">
        <v>0.822916666666667</v>
      </c>
      <c r="C819" s="1" t="s">
        <v>33</v>
      </c>
      <c r="D819" s="0" t="s">
        <v>18</v>
      </c>
      <c r="F819" s="14" t="n">
        <v>1938</v>
      </c>
      <c r="G819" s="8" t="n">
        <f aca="false">F819/$K823-1</f>
        <v>0.0173708994125705</v>
      </c>
      <c r="H819" s="14" t="n">
        <v>2051</v>
      </c>
      <c r="I819" s="8" t="n">
        <f aca="false">H819/$K823-1</f>
        <v>0.0766912872524161</v>
      </c>
      <c r="J819" s="9" t="n">
        <f aca="false">I819-G819</f>
        <v>0.0593203878398456</v>
      </c>
      <c r="K819" s="10" t="n">
        <f aca="false">H819-F819</f>
        <v>113</v>
      </c>
    </row>
    <row r="820" customFormat="false" ht="14.4" hidden="false" customHeight="false" outlineLevel="0" collapsed="false">
      <c r="A820" s="4" t="n">
        <v>42352</v>
      </c>
      <c r="B820" s="5" t="n">
        <v>0.822916666666667</v>
      </c>
      <c r="C820" s="1" t="s">
        <v>33</v>
      </c>
      <c r="D820" s="0" t="s">
        <v>20</v>
      </c>
      <c r="F820" s="14" t="n">
        <v>1919</v>
      </c>
      <c r="G820" s="8" t="n">
        <f aca="false">F820/$K823-1</f>
        <v>0.00739667490852591</v>
      </c>
      <c r="H820" s="14" t="n">
        <v>2039</v>
      </c>
      <c r="I820" s="8" t="n">
        <f aca="false">H820/$K823-1</f>
        <v>0.0703917770393352</v>
      </c>
      <c r="J820" s="9" t="n">
        <f aca="false">I820-G820</f>
        <v>0.0629951021308093</v>
      </c>
      <c r="K820" s="10" t="n">
        <f aca="false">H820-F820</f>
        <v>120</v>
      </c>
    </row>
    <row r="821" customFormat="false" ht="14.4" hidden="false" customHeight="false" outlineLevel="0" collapsed="false">
      <c r="A821" s="4" t="n">
        <v>42352</v>
      </c>
      <c r="B821" s="5" t="n">
        <v>0.822916666666667</v>
      </c>
      <c r="C821" s="1" t="s">
        <v>33</v>
      </c>
      <c r="D821" s="0" t="s">
        <v>23</v>
      </c>
      <c r="F821" s="14" t="n">
        <v>1919</v>
      </c>
      <c r="G821" s="8" t="n">
        <f aca="false">F821/$K823-1</f>
        <v>0.00739667490852591</v>
      </c>
      <c r="H821" s="14" t="n">
        <v>2039</v>
      </c>
      <c r="I821" s="8" t="n">
        <f aca="false">H821/$K823-1</f>
        <v>0.0703917770393352</v>
      </c>
      <c r="J821" s="9" t="n">
        <f aca="false">I821-G821</f>
        <v>0.0629951021308093</v>
      </c>
      <c r="K821" s="10" t="n">
        <f aca="false">H821-F821</f>
        <v>120</v>
      </c>
    </row>
    <row r="822" customFormat="false" ht="14.4" hidden="false" customHeight="false" outlineLevel="0" collapsed="false">
      <c r="A822" s="4" t="n">
        <v>42352</v>
      </c>
      <c r="B822" s="5" t="n">
        <v>0.822916666666667</v>
      </c>
      <c r="C822" s="1" t="s">
        <v>33</v>
      </c>
      <c r="D822" s="0" t="s">
        <v>25</v>
      </c>
      <c r="F822" s="14" t="n">
        <v>1919</v>
      </c>
      <c r="G822" s="8" t="n">
        <f aca="false">F822/$K823-1</f>
        <v>0.00739667490852591</v>
      </c>
      <c r="H822" s="14" t="n">
        <v>2039</v>
      </c>
      <c r="I822" s="8" t="n">
        <f aca="false">H822/$K823-1</f>
        <v>0.0703917770393352</v>
      </c>
      <c r="J822" s="9" t="n">
        <f aca="false">I822-G822</f>
        <v>0.0629951021308093</v>
      </c>
      <c r="K822" s="10" t="n">
        <f aca="false">H822-F822</f>
        <v>120</v>
      </c>
    </row>
    <row r="823" customFormat="false" ht="14.4" hidden="false" customHeight="false" outlineLevel="0" collapsed="false">
      <c r="A823" s="4" t="n">
        <v>42352</v>
      </c>
      <c r="B823" s="5"/>
      <c r="C823" s="1" t="s">
        <v>33</v>
      </c>
      <c r="D823" s="24" t="s">
        <v>30</v>
      </c>
      <c r="E823" s="24"/>
      <c r="F823" s="28" t="s">
        <v>31</v>
      </c>
      <c r="G823" s="28"/>
      <c r="H823" s="28" t="n">
        <v>1</v>
      </c>
      <c r="I823" s="28"/>
      <c r="J823" s="28"/>
      <c r="K823" s="14" t="n">
        <v>1904.91</v>
      </c>
    </row>
    <row r="824" customFormat="false" ht="14.4" hidden="false" customHeight="false" outlineLevel="0" collapsed="false">
      <c r="A824" s="15" t="n">
        <v>42352</v>
      </c>
      <c r="B824" s="20"/>
      <c r="C824" s="17" t="s">
        <v>33</v>
      </c>
      <c r="D824" s="16" t="s">
        <v>43</v>
      </c>
      <c r="E824" s="16"/>
      <c r="F824" s="16"/>
      <c r="G824" s="16"/>
      <c r="H824" s="16"/>
      <c r="I824" s="16"/>
      <c r="J824" s="16" t="s">
        <v>44</v>
      </c>
      <c r="K824" s="19" t="s">
        <v>50</v>
      </c>
    </row>
    <row r="825" customFormat="false" ht="14.4" hidden="false" customHeight="false" outlineLevel="0" collapsed="false">
      <c r="A825" s="4" t="n">
        <v>42353</v>
      </c>
      <c r="B825" s="5" t="n">
        <v>0.847222222222222</v>
      </c>
      <c r="C825" s="1" t="s">
        <v>35</v>
      </c>
      <c r="D825" s="0" t="s">
        <v>13</v>
      </c>
      <c r="F825" s="14" t="n">
        <v>1948</v>
      </c>
      <c r="G825" s="8" t="n">
        <f aca="false">F825/$K831-1</f>
        <v>0.0272961228536472</v>
      </c>
      <c r="H825" s="14" t="n">
        <v>2072</v>
      </c>
      <c r="I825" s="8" t="n">
        <f aca="false">H825/$K831-1</f>
        <v>0.0926886891954606</v>
      </c>
      <c r="J825" s="9" t="n">
        <f aca="false">I825-G825</f>
        <v>0.0653925663418133</v>
      </c>
      <c r="K825" s="10" t="n">
        <f aca="false">H825-F825</f>
        <v>124</v>
      </c>
    </row>
    <row r="826" customFormat="false" ht="14.4" hidden="false" customHeight="false" outlineLevel="0" collapsed="false">
      <c r="A826" s="4" t="n">
        <v>42353</v>
      </c>
      <c r="B826" s="5" t="n">
        <v>0.847222222222222</v>
      </c>
      <c r="C826" s="1" t="s">
        <v>35</v>
      </c>
      <c r="D826" s="0" t="s">
        <v>15</v>
      </c>
      <c r="F826" s="14" t="n">
        <v>1950</v>
      </c>
      <c r="G826" s="8" t="n">
        <f aca="false">F826/$K831-1</f>
        <v>0.028350841665612</v>
      </c>
      <c r="H826" s="14" t="n">
        <v>2072</v>
      </c>
      <c r="I826" s="8" t="n">
        <f aca="false">H826/$K831-1</f>
        <v>0.0926886891954606</v>
      </c>
      <c r="J826" s="9" t="n">
        <f aca="false">I826-G826</f>
        <v>0.0643378475298486</v>
      </c>
      <c r="K826" s="10" t="n">
        <f aca="false">H826-F826</f>
        <v>122</v>
      </c>
    </row>
    <row r="827" customFormat="false" ht="14.4" hidden="false" customHeight="false" outlineLevel="0" collapsed="false">
      <c r="A827" s="4" t="n">
        <v>42353</v>
      </c>
      <c r="B827" s="5" t="n">
        <v>0.847222222222222</v>
      </c>
      <c r="C827" s="1" t="s">
        <v>35</v>
      </c>
      <c r="D827" s="0" t="s">
        <v>18</v>
      </c>
      <c r="F827" s="14" t="n">
        <v>1952</v>
      </c>
      <c r="G827" s="8" t="n">
        <f aca="false">F827/$K831-1</f>
        <v>0.0294055604775767</v>
      </c>
      <c r="H827" s="14" t="n">
        <v>2066</v>
      </c>
      <c r="I827" s="8" t="n">
        <f aca="false">H827/$K831-1</f>
        <v>0.0895245327595664</v>
      </c>
      <c r="J827" s="9" t="n">
        <f aca="false">I827-G827</f>
        <v>0.0601189722819897</v>
      </c>
      <c r="K827" s="10" t="n">
        <f aca="false">H827-F827</f>
        <v>114</v>
      </c>
    </row>
    <row r="828" customFormat="false" ht="14.4" hidden="false" customHeight="false" outlineLevel="0" collapsed="false">
      <c r="A828" s="4" t="n">
        <v>42353</v>
      </c>
      <c r="B828" s="5" t="n">
        <v>0.847222222222222</v>
      </c>
      <c r="C828" s="1" t="s">
        <v>35</v>
      </c>
      <c r="D828" s="0" t="s">
        <v>20</v>
      </c>
      <c r="F828" s="14" t="n">
        <v>1933</v>
      </c>
      <c r="G828" s="8" t="n">
        <f aca="false">F828/$K831-1</f>
        <v>0.0193857317639117</v>
      </c>
      <c r="H828" s="14" t="n">
        <v>2055</v>
      </c>
      <c r="I828" s="8" t="n">
        <f aca="false">H828/$K831-1</f>
        <v>0.0837235792937603</v>
      </c>
      <c r="J828" s="9" t="n">
        <f aca="false">I828-G828</f>
        <v>0.0643378475298486</v>
      </c>
      <c r="K828" s="10" t="n">
        <f aca="false">H828-F828</f>
        <v>122</v>
      </c>
    </row>
    <row r="829" customFormat="false" ht="14.4" hidden="false" customHeight="false" outlineLevel="0" collapsed="false">
      <c r="A829" s="4" t="n">
        <v>42353</v>
      </c>
      <c r="B829" s="5" t="n">
        <v>0.847222222222222</v>
      </c>
      <c r="C829" s="1" t="s">
        <v>35</v>
      </c>
      <c r="D829" s="0" t="s">
        <v>23</v>
      </c>
      <c r="F829" s="14" t="n">
        <v>1933</v>
      </c>
      <c r="G829" s="8" t="n">
        <f aca="false">F829/$K831-1</f>
        <v>0.0193857317639117</v>
      </c>
      <c r="H829" s="14" t="n">
        <v>2055</v>
      </c>
      <c r="I829" s="8" t="n">
        <f aca="false">H829/$K831-1</f>
        <v>0.0837235792937603</v>
      </c>
      <c r="J829" s="9" t="n">
        <f aca="false">I829-G829</f>
        <v>0.0643378475298486</v>
      </c>
      <c r="K829" s="10" t="n">
        <f aca="false">H829-F829</f>
        <v>122</v>
      </c>
    </row>
    <row r="830" customFormat="false" ht="14.4" hidden="false" customHeight="false" outlineLevel="0" collapsed="false">
      <c r="A830" s="4" t="n">
        <v>42353</v>
      </c>
      <c r="B830" s="5" t="n">
        <v>0.847222222222222</v>
      </c>
      <c r="C830" s="1" t="s">
        <v>35</v>
      </c>
      <c r="D830" s="0" t="s">
        <v>25</v>
      </c>
      <c r="F830" s="14" t="n">
        <v>1933</v>
      </c>
      <c r="G830" s="8" t="n">
        <f aca="false">F830/$K831-1</f>
        <v>0.0193857317639117</v>
      </c>
      <c r="H830" s="14" t="n">
        <v>2055</v>
      </c>
      <c r="I830" s="8" t="n">
        <f aca="false">H830/$K831-1</f>
        <v>0.0837235792937603</v>
      </c>
      <c r="J830" s="9" t="n">
        <f aca="false">I830-G830</f>
        <v>0.0643378475298486</v>
      </c>
      <c r="K830" s="10" t="n">
        <f aca="false">H830-F830</f>
        <v>122</v>
      </c>
    </row>
    <row r="831" customFormat="false" ht="14.4" hidden="false" customHeight="false" outlineLevel="0" collapsed="false">
      <c r="A831" s="4" t="n">
        <v>42353</v>
      </c>
      <c r="B831" s="5"/>
      <c r="C831" s="1" t="s">
        <v>35</v>
      </c>
      <c r="D831" s="24" t="s">
        <v>30</v>
      </c>
      <c r="E831" s="24"/>
      <c r="F831" s="28" t="s">
        <v>31</v>
      </c>
      <c r="G831" s="28"/>
      <c r="H831" s="28" t="n">
        <v>1</v>
      </c>
      <c r="I831" s="28"/>
      <c r="J831" s="28"/>
      <c r="K831" s="14" t="n">
        <v>1896.24</v>
      </c>
    </row>
    <row r="832" customFormat="false" ht="14.4" hidden="false" customHeight="false" outlineLevel="0" collapsed="false">
      <c r="A832" s="15" t="n">
        <v>42353</v>
      </c>
      <c r="B832" s="20"/>
      <c r="C832" s="17" t="s">
        <v>35</v>
      </c>
      <c r="D832" s="16" t="s">
        <v>43</v>
      </c>
      <c r="E832" s="16"/>
      <c r="F832" s="16"/>
      <c r="G832" s="16"/>
      <c r="H832" s="16"/>
      <c r="I832" s="16"/>
      <c r="J832" s="16" t="s">
        <v>44</v>
      </c>
      <c r="K832" s="19" t="n">
        <v>1060.5</v>
      </c>
    </row>
    <row r="833" customFormat="false" ht="14.4" hidden="false" customHeight="false" outlineLevel="0" collapsed="false">
      <c r="A833" s="4" t="n">
        <v>42354</v>
      </c>
      <c r="B833" s="5" t="n">
        <v>0.888888888888889</v>
      </c>
      <c r="C833" s="1" t="s">
        <v>37</v>
      </c>
      <c r="D833" s="0" t="s">
        <v>13</v>
      </c>
      <c r="F833" s="14" t="n">
        <v>1962</v>
      </c>
      <c r="G833" s="8" t="n">
        <f aca="false">F833/$K839-1</f>
        <v>0.0281941096321141</v>
      </c>
      <c r="H833" s="14" t="n">
        <v>2087</v>
      </c>
      <c r="I833" s="8" t="n">
        <f aca="false">H833/$K839-1</f>
        <v>0.0937008699297768</v>
      </c>
      <c r="J833" s="9" t="n">
        <f aca="false">I833-G833</f>
        <v>0.0655067602976627</v>
      </c>
      <c r="K833" s="10" t="n">
        <f aca="false">H833-F833</f>
        <v>125</v>
      </c>
    </row>
    <row r="834" customFormat="false" ht="14.4" hidden="false" customHeight="false" outlineLevel="0" collapsed="false">
      <c r="A834" s="4" t="n">
        <v>42354</v>
      </c>
      <c r="B834" s="5" t="n">
        <v>0.888888888888889</v>
      </c>
      <c r="C834" s="1" t="s">
        <v>37</v>
      </c>
      <c r="D834" s="0" t="s">
        <v>15</v>
      </c>
      <c r="F834" s="14" t="n">
        <v>1964</v>
      </c>
      <c r="G834" s="8" t="n">
        <f aca="false">F834/$K839-1</f>
        <v>0.0292422177968765</v>
      </c>
      <c r="H834" s="14" t="n">
        <v>2087</v>
      </c>
      <c r="I834" s="8" t="n">
        <f aca="false">H834/$K839-1</f>
        <v>0.0937008699297768</v>
      </c>
      <c r="J834" s="9" t="n">
        <f aca="false">I834-G834</f>
        <v>0.0644586521329003</v>
      </c>
      <c r="K834" s="10" t="n">
        <f aca="false">H834-F834</f>
        <v>123</v>
      </c>
    </row>
    <row r="835" customFormat="false" ht="14.4" hidden="false" customHeight="false" outlineLevel="0" collapsed="false">
      <c r="A835" s="4" t="n">
        <v>42354</v>
      </c>
      <c r="B835" s="5" t="n">
        <v>0.888888888888889</v>
      </c>
      <c r="C835" s="1" t="s">
        <v>37</v>
      </c>
      <c r="D835" s="0" t="s">
        <v>18</v>
      </c>
      <c r="F835" s="14" t="n">
        <v>1966</v>
      </c>
      <c r="G835" s="8" t="n">
        <f aca="false">F835/$K839-1</f>
        <v>0.0302903259616392</v>
      </c>
      <c r="H835" s="14" t="n">
        <v>2081</v>
      </c>
      <c r="I835" s="8" t="n">
        <f aca="false">H835/$K839-1</f>
        <v>0.0905565454354888</v>
      </c>
      <c r="J835" s="9" t="n">
        <f aca="false">I835-G835</f>
        <v>0.0602662194738497</v>
      </c>
      <c r="K835" s="10" t="n">
        <f aca="false">H835-F835</f>
        <v>115</v>
      </c>
    </row>
    <row r="836" customFormat="false" ht="14.4" hidden="false" customHeight="false" outlineLevel="0" collapsed="false">
      <c r="A836" s="4" t="n">
        <v>42354</v>
      </c>
      <c r="B836" s="5" t="n">
        <v>0.888888888888889</v>
      </c>
      <c r="C836" s="1" t="s">
        <v>37</v>
      </c>
      <c r="D836" s="0" t="s">
        <v>20</v>
      </c>
      <c r="F836" s="14" t="n">
        <v>1947</v>
      </c>
      <c r="G836" s="8" t="n">
        <f aca="false">F836/$K839-1</f>
        <v>0.0203332983963944</v>
      </c>
      <c r="H836" s="14" t="n">
        <v>2070</v>
      </c>
      <c r="I836" s="8" t="n">
        <f aca="false">H836/$K839-1</f>
        <v>0.0847919505292947</v>
      </c>
      <c r="J836" s="9" t="n">
        <f aca="false">I836-G836</f>
        <v>0.0644586521329002</v>
      </c>
      <c r="K836" s="10" t="n">
        <f aca="false">H836-F836</f>
        <v>123</v>
      </c>
    </row>
    <row r="837" customFormat="false" ht="14.4" hidden="false" customHeight="false" outlineLevel="0" collapsed="false">
      <c r="A837" s="4" t="n">
        <v>42354</v>
      </c>
      <c r="B837" s="5" t="n">
        <v>0.888888888888889</v>
      </c>
      <c r="C837" s="1" t="s">
        <v>37</v>
      </c>
      <c r="D837" s="0" t="s">
        <v>23</v>
      </c>
      <c r="F837" s="14" t="n">
        <v>1947</v>
      </c>
      <c r="G837" s="8" t="n">
        <f aca="false">F837/$K839-1</f>
        <v>0.0203332983963944</v>
      </c>
      <c r="H837" s="14" t="n">
        <v>2070</v>
      </c>
      <c r="I837" s="8" t="n">
        <f aca="false">H837/$K839-1</f>
        <v>0.0847919505292947</v>
      </c>
      <c r="J837" s="9" t="n">
        <f aca="false">I837-G837</f>
        <v>0.0644586521329002</v>
      </c>
      <c r="K837" s="10" t="n">
        <f aca="false">H837-F837</f>
        <v>123</v>
      </c>
    </row>
    <row r="838" customFormat="false" ht="14.4" hidden="false" customHeight="false" outlineLevel="0" collapsed="false">
      <c r="A838" s="4" t="n">
        <v>42354</v>
      </c>
      <c r="B838" s="5" t="n">
        <v>0.888888888888889</v>
      </c>
      <c r="C838" s="1" t="s">
        <v>37</v>
      </c>
      <c r="D838" s="0" t="s">
        <v>25</v>
      </c>
      <c r="F838" s="14" t="n">
        <v>1947</v>
      </c>
      <c r="G838" s="8" t="n">
        <f aca="false">F838/$K839-1</f>
        <v>0.0203332983963944</v>
      </c>
      <c r="H838" s="14" t="n">
        <v>2070</v>
      </c>
      <c r="I838" s="8" t="n">
        <f aca="false">H838/$K839-1</f>
        <v>0.0847919505292947</v>
      </c>
      <c r="J838" s="9" t="n">
        <f aca="false">I838-G838</f>
        <v>0.0644586521329002</v>
      </c>
      <c r="K838" s="10" t="n">
        <f aca="false">H838-F838</f>
        <v>123</v>
      </c>
    </row>
    <row r="839" customFormat="false" ht="14.4" hidden="false" customHeight="false" outlineLevel="0" collapsed="false">
      <c r="A839" s="4" t="n">
        <v>42354</v>
      </c>
      <c r="B839" s="5"/>
      <c r="C839" s="1" t="s">
        <v>37</v>
      </c>
      <c r="D839" s="24" t="s">
        <v>30</v>
      </c>
      <c r="E839" s="24"/>
      <c r="F839" s="28" t="s">
        <v>31</v>
      </c>
      <c r="G839" s="28"/>
      <c r="H839" s="28" t="n">
        <v>1</v>
      </c>
      <c r="I839" s="28"/>
      <c r="J839" s="28"/>
      <c r="K839" s="14" t="n">
        <v>1908.2</v>
      </c>
    </row>
    <row r="840" customFormat="false" ht="14.4" hidden="false" customHeight="false" outlineLevel="0" collapsed="false">
      <c r="A840" s="15" t="n">
        <v>42354</v>
      </c>
      <c r="B840" s="20"/>
      <c r="C840" s="17" t="s">
        <v>37</v>
      </c>
      <c r="D840" s="16" t="s">
        <v>43</v>
      </c>
      <c r="E840" s="16"/>
      <c r="F840" s="16"/>
      <c r="G840" s="16"/>
      <c r="H840" s="16"/>
      <c r="I840" s="16"/>
      <c r="J840" s="16" t="s">
        <v>44</v>
      </c>
      <c r="K840" s="19" t="n">
        <v>1061.2</v>
      </c>
    </row>
    <row r="841" customFormat="false" ht="14.4" hidden="false" customHeight="false" outlineLevel="0" collapsed="false">
      <c r="A841" s="4" t="n">
        <v>42355</v>
      </c>
      <c r="B841" s="5" t="n">
        <v>0.888888888888889</v>
      </c>
      <c r="C841" s="1" t="s">
        <v>38</v>
      </c>
      <c r="D841" s="0" t="s">
        <v>13</v>
      </c>
      <c r="F841" s="14" t="n">
        <v>1949</v>
      </c>
      <c r="G841" s="8" t="n">
        <f aca="false">F841/$K847-1</f>
        <v>0.0140373149082735</v>
      </c>
      <c r="H841" s="14" t="n">
        <v>2073</v>
      </c>
      <c r="I841" s="8" t="n">
        <f aca="false">H841/$K847-1</f>
        <v>0.0785527726038231</v>
      </c>
      <c r="J841" s="9" t="n">
        <f aca="false">I841-G841</f>
        <v>0.0645154576955496</v>
      </c>
      <c r="K841" s="10" t="n">
        <f aca="false">H841-F841</f>
        <v>124</v>
      </c>
    </row>
    <row r="842" customFormat="false" ht="14.4" hidden="false" customHeight="false" outlineLevel="0" collapsed="false">
      <c r="A842" s="4" t="n">
        <v>42355</v>
      </c>
      <c r="B842" s="5" t="n">
        <v>0.888888888888889</v>
      </c>
      <c r="C842" s="1" t="s">
        <v>38</v>
      </c>
      <c r="D842" s="0" t="s">
        <v>15</v>
      </c>
      <c r="F842" s="14" t="n">
        <v>1950</v>
      </c>
      <c r="G842" s="8" t="n">
        <f aca="false">F842/$K847-1</f>
        <v>0.0145576008574313</v>
      </c>
      <c r="H842" s="14" t="n">
        <v>2073</v>
      </c>
      <c r="I842" s="8" t="n">
        <f aca="false">H842/$K847-1</f>
        <v>0.0785527726038231</v>
      </c>
      <c r="J842" s="9" t="n">
        <f aca="false">I842-G842</f>
        <v>0.0639951717463918</v>
      </c>
      <c r="K842" s="10" t="n">
        <f aca="false">H842-F842</f>
        <v>123</v>
      </c>
    </row>
    <row r="843" customFormat="false" ht="14.4" hidden="false" customHeight="false" outlineLevel="0" collapsed="false">
      <c r="A843" s="4" t="n">
        <v>42355</v>
      </c>
      <c r="B843" s="5" t="n">
        <v>0.888888888888889</v>
      </c>
      <c r="C843" s="1" t="s">
        <v>38</v>
      </c>
      <c r="D843" s="0" t="s">
        <v>18</v>
      </c>
      <c r="F843" s="14" t="n">
        <v>1952</v>
      </c>
      <c r="G843" s="8" t="n">
        <f aca="false">F843/$K847-1</f>
        <v>0.0155981727557466</v>
      </c>
      <c r="H843" s="14" t="n">
        <v>2067</v>
      </c>
      <c r="I843" s="8" t="n">
        <f aca="false">H843/$K847-1</f>
        <v>0.0754310569088772</v>
      </c>
      <c r="J843" s="9" t="n">
        <f aca="false">I843-G843</f>
        <v>0.0598328841531306</v>
      </c>
      <c r="K843" s="10" t="n">
        <f aca="false">H843-F843</f>
        <v>115</v>
      </c>
    </row>
    <row r="844" customFormat="false" ht="14.4" hidden="false" customHeight="false" outlineLevel="0" collapsed="false">
      <c r="A844" s="4" t="n">
        <v>42355</v>
      </c>
      <c r="B844" s="5" t="n">
        <v>0.888888888888889</v>
      </c>
      <c r="C844" s="1" t="s">
        <v>38</v>
      </c>
      <c r="D844" s="0" t="s">
        <v>20</v>
      </c>
      <c r="F844" s="14" t="n">
        <v>1933</v>
      </c>
      <c r="G844" s="8" t="n">
        <f aca="false">F844/$K847-1</f>
        <v>0.00571273972175113</v>
      </c>
      <c r="H844" s="14" t="n">
        <v>2055</v>
      </c>
      <c r="I844" s="8" t="n">
        <f aca="false">H844/$K847-1</f>
        <v>0.0691876255189852</v>
      </c>
      <c r="J844" s="9" t="n">
        <f aca="false">I844-G844</f>
        <v>0.063474885797234</v>
      </c>
      <c r="K844" s="10" t="n">
        <f aca="false">H844-F844</f>
        <v>122</v>
      </c>
    </row>
    <row r="845" customFormat="false" ht="14.4" hidden="false" customHeight="false" outlineLevel="0" collapsed="false">
      <c r="A845" s="4" t="n">
        <v>42355</v>
      </c>
      <c r="B845" s="5" t="n">
        <v>0.888888888888889</v>
      </c>
      <c r="C845" s="1" t="s">
        <v>38</v>
      </c>
      <c r="D845" s="0" t="s">
        <v>23</v>
      </c>
      <c r="F845" s="14" t="n">
        <v>1933</v>
      </c>
      <c r="G845" s="8" t="n">
        <f aca="false">F845/$K847-1</f>
        <v>0.00571273972175113</v>
      </c>
      <c r="H845" s="14" t="n">
        <v>2055</v>
      </c>
      <c r="I845" s="8" t="n">
        <f aca="false">H845/$K847-1</f>
        <v>0.0691876255189852</v>
      </c>
      <c r="J845" s="9" t="n">
        <f aca="false">I845-G845</f>
        <v>0.063474885797234</v>
      </c>
      <c r="K845" s="10" t="n">
        <f aca="false">H845-F845</f>
        <v>122</v>
      </c>
    </row>
    <row r="846" customFormat="false" ht="14.4" hidden="false" customHeight="false" outlineLevel="0" collapsed="false">
      <c r="A846" s="4" t="n">
        <v>42355</v>
      </c>
      <c r="B846" s="5" t="n">
        <v>0.888888888888889</v>
      </c>
      <c r="C846" s="1" t="s">
        <v>38</v>
      </c>
      <c r="D846" s="0" t="s">
        <v>25</v>
      </c>
      <c r="F846" s="14" t="n">
        <v>1933</v>
      </c>
      <c r="G846" s="8" t="n">
        <f aca="false">F846/$K847-1</f>
        <v>0.00571273972175113</v>
      </c>
      <c r="H846" s="14" t="n">
        <v>2055</v>
      </c>
      <c r="I846" s="8" t="n">
        <f aca="false">H846/$K847-1</f>
        <v>0.0691876255189852</v>
      </c>
      <c r="J846" s="9" t="n">
        <f aca="false">I846-G846</f>
        <v>0.063474885797234</v>
      </c>
      <c r="K846" s="10" t="n">
        <f aca="false">H846-F846</f>
        <v>122</v>
      </c>
    </row>
    <row r="847" customFormat="false" ht="14.4" hidden="false" customHeight="false" outlineLevel="0" collapsed="false">
      <c r="A847" s="4" t="n">
        <v>42355</v>
      </c>
      <c r="B847" s="5"/>
      <c r="C847" s="1" t="s">
        <v>38</v>
      </c>
      <c r="D847" s="24" t="s">
        <v>30</v>
      </c>
      <c r="E847" s="24"/>
      <c r="F847" s="28" t="s">
        <v>31</v>
      </c>
      <c r="G847" s="28"/>
      <c r="H847" s="28" t="n">
        <v>1</v>
      </c>
      <c r="I847" s="28"/>
      <c r="J847" s="28"/>
      <c r="K847" s="14" t="n">
        <v>1922.02</v>
      </c>
    </row>
    <row r="848" customFormat="false" ht="14.4" hidden="false" customHeight="false" outlineLevel="0" collapsed="false">
      <c r="A848" s="15" t="n">
        <v>42355</v>
      </c>
      <c r="B848" s="20"/>
      <c r="C848" s="17" t="s">
        <v>38</v>
      </c>
      <c r="D848" s="16" t="s">
        <v>43</v>
      </c>
      <c r="E848" s="16"/>
      <c r="F848" s="16"/>
      <c r="G848" s="16"/>
      <c r="H848" s="16"/>
      <c r="I848" s="16"/>
      <c r="J848" s="16" t="s">
        <v>44</v>
      </c>
      <c r="K848" s="19" t="n">
        <v>1072.32</v>
      </c>
    </row>
    <row r="849" customFormat="false" ht="14.4" hidden="false" customHeight="false" outlineLevel="0" collapsed="false">
      <c r="A849" s="4" t="n">
        <v>42356</v>
      </c>
      <c r="B849" s="5" t="n">
        <v>0.793055555555556</v>
      </c>
      <c r="C849" s="1" t="s">
        <v>39</v>
      </c>
      <c r="D849" s="0" t="s">
        <v>13</v>
      </c>
      <c r="F849" s="14" t="n">
        <v>1969</v>
      </c>
      <c r="G849" s="8" t="n">
        <f aca="false">F849/$K855-1</f>
        <v>0.0330643553447569</v>
      </c>
      <c r="H849" s="14" t="n">
        <v>2094</v>
      </c>
      <c r="I849" s="8" t="n">
        <f aca="false">H849/$K855-1</f>
        <v>0.0986474149781216</v>
      </c>
      <c r="J849" s="9" t="n">
        <f aca="false">I849-G849</f>
        <v>0.0655830596333646</v>
      </c>
      <c r="K849" s="10" t="n">
        <f aca="false">H849-F849</f>
        <v>125</v>
      </c>
    </row>
    <row r="850" customFormat="false" ht="14.4" hidden="false" customHeight="false" outlineLevel="0" collapsed="false">
      <c r="A850" s="4" t="n">
        <v>42356</v>
      </c>
      <c r="B850" s="5" t="n">
        <v>0.793055555555556</v>
      </c>
      <c r="C850" s="1" t="s">
        <v>39</v>
      </c>
      <c r="D850" s="0" t="s">
        <v>15</v>
      </c>
      <c r="F850" s="14" t="n">
        <v>1971</v>
      </c>
      <c r="G850" s="8" t="n">
        <f aca="false">F850/$K855-1</f>
        <v>0.0341136842988909</v>
      </c>
      <c r="H850" s="14" t="n">
        <v>2094</v>
      </c>
      <c r="I850" s="8" t="n">
        <f aca="false">H850/$K855-1</f>
        <v>0.0986474149781216</v>
      </c>
      <c r="J850" s="9" t="n">
        <f aca="false">I850-G850</f>
        <v>0.0645337306792306</v>
      </c>
      <c r="K850" s="10" t="n">
        <f aca="false">H850-F850</f>
        <v>123</v>
      </c>
    </row>
    <row r="851" customFormat="false" ht="14.4" hidden="false" customHeight="false" outlineLevel="0" collapsed="false">
      <c r="A851" s="4" t="n">
        <v>42356</v>
      </c>
      <c r="B851" s="5" t="n">
        <v>0.793055555555556</v>
      </c>
      <c r="C851" s="1" t="s">
        <v>39</v>
      </c>
      <c r="D851" s="0" t="s">
        <v>18</v>
      </c>
      <c r="F851" s="14" t="n">
        <v>1973</v>
      </c>
      <c r="G851" s="8" t="n">
        <f aca="false">F851/$K855-1</f>
        <v>0.0351630132530247</v>
      </c>
      <c r="H851" s="14" t="n">
        <v>2088</v>
      </c>
      <c r="I851" s="8" t="n">
        <f aca="false">H851/$K855-1</f>
        <v>0.09549942811572</v>
      </c>
      <c r="J851" s="9" t="n">
        <f aca="false">I851-G851</f>
        <v>0.0603364148626953</v>
      </c>
      <c r="K851" s="10" t="n">
        <f aca="false">H851-F851</f>
        <v>115</v>
      </c>
    </row>
    <row r="852" customFormat="false" ht="14.4" hidden="false" customHeight="false" outlineLevel="0" collapsed="false">
      <c r="A852" s="4" t="n">
        <v>42356</v>
      </c>
      <c r="B852" s="5" t="n">
        <v>0.793055555555556</v>
      </c>
      <c r="C852" s="1" t="s">
        <v>39</v>
      </c>
      <c r="D852" s="0" t="s">
        <v>20</v>
      </c>
      <c r="F852" s="14" t="n">
        <v>1954</v>
      </c>
      <c r="G852" s="8" t="n">
        <f aca="false">F852/$K855-1</f>
        <v>0.0251943881887533</v>
      </c>
      <c r="H852" s="14" t="n">
        <v>2077</v>
      </c>
      <c r="I852" s="8" t="n">
        <f aca="false">H852/$K855-1</f>
        <v>0.0897281188679839</v>
      </c>
      <c r="J852" s="9" t="n">
        <f aca="false">I852-G852</f>
        <v>0.0645337306792306</v>
      </c>
      <c r="K852" s="10" t="n">
        <f aca="false">H852-F852</f>
        <v>123</v>
      </c>
    </row>
    <row r="853" customFormat="false" ht="14.4" hidden="false" customHeight="false" outlineLevel="0" collapsed="false">
      <c r="A853" s="4" t="n">
        <v>42356</v>
      </c>
      <c r="B853" s="5" t="n">
        <v>0.793055555555556</v>
      </c>
      <c r="C853" s="1" t="s">
        <v>39</v>
      </c>
      <c r="D853" s="0" t="s">
        <v>23</v>
      </c>
      <c r="F853" s="14" t="n">
        <v>1954</v>
      </c>
      <c r="G853" s="8" t="n">
        <f aca="false">F853/$K855-1</f>
        <v>0.0251943881887533</v>
      </c>
      <c r="H853" s="14" t="n">
        <v>2077</v>
      </c>
      <c r="I853" s="8" t="n">
        <f aca="false">H853/$K855-1</f>
        <v>0.0897281188679839</v>
      </c>
      <c r="J853" s="9" t="n">
        <f aca="false">I853-G853</f>
        <v>0.0645337306792306</v>
      </c>
      <c r="K853" s="10" t="n">
        <f aca="false">H853-F853</f>
        <v>123</v>
      </c>
    </row>
    <row r="854" customFormat="false" ht="14.4" hidden="false" customHeight="false" outlineLevel="0" collapsed="false">
      <c r="A854" s="4" t="n">
        <v>42356</v>
      </c>
      <c r="B854" s="5" t="n">
        <v>0.793055555555556</v>
      </c>
      <c r="C854" s="1" t="s">
        <v>39</v>
      </c>
      <c r="D854" s="0" t="s">
        <v>25</v>
      </c>
      <c r="F854" s="14" t="n">
        <v>1954</v>
      </c>
      <c r="G854" s="8" t="n">
        <f aca="false">F854/$K855-1</f>
        <v>0.0251943881887533</v>
      </c>
      <c r="H854" s="14" t="n">
        <v>2077</v>
      </c>
      <c r="I854" s="8" t="n">
        <f aca="false">H854/$K855-1</f>
        <v>0.0897281188679839</v>
      </c>
      <c r="J854" s="9" t="n">
        <f aca="false">I854-G854</f>
        <v>0.0645337306792306</v>
      </c>
      <c r="K854" s="10" t="n">
        <f aca="false">H854-F854</f>
        <v>123</v>
      </c>
    </row>
    <row r="855" customFormat="false" ht="14.4" hidden="false" customHeight="false" outlineLevel="0" collapsed="false">
      <c r="A855" s="4" t="n">
        <v>42356</v>
      </c>
      <c r="B855" s="5"/>
      <c r="C855" s="1" t="s">
        <v>39</v>
      </c>
      <c r="D855" s="24" t="s">
        <v>30</v>
      </c>
      <c r="E855" s="24"/>
      <c r="F855" s="28" t="s">
        <v>31</v>
      </c>
      <c r="G855" s="28"/>
      <c r="H855" s="28" t="n">
        <v>1</v>
      </c>
      <c r="I855" s="28"/>
      <c r="J855" s="28"/>
      <c r="K855" s="14" t="n">
        <v>1905.98</v>
      </c>
    </row>
    <row r="856" customFormat="false" ht="14.4" hidden="false" customHeight="false" outlineLevel="0" collapsed="false">
      <c r="A856" s="15" t="n">
        <v>42356</v>
      </c>
      <c r="B856" s="20"/>
      <c r="C856" s="17" t="s">
        <v>39</v>
      </c>
      <c r="D856" s="16" t="s">
        <v>43</v>
      </c>
      <c r="E856" s="16"/>
      <c r="F856" s="16"/>
      <c r="G856" s="16"/>
      <c r="H856" s="16"/>
      <c r="I856" s="16"/>
      <c r="J856" s="16" t="s">
        <v>44</v>
      </c>
      <c r="K856" s="19" t="n">
        <v>1051.1</v>
      </c>
    </row>
    <row r="857" customFormat="false" ht="14.4" hidden="false" customHeight="false" outlineLevel="0" collapsed="false">
      <c r="A857" s="4" t="n">
        <v>42359</v>
      </c>
      <c r="B857" s="5" t="n">
        <v>0.905555555555556</v>
      </c>
      <c r="C857" s="1" t="s">
        <v>33</v>
      </c>
      <c r="D857" s="0" t="s">
        <v>13</v>
      </c>
      <c r="F857" s="14" t="n">
        <v>1980</v>
      </c>
      <c r="G857" s="8" t="n">
        <f aca="false">F857/$K863-1</f>
        <v>0.0255879001346733</v>
      </c>
      <c r="H857" s="14" t="n">
        <v>2106</v>
      </c>
      <c r="I857" s="8" t="n">
        <f aca="false">H857/$K863-1</f>
        <v>0.0908525846886978</v>
      </c>
      <c r="J857" s="9" t="n">
        <f aca="false">I857-G857</f>
        <v>0.0652646845540246</v>
      </c>
      <c r="K857" s="10" t="n">
        <f aca="false">H857-F857</f>
        <v>126</v>
      </c>
    </row>
    <row r="858" customFormat="false" ht="14.4" hidden="false" customHeight="false" outlineLevel="0" collapsed="false">
      <c r="A858" s="4" t="n">
        <v>42359</v>
      </c>
      <c r="B858" s="5" t="n">
        <v>0.905555555555556</v>
      </c>
      <c r="C858" s="1" t="s">
        <v>33</v>
      </c>
      <c r="D858" s="0" t="s">
        <v>15</v>
      </c>
      <c r="F858" s="14" t="n">
        <v>1981</v>
      </c>
      <c r="G858" s="8" t="n">
        <f aca="false">F858/$K863-1</f>
        <v>0.02610587382161</v>
      </c>
      <c r="H858" s="14" t="n">
        <v>2106</v>
      </c>
      <c r="I858" s="8" t="n">
        <f aca="false">H858/$K863-1</f>
        <v>0.0908525846886978</v>
      </c>
      <c r="J858" s="9" t="n">
        <f aca="false">I858-G858</f>
        <v>0.0647467108670878</v>
      </c>
      <c r="K858" s="10" t="n">
        <f aca="false">H858-F858</f>
        <v>125</v>
      </c>
    </row>
    <row r="859" customFormat="false" ht="14.4" hidden="false" customHeight="false" outlineLevel="0" collapsed="false">
      <c r="A859" s="4" t="n">
        <v>42359</v>
      </c>
      <c r="B859" s="5" t="n">
        <v>0.905555555555556</v>
      </c>
      <c r="C859" s="1" t="s">
        <v>33</v>
      </c>
      <c r="D859" s="0" t="s">
        <v>18</v>
      </c>
      <c r="F859" s="14" t="n">
        <v>1983</v>
      </c>
      <c r="G859" s="8" t="n">
        <f aca="false">F859/$K863-1</f>
        <v>0.0271418211954832</v>
      </c>
      <c r="H859" s="14" t="n">
        <v>2100</v>
      </c>
      <c r="I859" s="8" t="n">
        <f aca="false">H859/$K863-1</f>
        <v>0.0877447425670777</v>
      </c>
      <c r="J859" s="9" t="n">
        <f aca="false">I859-G859</f>
        <v>0.0606029213715944</v>
      </c>
      <c r="K859" s="10" t="n">
        <f aca="false">H859-F859</f>
        <v>117</v>
      </c>
    </row>
    <row r="860" customFormat="false" ht="14.4" hidden="false" customHeight="false" outlineLevel="0" collapsed="false">
      <c r="A860" s="4" t="n">
        <v>42359</v>
      </c>
      <c r="B860" s="5" t="n">
        <v>0.905555555555556</v>
      </c>
      <c r="C860" s="1" t="s">
        <v>33</v>
      </c>
      <c r="D860" s="0" t="s">
        <v>20</v>
      </c>
      <c r="F860" s="14" t="n">
        <v>1964</v>
      </c>
      <c r="G860" s="8" t="n">
        <f aca="false">F860/$K863-1</f>
        <v>0.017300321143686</v>
      </c>
      <c r="H860" s="14" t="n">
        <v>2088</v>
      </c>
      <c r="I860" s="8" t="n">
        <f aca="false">H860/$K863-1</f>
        <v>0.0815290583238373</v>
      </c>
      <c r="J860" s="9" t="n">
        <f aca="false">I860-G860</f>
        <v>0.0642287371801513</v>
      </c>
      <c r="K860" s="10" t="n">
        <f aca="false">H860-F860</f>
        <v>124</v>
      </c>
    </row>
    <row r="861" customFormat="false" ht="14.4" hidden="false" customHeight="false" outlineLevel="0" collapsed="false">
      <c r="A861" s="4" t="n">
        <v>42359</v>
      </c>
      <c r="B861" s="5" t="n">
        <v>0.905555555555556</v>
      </c>
      <c r="C861" s="1" t="s">
        <v>33</v>
      </c>
      <c r="D861" s="0" t="s">
        <v>23</v>
      </c>
      <c r="F861" s="14" t="n">
        <v>1964</v>
      </c>
      <c r="G861" s="8" t="n">
        <f aca="false">F861/$K863-1</f>
        <v>0.017300321143686</v>
      </c>
      <c r="H861" s="14" t="n">
        <v>2088</v>
      </c>
      <c r="I861" s="8" t="n">
        <f aca="false">H861/$K863-1</f>
        <v>0.0815290583238373</v>
      </c>
      <c r="J861" s="9" t="n">
        <f aca="false">I861-G861</f>
        <v>0.0642287371801513</v>
      </c>
      <c r="K861" s="10" t="n">
        <f aca="false">H861-F861</f>
        <v>124</v>
      </c>
    </row>
    <row r="862" customFormat="false" ht="14.4" hidden="false" customHeight="false" outlineLevel="0" collapsed="false">
      <c r="A862" s="4" t="n">
        <v>42359</v>
      </c>
      <c r="B862" s="5" t="n">
        <v>0.905555555555556</v>
      </c>
      <c r="C862" s="1" t="s">
        <v>33</v>
      </c>
      <c r="D862" s="0" t="s">
        <v>25</v>
      </c>
      <c r="F862" s="14" t="n">
        <v>1964</v>
      </c>
      <c r="G862" s="8" t="n">
        <f aca="false">F862/$K863-1</f>
        <v>0.017300321143686</v>
      </c>
      <c r="H862" s="14" t="n">
        <v>2088</v>
      </c>
      <c r="I862" s="8" t="n">
        <f aca="false">H862/$K863-1</f>
        <v>0.0815290583238373</v>
      </c>
      <c r="J862" s="9" t="n">
        <f aca="false">I862-G862</f>
        <v>0.0642287371801513</v>
      </c>
      <c r="K862" s="10" t="n">
        <f aca="false">H862-F862</f>
        <v>124</v>
      </c>
    </row>
    <row r="863" customFormat="false" ht="14.4" hidden="false" customHeight="false" outlineLevel="0" collapsed="false">
      <c r="A863" s="4" t="n">
        <v>42359</v>
      </c>
      <c r="B863" s="5"/>
      <c r="C863" s="1" t="s">
        <v>33</v>
      </c>
      <c r="D863" s="24" t="s">
        <v>30</v>
      </c>
      <c r="E863" s="24"/>
      <c r="F863" s="28" t="s">
        <v>31</v>
      </c>
      <c r="G863" s="28"/>
      <c r="H863" s="28" t="n">
        <v>1</v>
      </c>
      <c r="I863" s="28"/>
      <c r="J863" s="28"/>
      <c r="K863" s="14" t="n">
        <v>1930.6</v>
      </c>
    </row>
    <row r="864" customFormat="false" ht="14.4" hidden="false" customHeight="false" outlineLevel="0" collapsed="false">
      <c r="A864" s="15" t="n">
        <v>42359</v>
      </c>
      <c r="B864" s="20"/>
      <c r="C864" s="17" t="s">
        <v>33</v>
      </c>
      <c r="D864" s="16" t="s">
        <v>43</v>
      </c>
      <c r="E864" s="16"/>
      <c r="F864" s="16"/>
      <c r="G864" s="16"/>
      <c r="H864" s="16"/>
      <c r="I864" s="16"/>
      <c r="J864" s="16" t="s">
        <v>44</v>
      </c>
      <c r="K864" s="19" t="n">
        <v>1066.08</v>
      </c>
    </row>
    <row r="865" customFormat="false" ht="14.4" hidden="false" customHeight="false" outlineLevel="0" collapsed="false">
      <c r="A865" s="4" t="n">
        <v>42366</v>
      </c>
      <c r="B865" s="5" t="n">
        <v>0.929166666666667</v>
      </c>
      <c r="C865" s="1" t="s">
        <v>33</v>
      </c>
      <c r="D865" s="0" t="s">
        <v>13</v>
      </c>
      <c r="F865" s="14" t="n">
        <v>1949</v>
      </c>
      <c r="G865" s="8" t="n">
        <f aca="false">F865/$K871-1</f>
        <v>0.0189091555444028</v>
      </c>
      <c r="H865" s="14" t="n">
        <v>2079</v>
      </c>
      <c r="I865" s="8" t="n">
        <f aca="false">H865/$K871-1</f>
        <v>0.0868712849547531</v>
      </c>
      <c r="J865" s="9" t="n">
        <f aca="false">I865-G865</f>
        <v>0.0679621294103503</v>
      </c>
      <c r="K865" s="10" t="n">
        <f aca="false">H865-F865</f>
        <v>130</v>
      </c>
      <c r="L865" s="0" t="str">
        <f aca="false">IF(H865=H857,"Even",IF(H865&gt;H857,"Up","Down"))</f>
        <v>Down</v>
      </c>
    </row>
    <row r="866" customFormat="false" ht="14.4" hidden="false" customHeight="false" outlineLevel="0" collapsed="false">
      <c r="A866" s="4" t="n">
        <v>42366</v>
      </c>
      <c r="B866" s="5" t="n">
        <v>0.929166666666667</v>
      </c>
      <c r="C866" s="1" t="s">
        <v>33</v>
      </c>
      <c r="D866" s="0" t="s">
        <v>15</v>
      </c>
      <c r="F866" s="14" t="n">
        <v>1950</v>
      </c>
      <c r="G866" s="8" t="n">
        <f aca="false">F866/$K871-1</f>
        <v>0.0194319411552517</v>
      </c>
      <c r="H866" s="14" t="n">
        <v>2073</v>
      </c>
      <c r="I866" s="8" t="n">
        <f aca="false">H866/$K871-1</f>
        <v>0.0837345712896598</v>
      </c>
      <c r="J866" s="9" t="n">
        <f aca="false">I866-G866</f>
        <v>0.0643026301344081</v>
      </c>
      <c r="K866" s="10" t="n">
        <f aca="false">H866-F866</f>
        <v>123</v>
      </c>
      <c r="L866" s="0" t="str">
        <f aca="false">IF(H866=H858,"Even",IF(H866&gt;H858,"Up","Down"))</f>
        <v>Down</v>
      </c>
    </row>
    <row r="867" customFormat="false" ht="14.4" hidden="false" customHeight="false" outlineLevel="0" collapsed="false">
      <c r="A867" s="4" t="n">
        <v>42366</v>
      </c>
      <c r="B867" s="5" t="n">
        <v>0.929166666666667</v>
      </c>
      <c r="C867" s="1" t="s">
        <v>33</v>
      </c>
      <c r="D867" s="0" t="s">
        <v>18</v>
      </c>
      <c r="F867" s="14" t="n">
        <v>1952</v>
      </c>
      <c r="G867" s="8" t="n">
        <f aca="false">F867/$K871-1</f>
        <v>0.0204775123769494</v>
      </c>
      <c r="H867" s="14" t="n">
        <v>2067</v>
      </c>
      <c r="I867" s="8" t="n">
        <f aca="false">H867/$K871-1</f>
        <v>0.0805978576245667</v>
      </c>
      <c r="J867" s="9" t="n">
        <f aca="false">I867-G867</f>
        <v>0.0601203452476173</v>
      </c>
      <c r="K867" s="10" t="n">
        <f aca="false">H867-F867</f>
        <v>115</v>
      </c>
      <c r="L867" s="0" t="str">
        <f aca="false">IF(H867=H859,"Even",IF(H867&gt;H859,"Up","Down"))</f>
        <v>Down</v>
      </c>
    </row>
    <row r="868" customFormat="false" ht="14.4" hidden="false" customHeight="false" outlineLevel="0" collapsed="false">
      <c r="A868" s="4" t="n">
        <v>42366</v>
      </c>
      <c r="B868" s="5" t="n">
        <v>0.929166666666667</v>
      </c>
      <c r="C868" s="1" t="s">
        <v>33</v>
      </c>
      <c r="D868" s="0" t="s">
        <v>20</v>
      </c>
      <c r="F868" s="14" t="n">
        <v>1933</v>
      </c>
      <c r="G868" s="8" t="n">
        <f aca="false">F868/$K871-1</f>
        <v>0.0105445857708213</v>
      </c>
      <c r="H868" s="14" t="n">
        <v>2055</v>
      </c>
      <c r="I868" s="8" t="n">
        <f aca="false">H868/$K871-1</f>
        <v>0.0743244302943806</v>
      </c>
      <c r="J868" s="9" t="n">
        <f aca="false">I868-G868</f>
        <v>0.0637798445235593</v>
      </c>
      <c r="K868" s="10" t="n">
        <f aca="false">H868-F868</f>
        <v>122</v>
      </c>
      <c r="L868" s="0" t="str">
        <f aca="false">IF(H868=H860,"Even",IF(H868&gt;H860,"Up","Down"))</f>
        <v>Down</v>
      </c>
    </row>
    <row r="869" customFormat="false" ht="14.4" hidden="false" customHeight="false" outlineLevel="0" collapsed="false">
      <c r="A869" s="4" t="n">
        <v>42366</v>
      </c>
      <c r="B869" s="5" t="n">
        <v>0.929166666666667</v>
      </c>
      <c r="C869" s="1" t="s">
        <v>33</v>
      </c>
      <c r="D869" s="0" t="s">
        <v>23</v>
      </c>
      <c r="F869" s="14" t="n">
        <v>1933</v>
      </c>
      <c r="G869" s="8" t="n">
        <f aca="false">F869/$K871-1</f>
        <v>0.0105445857708213</v>
      </c>
      <c r="H869" s="14" t="n">
        <v>2055</v>
      </c>
      <c r="I869" s="8" t="n">
        <f aca="false">H869/$K871-1</f>
        <v>0.0743244302943806</v>
      </c>
      <c r="J869" s="9" t="n">
        <f aca="false">I869-G869</f>
        <v>0.0637798445235593</v>
      </c>
      <c r="K869" s="10" t="n">
        <f aca="false">H869-F869</f>
        <v>122</v>
      </c>
      <c r="L869" s="0" t="str">
        <f aca="false">IF(H869=H861,"Even",IF(H869&gt;H861,"Up","Down"))</f>
        <v>Down</v>
      </c>
    </row>
    <row r="870" customFormat="false" ht="14.4" hidden="false" customHeight="false" outlineLevel="0" collapsed="false">
      <c r="A870" s="4" t="n">
        <v>42366</v>
      </c>
      <c r="B870" s="5" t="n">
        <v>0.929166666666667</v>
      </c>
      <c r="C870" s="1" t="s">
        <v>33</v>
      </c>
      <c r="D870" s="0" t="s">
        <v>25</v>
      </c>
      <c r="F870" s="14" t="n">
        <v>1933</v>
      </c>
      <c r="G870" s="8" t="n">
        <f aca="false">F870/$K871-1</f>
        <v>0.0105445857708213</v>
      </c>
      <c r="H870" s="14" t="n">
        <v>2055</v>
      </c>
      <c r="I870" s="8" t="n">
        <f aca="false">H870/$K871-1</f>
        <v>0.0743244302943806</v>
      </c>
      <c r="J870" s="9" t="n">
        <f aca="false">I870-G870</f>
        <v>0.0637798445235593</v>
      </c>
      <c r="K870" s="10" t="n">
        <f aca="false">H870-F870</f>
        <v>122</v>
      </c>
      <c r="L870" s="0" t="str">
        <f aca="false">IF(H870=H862,"Even",IF(H870&gt;H862,"Up","Down"))</f>
        <v>Down</v>
      </c>
    </row>
    <row r="871" customFormat="false" ht="14.4" hidden="false" customHeight="false" outlineLevel="0" collapsed="false">
      <c r="A871" s="4" t="n">
        <v>42366</v>
      </c>
      <c r="B871" s="5"/>
      <c r="C871" s="1" t="s">
        <v>33</v>
      </c>
      <c r="D871" s="24" t="s">
        <v>30</v>
      </c>
      <c r="E871" s="24"/>
      <c r="F871" s="28" t="s">
        <v>31</v>
      </c>
      <c r="G871" s="28"/>
      <c r="H871" s="28" t="n">
        <v>1</v>
      </c>
      <c r="I871" s="28"/>
      <c r="J871" s="28"/>
      <c r="K871" s="14" t="n">
        <v>1912.83</v>
      </c>
      <c r="L871" s="0" t="str">
        <f aca="false">IF(K871=K863,"Even",IF(K871&gt;K863,"Up","Down"))</f>
        <v>Down</v>
      </c>
    </row>
    <row r="872" customFormat="false" ht="14.4" hidden="false" customHeight="false" outlineLevel="0" collapsed="false">
      <c r="A872" s="15" t="n">
        <v>42366</v>
      </c>
      <c r="B872" s="20"/>
      <c r="C872" s="17" t="s">
        <v>33</v>
      </c>
      <c r="D872" s="16" t="s">
        <v>43</v>
      </c>
      <c r="E872" s="16"/>
      <c r="F872" s="16"/>
      <c r="G872" s="16"/>
      <c r="H872" s="16"/>
      <c r="I872" s="16"/>
      <c r="J872" s="16" t="s">
        <v>44</v>
      </c>
      <c r="K872" s="19" t="n">
        <v>1075.94</v>
      </c>
      <c r="L872" s="16" t="str">
        <f aca="false">IF(K872=K864,"Even",IF(K872&gt;K864,"Up","Down"))</f>
        <v>Up</v>
      </c>
    </row>
    <row r="873" customFormat="false" ht="14.4" hidden="false" customHeight="false" outlineLevel="0" collapsed="false">
      <c r="A873" s="4" t="n">
        <v>42373</v>
      </c>
      <c r="B873" s="5" t="n">
        <v>0.667361111111111</v>
      </c>
      <c r="C873" s="1" t="s">
        <v>33</v>
      </c>
      <c r="D873" s="0" t="s">
        <v>13</v>
      </c>
      <c r="F873" s="14" t="n">
        <v>1990</v>
      </c>
      <c r="G873" s="8" t="n">
        <f aca="false">F873/$K879-1</f>
        <v>0.0358055600376845</v>
      </c>
      <c r="H873" s="14" t="n">
        <v>2116</v>
      </c>
      <c r="I873" s="8" t="n">
        <f aca="false">H873/$K879-1</f>
        <v>0.101389228663186</v>
      </c>
      <c r="J873" s="9" t="n">
        <f aca="false">I873-G873</f>
        <v>0.0655836686255016</v>
      </c>
      <c r="K873" s="10" t="n">
        <f aca="false">H873-F873</f>
        <v>126</v>
      </c>
      <c r="L873" s="0" t="str">
        <f aca="false">IF(H873=H865,"Even",IF(H873&gt;H865,"Up","Down"))</f>
        <v>Up</v>
      </c>
    </row>
    <row r="874" customFormat="false" ht="14.4" hidden="false" customHeight="false" outlineLevel="0" collapsed="false">
      <c r="A874" s="4" t="n">
        <v>42373</v>
      </c>
      <c r="B874" s="5" t="n">
        <v>0.667361111111111</v>
      </c>
      <c r="C874" s="1" t="s">
        <v>33</v>
      </c>
      <c r="D874" s="0" t="s">
        <v>15</v>
      </c>
      <c r="F874" s="14" t="n">
        <v>1992</v>
      </c>
      <c r="G874" s="8" t="n">
        <f aca="false">F874/$K879-1</f>
        <v>0.0368465706507877</v>
      </c>
      <c r="H874" s="14" t="n">
        <v>2116</v>
      </c>
      <c r="I874" s="8" t="n">
        <f aca="false">H874/$K879-1</f>
        <v>0.101389228663186</v>
      </c>
      <c r="J874" s="9" t="n">
        <f aca="false">I874-G874</f>
        <v>0.0645426580123985</v>
      </c>
      <c r="K874" s="10" t="n">
        <f aca="false">H874-F874</f>
        <v>124</v>
      </c>
      <c r="L874" s="0" t="str">
        <f aca="false">IF(H874=H866,"Even",IF(H874&gt;H866,"Up","Down"))</f>
        <v>Up</v>
      </c>
    </row>
    <row r="875" customFormat="false" ht="14.4" hidden="false" customHeight="false" outlineLevel="0" collapsed="false">
      <c r="A875" s="4" t="n">
        <v>42373</v>
      </c>
      <c r="B875" s="5" t="n">
        <v>0.667361111111111</v>
      </c>
      <c r="C875" s="1" t="s">
        <v>33</v>
      </c>
      <c r="D875" s="0" t="s">
        <v>18</v>
      </c>
      <c r="F875" s="14" t="n">
        <v>1994</v>
      </c>
      <c r="G875" s="8" t="n">
        <f aca="false">F875/$K879-1</f>
        <v>0.037887581263891</v>
      </c>
      <c r="H875" s="14" t="n">
        <v>2110</v>
      </c>
      <c r="I875" s="8" t="n">
        <f aca="false">H875/$K879-1</f>
        <v>0.0982661968238765</v>
      </c>
      <c r="J875" s="9" t="n">
        <f aca="false">I875-G875</f>
        <v>0.0603786155599855</v>
      </c>
      <c r="K875" s="10" t="n">
        <f aca="false">H875-F875</f>
        <v>116</v>
      </c>
      <c r="L875" s="0" t="str">
        <f aca="false">IF(H875=H867,"Even",IF(H875&gt;H867,"Up","Down"))</f>
        <v>Up</v>
      </c>
    </row>
    <row r="876" customFormat="false" ht="14.4" hidden="false" customHeight="false" outlineLevel="0" collapsed="false">
      <c r="A876" s="4" t="n">
        <v>42373</v>
      </c>
      <c r="B876" s="5" t="n">
        <v>0.667361111111111</v>
      </c>
      <c r="C876" s="1" t="s">
        <v>33</v>
      </c>
      <c r="D876" s="0" t="s">
        <v>20</v>
      </c>
      <c r="F876" s="14" t="n">
        <v>1974</v>
      </c>
      <c r="G876" s="8" t="n">
        <f aca="false">F876/$K879-1</f>
        <v>0.027477475132859</v>
      </c>
      <c r="H876" s="14" t="n">
        <v>2098</v>
      </c>
      <c r="I876" s="8" t="n">
        <f aca="false">H876/$K879-1</f>
        <v>0.0920201331452575</v>
      </c>
      <c r="J876" s="9" t="n">
        <f aca="false">I876-G876</f>
        <v>0.0645426580123985</v>
      </c>
      <c r="K876" s="10" t="n">
        <f aca="false">H876-F876</f>
        <v>124</v>
      </c>
      <c r="L876" s="0" t="str">
        <f aca="false">IF(H876=H868,"Even",IF(H876&gt;H868,"Up","Down"))</f>
        <v>Up</v>
      </c>
    </row>
    <row r="877" customFormat="false" ht="14.4" hidden="false" customHeight="false" outlineLevel="0" collapsed="false">
      <c r="A877" s="4" t="n">
        <v>42373</v>
      </c>
      <c r="B877" s="5" t="n">
        <v>0.667361111111111</v>
      </c>
      <c r="C877" s="1" t="s">
        <v>33</v>
      </c>
      <c r="D877" s="0" t="s">
        <v>23</v>
      </c>
      <c r="F877" s="14" t="n">
        <v>1974</v>
      </c>
      <c r="G877" s="8" t="n">
        <f aca="false">F877/$K879-1</f>
        <v>0.027477475132859</v>
      </c>
      <c r="H877" s="14" t="n">
        <v>2098</v>
      </c>
      <c r="I877" s="8" t="n">
        <f aca="false">H877/$K879-1</f>
        <v>0.0920201331452575</v>
      </c>
      <c r="J877" s="9" t="n">
        <f aca="false">I877-G877</f>
        <v>0.0645426580123985</v>
      </c>
      <c r="K877" s="10" t="n">
        <f aca="false">H877-F877</f>
        <v>124</v>
      </c>
      <c r="L877" s="0" t="str">
        <f aca="false">IF(H877=H869,"Even",IF(H877&gt;H869,"Up","Down"))</f>
        <v>Up</v>
      </c>
    </row>
    <row r="878" customFormat="false" ht="14.4" hidden="false" customHeight="false" outlineLevel="0" collapsed="false">
      <c r="A878" s="4" t="n">
        <v>42373</v>
      </c>
      <c r="B878" s="5" t="n">
        <v>0.667361111111111</v>
      </c>
      <c r="C878" s="1" t="s">
        <v>33</v>
      </c>
      <c r="D878" s="0" t="s">
        <v>25</v>
      </c>
      <c r="F878" s="14" t="n">
        <v>1974</v>
      </c>
      <c r="G878" s="8" t="n">
        <f aca="false">F878/$K879-1</f>
        <v>0.027477475132859</v>
      </c>
      <c r="H878" s="14" t="n">
        <v>2098</v>
      </c>
      <c r="I878" s="8" t="n">
        <f aca="false">H878/$K879-1</f>
        <v>0.0920201331452575</v>
      </c>
      <c r="J878" s="9" t="n">
        <f aca="false">I878-G878</f>
        <v>0.0645426580123985</v>
      </c>
      <c r="K878" s="10" t="n">
        <f aca="false">H878-F878</f>
        <v>124</v>
      </c>
      <c r="L878" s="0" t="str">
        <f aca="false">IF(H878=H870,"Even",IF(H878&gt;H870,"Up","Down"))</f>
        <v>Up</v>
      </c>
    </row>
    <row r="879" customFormat="false" ht="14.4" hidden="false" customHeight="false" outlineLevel="0" collapsed="false">
      <c r="A879" s="4" t="n">
        <v>42373</v>
      </c>
      <c r="B879" s="5"/>
      <c r="C879" s="1" t="s">
        <v>33</v>
      </c>
      <c r="D879" s="24" t="s">
        <v>30</v>
      </c>
      <c r="E879" s="24"/>
      <c r="F879" s="28" t="s">
        <v>31</v>
      </c>
      <c r="G879" s="28"/>
      <c r="H879" s="28" t="n">
        <v>1</v>
      </c>
      <c r="I879" s="28"/>
      <c r="J879" s="28"/>
      <c r="K879" s="14" t="n">
        <v>1921.21</v>
      </c>
      <c r="L879" s="0" t="str">
        <f aca="false">IF(K879=K871,"Even",IF(K879&gt;K871,"Up","Down"))</f>
        <v>Up</v>
      </c>
    </row>
    <row r="880" customFormat="false" ht="14.4" hidden="false" customHeight="false" outlineLevel="0" collapsed="false">
      <c r="A880" s="15" t="n">
        <v>42373</v>
      </c>
      <c r="B880" s="20"/>
      <c r="C880" s="17" t="s">
        <v>33</v>
      </c>
      <c r="D880" s="16" t="s">
        <v>43</v>
      </c>
      <c r="E880" s="16"/>
      <c r="F880" s="16"/>
      <c r="G880" s="16"/>
      <c r="H880" s="16"/>
      <c r="I880" s="16"/>
      <c r="J880" s="16" t="s">
        <v>44</v>
      </c>
      <c r="K880" s="19" t="n">
        <v>1062.71</v>
      </c>
      <c r="L880" s="16" t="str">
        <f aca="false">IF(K880=K872,"Even",IF(K880&gt;K872,"Up","Down"))</f>
        <v>Down</v>
      </c>
    </row>
    <row r="881" customFormat="false" ht="14.4" hidden="false" customHeight="false" outlineLevel="0" collapsed="false">
      <c r="A881" s="4" t="n">
        <v>42374</v>
      </c>
      <c r="B881" s="5" t="n">
        <v>0.580648148148148</v>
      </c>
      <c r="C881" s="32" t="s">
        <v>35</v>
      </c>
      <c r="D881" s="0" t="s">
        <v>13</v>
      </c>
      <c r="F881" s="33" t="n">
        <v>2009</v>
      </c>
      <c r="G881" s="8" t="n">
        <f aca="false">F881/$K887-1</f>
        <v>0.045695160862165</v>
      </c>
      <c r="H881" s="14" t="n">
        <v>2136</v>
      </c>
      <c r="I881" s="8" t="n">
        <f aca="false">H881/$K887-1</f>
        <v>0.111799334794218</v>
      </c>
      <c r="J881" s="9" t="n">
        <f aca="false">I881-G881</f>
        <v>0.0661041739320531</v>
      </c>
      <c r="K881" s="10" t="n">
        <f aca="false">H881-F881</f>
        <v>127</v>
      </c>
      <c r="L881" s="0" t="str">
        <f aca="false">IF(H881=H873,"Even",IF(H881&gt;H873,"Up","Down"))</f>
        <v>Up</v>
      </c>
    </row>
    <row r="882" customFormat="false" ht="14.4" hidden="false" customHeight="false" outlineLevel="0" collapsed="false">
      <c r="A882" s="4" t="n">
        <v>42374</v>
      </c>
      <c r="B882" s="5" t="n">
        <v>0.580648148148148</v>
      </c>
      <c r="C882" s="32" t="s">
        <v>35</v>
      </c>
      <c r="D882" s="0" t="s">
        <v>15</v>
      </c>
      <c r="F882" s="33" t="n">
        <v>2011</v>
      </c>
      <c r="G882" s="8" t="n">
        <f aca="false">F882/$K887-1</f>
        <v>0.0467361714752681</v>
      </c>
      <c r="H882" s="14" t="n">
        <v>2136</v>
      </c>
      <c r="I882" s="8" t="n">
        <f aca="false">H882/$K887-1</f>
        <v>0.111799334794218</v>
      </c>
      <c r="J882" s="9" t="n">
        <f aca="false">I882-G882</f>
        <v>0.06506316331895</v>
      </c>
      <c r="K882" s="10" t="n">
        <f aca="false">H882-F882</f>
        <v>125</v>
      </c>
      <c r="L882" s="0" t="str">
        <f aca="false">IF(H882=H874,"Even",IF(H882&gt;H874,"Up","Down"))</f>
        <v>Up</v>
      </c>
    </row>
    <row r="883" customFormat="false" ht="14.4" hidden="false" customHeight="false" outlineLevel="0" collapsed="false">
      <c r="A883" s="4" t="n">
        <v>42374</v>
      </c>
      <c r="B883" s="5" t="n">
        <v>0.580648148148148</v>
      </c>
      <c r="C883" s="32" t="s">
        <v>35</v>
      </c>
      <c r="D883" s="0" t="s">
        <v>18</v>
      </c>
      <c r="F883" s="33" t="n">
        <v>2012</v>
      </c>
      <c r="G883" s="8" t="n">
        <f aca="false">F883/$K887-1</f>
        <v>0.0472566767818197</v>
      </c>
      <c r="H883" s="14" t="n">
        <v>2130</v>
      </c>
      <c r="I883" s="8" t="n">
        <f aca="false">H883/$K887-1</f>
        <v>0.108676302954909</v>
      </c>
      <c r="J883" s="9" t="n">
        <f aca="false">I883-G883</f>
        <v>0.0614196261730891</v>
      </c>
      <c r="K883" s="10" t="n">
        <f aca="false">H883-F883</f>
        <v>118</v>
      </c>
      <c r="L883" s="0" t="str">
        <f aca="false">IF(H883=H875,"Even",IF(H883&gt;H875,"Up","Down"))</f>
        <v>Up</v>
      </c>
    </row>
    <row r="884" customFormat="false" ht="14.4" hidden="false" customHeight="false" outlineLevel="0" collapsed="false">
      <c r="A884" s="4" t="n">
        <v>42374</v>
      </c>
      <c r="B884" s="5" t="n">
        <v>0.580648148148148</v>
      </c>
      <c r="C884" s="32" t="s">
        <v>35</v>
      </c>
      <c r="D884" s="0" t="s">
        <v>20</v>
      </c>
      <c r="F884" s="33" t="n">
        <v>1993</v>
      </c>
      <c r="G884" s="8" t="n">
        <f aca="false">F884/$K887-1</f>
        <v>0.0373670759573395</v>
      </c>
      <c r="H884" s="14" t="n">
        <v>2118</v>
      </c>
      <c r="I884" s="8" t="n">
        <f aca="false">H884/$K887-1</f>
        <v>0.102430239276289</v>
      </c>
      <c r="J884" s="9" t="n">
        <f aca="false">I884-G884</f>
        <v>0.06506316331895</v>
      </c>
      <c r="K884" s="10" t="n">
        <f aca="false">H884-F884</f>
        <v>125</v>
      </c>
      <c r="L884" s="0" t="str">
        <f aca="false">IF(H884=H876,"Even",IF(H884&gt;H876,"Up","Down"))</f>
        <v>Up</v>
      </c>
    </row>
    <row r="885" customFormat="false" ht="14.4" hidden="false" customHeight="false" outlineLevel="0" collapsed="false">
      <c r="A885" s="4" t="n">
        <v>42374</v>
      </c>
      <c r="B885" s="5" t="n">
        <v>0.580648148148148</v>
      </c>
      <c r="C885" s="32" t="s">
        <v>35</v>
      </c>
      <c r="D885" s="0" t="s">
        <v>23</v>
      </c>
      <c r="F885" s="33" t="n">
        <v>1993</v>
      </c>
      <c r="G885" s="8" t="n">
        <f aca="false">F885/$K887-1</f>
        <v>0.0373670759573395</v>
      </c>
      <c r="H885" s="14" t="n">
        <v>2118</v>
      </c>
      <c r="I885" s="8" t="n">
        <f aca="false">H885/$K887-1</f>
        <v>0.102430239276289</v>
      </c>
      <c r="J885" s="9" t="n">
        <f aca="false">I885-G885</f>
        <v>0.06506316331895</v>
      </c>
      <c r="K885" s="10" t="n">
        <f aca="false">H885-F885</f>
        <v>125</v>
      </c>
      <c r="L885" s="0" t="str">
        <f aca="false">IF(H885=H877,"Even",IF(H885&gt;H877,"Up","Down"))</f>
        <v>Up</v>
      </c>
    </row>
    <row r="886" customFormat="false" ht="14.4" hidden="false" customHeight="false" outlineLevel="0" collapsed="false">
      <c r="A886" s="4" t="n">
        <v>42374</v>
      </c>
      <c r="B886" s="5" t="n">
        <v>0.580648148148148</v>
      </c>
      <c r="C886" s="32" t="s">
        <v>35</v>
      </c>
      <c r="D886" s="0" t="s">
        <v>25</v>
      </c>
      <c r="F886" s="33" t="n">
        <v>1993</v>
      </c>
      <c r="G886" s="8" t="n">
        <f aca="false">F886/$K887-1</f>
        <v>0.0373670759573395</v>
      </c>
      <c r="H886" s="14" t="n">
        <v>2118</v>
      </c>
      <c r="I886" s="8" t="n">
        <f aca="false">H886/$K887-1</f>
        <v>0.102430239276289</v>
      </c>
      <c r="J886" s="9" t="n">
        <f aca="false">I886-G886</f>
        <v>0.06506316331895</v>
      </c>
      <c r="K886" s="10" t="n">
        <f aca="false">H886-F886</f>
        <v>125</v>
      </c>
      <c r="L886" s="0" t="str">
        <f aca="false">IF(H886=H878,"Even",IF(H886&gt;H878,"Up","Down"))</f>
        <v>Up</v>
      </c>
    </row>
    <row r="887" customFormat="false" ht="14.4" hidden="false" customHeight="false" outlineLevel="0" collapsed="false">
      <c r="A887" s="4" t="n">
        <v>42374</v>
      </c>
      <c r="B887" s="5"/>
      <c r="C887" s="32" t="s">
        <v>35</v>
      </c>
      <c r="D887" s="24" t="s">
        <v>30</v>
      </c>
      <c r="E887" s="24"/>
      <c r="F887" s="28" t="s">
        <v>31</v>
      </c>
      <c r="G887" s="28"/>
      <c r="H887" s="28" t="n">
        <v>1</v>
      </c>
      <c r="I887" s="28"/>
      <c r="J887" s="28"/>
      <c r="K887" s="34" t="n">
        <v>1921.21</v>
      </c>
      <c r="L887" s="0" t="str">
        <f aca="false">IF(K887=K879,"Even",IF(K887&gt;K879,"Up","Down"))</f>
        <v>Even</v>
      </c>
    </row>
    <row r="888" customFormat="false" ht="14.4" hidden="false" customHeight="false" outlineLevel="0" collapsed="false">
      <c r="A888" s="15" t="n">
        <v>42374</v>
      </c>
      <c r="B888" s="20"/>
      <c r="C888" s="35" t="s">
        <v>35</v>
      </c>
      <c r="D888" s="16" t="s">
        <v>43</v>
      </c>
      <c r="E888" s="16"/>
      <c r="F888" s="16"/>
      <c r="G888" s="16"/>
      <c r="H888" s="16"/>
      <c r="I888" s="16"/>
      <c r="J888" s="16" t="s">
        <v>44</v>
      </c>
      <c r="K888" s="19" t="n">
        <v>1074.61</v>
      </c>
      <c r="L888" s="16" t="str">
        <f aca="false">IF(K888=K880,"Even",IF(K888&gt;K880,"Up","Down"))</f>
        <v>Up</v>
      </c>
    </row>
    <row r="889" customFormat="false" ht="14.4" hidden="false" customHeight="false" outlineLevel="0" collapsed="false">
      <c r="A889" s="4" t="n">
        <v>42376</v>
      </c>
      <c r="B889" s="5" t="n">
        <v>0.419050925925926</v>
      </c>
      <c r="C889" s="32" t="s">
        <v>38</v>
      </c>
      <c r="D889" s="0" t="s">
        <v>13</v>
      </c>
      <c r="F889" s="34" t="n">
        <v>2037</v>
      </c>
      <c r="G889" s="8" t="n">
        <f aca="false">F889/$K895-1</f>
        <v>0.031533424822634</v>
      </c>
      <c r="H889" s="34" t="n">
        <v>2167</v>
      </c>
      <c r="I889" s="8" t="n">
        <f aca="false">H889/$K895-1</f>
        <v>0.0973652094210347</v>
      </c>
      <c r="J889" s="9" t="n">
        <f aca="false">I889-G889</f>
        <v>0.0658317845984007</v>
      </c>
      <c r="K889" s="10" t="n">
        <f aca="false">H889-F889</f>
        <v>130</v>
      </c>
      <c r="L889" s="0" t="str">
        <f aca="false">IF(H889=H881,"Even",IF(H889&gt;H881,"Up","Down"))</f>
        <v>Up</v>
      </c>
    </row>
    <row r="890" customFormat="false" ht="14.4" hidden="false" customHeight="false" outlineLevel="0" collapsed="false">
      <c r="A890" s="4" t="n">
        <v>42376</v>
      </c>
      <c r="B890" s="5" t="n">
        <v>0.419050925925926</v>
      </c>
      <c r="C890" s="32" t="s">
        <v>38</v>
      </c>
      <c r="D890" s="0" t="s">
        <v>15</v>
      </c>
      <c r="F890" s="34" t="n">
        <v>2039</v>
      </c>
      <c r="G890" s="8" t="n">
        <f aca="false">F890/$K895-1</f>
        <v>0.0325462215087633</v>
      </c>
      <c r="H890" s="34" t="n">
        <v>2167</v>
      </c>
      <c r="I890" s="8" t="n">
        <f aca="false">H890/$K895-1</f>
        <v>0.0973652094210347</v>
      </c>
      <c r="J890" s="9" t="n">
        <f aca="false">I890-G890</f>
        <v>0.0648189879122714</v>
      </c>
      <c r="K890" s="10" t="n">
        <f aca="false">H890-F890</f>
        <v>128</v>
      </c>
      <c r="L890" s="0" t="str">
        <f aca="false">IF(H890=H882,"Even",IF(H890&gt;H882,"Up","Down"))</f>
        <v>Up</v>
      </c>
    </row>
    <row r="891" customFormat="false" ht="14.4" hidden="false" customHeight="false" outlineLevel="0" collapsed="false">
      <c r="A891" s="4" t="n">
        <v>42376</v>
      </c>
      <c r="B891" s="5" t="n">
        <v>0.419050925925926</v>
      </c>
      <c r="C891" s="32" t="s">
        <v>38</v>
      </c>
      <c r="D891" s="0" t="s">
        <v>18</v>
      </c>
      <c r="F891" s="34" t="n">
        <v>2041</v>
      </c>
      <c r="G891" s="8" t="n">
        <f aca="false">F891/$K895-1</f>
        <v>0.0335590181948924</v>
      </c>
      <c r="H891" s="34" t="n">
        <v>2162</v>
      </c>
      <c r="I891" s="8" t="n">
        <f aca="false">H891/$K895-1</f>
        <v>0.0948332177057116</v>
      </c>
      <c r="J891" s="9" t="n">
        <f aca="false">I891-G891</f>
        <v>0.0612741995108193</v>
      </c>
      <c r="K891" s="10" t="n">
        <f aca="false">H891-F891</f>
        <v>121</v>
      </c>
      <c r="L891" s="0" t="str">
        <f aca="false">IF(H891=H883,"Even",IF(H891&gt;H883,"Up","Down"))</f>
        <v>Up</v>
      </c>
    </row>
    <row r="892" customFormat="false" ht="14.4" hidden="false" customHeight="false" outlineLevel="0" collapsed="false">
      <c r="A892" s="4" t="n">
        <v>42376</v>
      </c>
      <c r="B892" s="5" t="n">
        <v>0.419050925925926</v>
      </c>
      <c r="C892" s="32" t="s">
        <v>38</v>
      </c>
      <c r="D892" s="0" t="s">
        <v>20</v>
      </c>
      <c r="F892" s="34" t="n">
        <v>2021</v>
      </c>
      <c r="G892" s="8" t="n">
        <f aca="false">F892/$K895-1</f>
        <v>0.0234310513336</v>
      </c>
      <c r="H892" s="34" t="n">
        <v>2150</v>
      </c>
      <c r="I892" s="8" t="n">
        <f aca="false">H892/$K895-1</f>
        <v>0.0887564375889363</v>
      </c>
      <c r="J892" s="9" t="n">
        <f aca="false">I892-G892</f>
        <v>0.0653253862553362</v>
      </c>
      <c r="K892" s="10" t="n">
        <f aca="false">H892-F892</f>
        <v>129</v>
      </c>
      <c r="L892" s="0" t="str">
        <f aca="false">IF(H892=H884,"Even",IF(H892&gt;H884,"Up","Down"))</f>
        <v>Up</v>
      </c>
    </row>
    <row r="893" customFormat="false" ht="14.4" hidden="false" customHeight="false" outlineLevel="0" collapsed="false">
      <c r="A893" s="4" t="n">
        <v>42376</v>
      </c>
      <c r="B893" s="5" t="n">
        <v>0.419050925925926</v>
      </c>
      <c r="C893" s="32" t="s">
        <v>38</v>
      </c>
      <c r="D893" s="0" t="s">
        <v>23</v>
      </c>
      <c r="F893" s="34" t="n">
        <v>2021</v>
      </c>
      <c r="G893" s="8" t="n">
        <f aca="false">F893/$K895-1</f>
        <v>0.0234310513336</v>
      </c>
      <c r="H893" s="34" t="n">
        <v>2150</v>
      </c>
      <c r="I893" s="8" t="n">
        <f aca="false">H893/$K895-1</f>
        <v>0.0887564375889363</v>
      </c>
      <c r="J893" s="9" t="n">
        <f aca="false">I893-G893</f>
        <v>0.0653253862553362</v>
      </c>
      <c r="K893" s="10" t="n">
        <f aca="false">H893-F893</f>
        <v>129</v>
      </c>
      <c r="L893" s="0" t="str">
        <f aca="false">IF(H893=H885,"Even",IF(H893&gt;H885,"Up","Down"))</f>
        <v>Up</v>
      </c>
    </row>
    <row r="894" customFormat="false" ht="14.4" hidden="false" customHeight="false" outlineLevel="0" collapsed="false">
      <c r="A894" s="4" t="n">
        <v>42376</v>
      </c>
      <c r="B894" s="5" t="n">
        <v>0.419050925925926</v>
      </c>
      <c r="C894" s="32" t="s">
        <v>38</v>
      </c>
      <c r="D894" s="0" t="s">
        <v>25</v>
      </c>
      <c r="F894" s="34" t="n">
        <v>2021</v>
      </c>
      <c r="G894" s="8" t="n">
        <f aca="false">F894/$K895-1</f>
        <v>0.0234310513336</v>
      </c>
      <c r="H894" s="34" t="n">
        <v>2150</v>
      </c>
      <c r="I894" s="8" t="n">
        <f aca="false">H894/$K895-1</f>
        <v>0.0887564375889363</v>
      </c>
      <c r="J894" s="9" t="n">
        <f aca="false">I894-G894</f>
        <v>0.0653253862553362</v>
      </c>
      <c r="K894" s="10" t="n">
        <f aca="false">H894-F894</f>
        <v>129</v>
      </c>
      <c r="L894" s="0" t="str">
        <f aca="false">IF(H894=H886,"Even",IF(H894&gt;H886,"Up","Down"))</f>
        <v>Up</v>
      </c>
    </row>
    <row r="895" customFormat="false" ht="14.4" hidden="false" customHeight="false" outlineLevel="0" collapsed="false">
      <c r="A895" s="4" t="n">
        <v>42376</v>
      </c>
      <c r="B895" s="5"/>
      <c r="C895" s="32" t="s">
        <v>38</v>
      </c>
      <c r="D895" s="24" t="s">
        <v>30</v>
      </c>
      <c r="E895" s="24"/>
      <c r="F895" s="28" t="s">
        <v>31</v>
      </c>
      <c r="G895" s="28"/>
      <c r="H895" s="28" t="n">
        <v>1</v>
      </c>
      <c r="I895" s="28"/>
      <c r="J895" s="28"/>
      <c r="K895" s="34" t="n">
        <v>1974.73</v>
      </c>
      <c r="L895" s="0" t="str">
        <f aca="false">IF(K895=K887,"Even",IF(K895&gt;K887,"Up","Down"))</f>
        <v>Up</v>
      </c>
    </row>
    <row r="896" customFormat="false" ht="14.4" hidden="false" customHeight="false" outlineLevel="0" collapsed="false">
      <c r="A896" s="15" t="n">
        <v>42376</v>
      </c>
      <c r="B896" s="20"/>
      <c r="C896" s="35" t="s">
        <v>38</v>
      </c>
      <c r="D896" s="16" t="s">
        <v>43</v>
      </c>
      <c r="E896" s="16"/>
      <c r="F896" s="16"/>
      <c r="G896" s="16"/>
      <c r="H896" s="16"/>
      <c r="I896" s="16"/>
      <c r="J896" s="16" t="s">
        <v>44</v>
      </c>
      <c r="K896" s="19" t="n">
        <v>1093.67</v>
      </c>
      <c r="L896" s="16" t="str">
        <f aca="false">IF(K896=K888,"Even",IF(K896&gt;K888,"Up","Down"))</f>
        <v>Up</v>
      </c>
    </row>
    <row r="897" customFormat="false" ht="14.4" hidden="false" customHeight="false" outlineLevel="0" collapsed="false">
      <c r="A897" s="4" t="n">
        <v>42377</v>
      </c>
      <c r="B897" s="5" t="n">
        <v>0.410335648148148</v>
      </c>
      <c r="C897" s="32" t="s">
        <v>39</v>
      </c>
      <c r="D897" s="0" t="s">
        <v>13</v>
      </c>
      <c r="F897" s="34" t="n">
        <v>2032</v>
      </c>
      <c r="G897" s="8" t="n">
        <f aca="false">F897/$K903-1</f>
        <v>0.0292203352057174</v>
      </c>
      <c r="H897" s="14" t="n">
        <v>2161</v>
      </c>
      <c r="I897" s="8" t="n">
        <f aca="false">H897/$K903-1</f>
        <v>0.0945596182970254</v>
      </c>
      <c r="J897" s="9" t="n">
        <f aca="false">I897-G897</f>
        <v>0.065339283091308</v>
      </c>
      <c r="K897" s="10" t="n">
        <f aca="false">H897-F897</f>
        <v>129</v>
      </c>
      <c r="L897" s="0" t="str">
        <f aca="false">IF(H897=H889,"Even",IF(H897&gt;H889,"Up","Down"))</f>
        <v>Down</v>
      </c>
    </row>
    <row r="898" customFormat="false" ht="14.4" hidden="false" customHeight="false" outlineLevel="0" collapsed="false">
      <c r="A898" s="4" t="n">
        <v>42377</v>
      </c>
      <c r="B898" s="5" t="n">
        <v>0.410335648148148</v>
      </c>
      <c r="C898" s="32" t="s">
        <v>39</v>
      </c>
      <c r="D898" s="0" t="s">
        <v>15</v>
      </c>
      <c r="F898" s="34" t="n">
        <v>2034</v>
      </c>
      <c r="G898" s="8" t="n">
        <f aca="false">F898/$K903-1</f>
        <v>0.030233347346668</v>
      </c>
      <c r="H898" s="14" t="n">
        <v>2161</v>
      </c>
      <c r="I898" s="8" t="n">
        <f aca="false">H898/$K903-1</f>
        <v>0.0945596182970254</v>
      </c>
      <c r="J898" s="9" t="n">
        <f aca="false">I898-G898</f>
        <v>0.0643262709503574</v>
      </c>
      <c r="K898" s="10" t="n">
        <f aca="false">H898-F898</f>
        <v>127</v>
      </c>
      <c r="L898" s="0" t="str">
        <f aca="false">IF(H898=H890,"Even",IF(H898&gt;H890,"Up","Down"))</f>
        <v>Down</v>
      </c>
    </row>
    <row r="899" customFormat="false" ht="14.4" hidden="false" customHeight="false" outlineLevel="0" collapsed="false">
      <c r="A899" s="4" t="n">
        <v>42377</v>
      </c>
      <c r="B899" s="5" t="n">
        <v>0.410335648148148</v>
      </c>
      <c r="C899" s="32" t="s">
        <v>39</v>
      </c>
      <c r="D899" s="0" t="s">
        <v>18</v>
      </c>
      <c r="F899" s="34" t="n">
        <v>2036</v>
      </c>
      <c r="G899" s="8" t="n">
        <f aca="false">F899/$K903-1</f>
        <v>0.0312463594876184</v>
      </c>
      <c r="H899" s="14" t="n">
        <v>2155</v>
      </c>
      <c r="I899" s="8" t="n">
        <f aca="false">H899/$K903-1</f>
        <v>0.0915205818741738</v>
      </c>
      <c r="J899" s="9" t="n">
        <f aca="false">I899-G899</f>
        <v>0.0602742223865553</v>
      </c>
      <c r="K899" s="10" t="n">
        <f aca="false">H899-F899</f>
        <v>119</v>
      </c>
      <c r="L899" s="0" t="str">
        <f aca="false">IF(H899=H891,"Even",IF(H899&gt;H891,"Up","Down"))</f>
        <v>Down</v>
      </c>
    </row>
    <row r="900" customFormat="false" ht="14.4" hidden="false" customHeight="false" outlineLevel="0" collapsed="false">
      <c r="A900" s="4" t="n">
        <v>42377</v>
      </c>
      <c r="B900" s="5" t="n">
        <v>0.410335648148148</v>
      </c>
      <c r="C900" s="32" t="s">
        <v>39</v>
      </c>
      <c r="D900" s="0" t="s">
        <v>20</v>
      </c>
      <c r="F900" s="34" t="n">
        <v>2016</v>
      </c>
      <c r="G900" s="8" t="n">
        <f aca="false">F900/$K903-1</f>
        <v>0.0211162380781134</v>
      </c>
      <c r="H900" s="14" t="n">
        <v>2143</v>
      </c>
      <c r="I900" s="8" t="n">
        <f aca="false">H900/$K903-1</f>
        <v>0.0854425090284707</v>
      </c>
      <c r="J900" s="9" t="n">
        <f aca="false">I900-G900</f>
        <v>0.0643262709503574</v>
      </c>
      <c r="K900" s="10" t="n">
        <f aca="false">H900-F900</f>
        <v>127</v>
      </c>
      <c r="L900" s="0" t="str">
        <f aca="false">IF(H900=H892,"Even",IF(H900&gt;H892,"Up","Down"))</f>
        <v>Down</v>
      </c>
    </row>
    <row r="901" customFormat="false" ht="14.4" hidden="false" customHeight="false" outlineLevel="0" collapsed="false">
      <c r="A901" s="4" t="n">
        <v>42377</v>
      </c>
      <c r="B901" s="5" t="n">
        <v>0.410335648148148</v>
      </c>
      <c r="C901" s="32" t="s">
        <v>39</v>
      </c>
      <c r="D901" s="0" t="s">
        <v>23</v>
      </c>
      <c r="F901" s="34" t="n">
        <v>2016</v>
      </c>
      <c r="G901" s="8" t="n">
        <f aca="false">F901/$K903-1</f>
        <v>0.0211162380781134</v>
      </c>
      <c r="H901" s="14" t="n">
        <v>2143</v>
      </c>
      <c r="I901" s="8" t="n">
        <f aca="false">H901/$K903-1</f>
        <v>0.0854425090284707</v>
      </c>
      <c r="J901" s="9" t="n">
        <f aca="false">I901-G901</f>
        <v>0.0643262709503574</v>
      </c>
      <c r="K901" s="10" t="n">
        <f aca="false">H901-F901</f>
        <v>127</v>
      </c>
      <c r="L901" s="0" t="str">
        <f aca="false">IF(H901=H893,"Even",IF(H901&gt;H893,"Up","Down"))</f>
        <v>Down</v>
      </c>
    </row>
    <row r="902" customFormat="false" ht="14.4" hidden="false" customHeight="false" outlineLevel="0" collapsed="false">
      <c r="A902" s="4" t="n">
        <v>42377</v>
      </c>
      <c r="B902" s="5" t="n">
        <v>0.410335648148148</v>
      </c>
      <c r="C902" s="32" t="s">
        <v>39</v>
      </c>
      <c r="D902" s="0" t="s">
        <v>25</v>
      </c>
      <c r="F902" s="34" t="n">
        <v>2016</v>
      </c>
      <c r="G902" s="8" t="n">
        <f aca="false">F902/$K903-1</f>
        <v>0.0211162380781134</v>
      </c>
      <c r="H902" s="14" t="n">
        <v>2143</v>
      </c>
      <c r="I902" s="8" t="n">
        <f aca="false">H902/$K903-1</f>
        <v>0.0854425090284707</v>
      </c>
      <c r="J902" s="9" t="n">
        <f aca="false">I902-G902</f>
        <v>0.0643262709503574</v>
      </c>
      <c r="K902" s="10" t="n">
        <f aca="false">H902-F902</f>
        <v>127</v>
      </c>
      <c r="L902" s="0" t="str">
        <f aca="false">IF(H902=H894,"Even",IF(H902&gt;H894,"Up","Down"))</f>
        <v>Down</v>
      </c>
    </row>
    <row r="903" customFormat="false" ht="14.4" hidden="false" customHeight="false" outlineLevel="0" collapsed="false">
      <c r="A903" s="4" t="n">
        <v>42377</v>
      </c>
      <c r="B903" s="5"/>
      <c r="C903" s="32" t="s">
        <v>39</v>
      </c>
      <c r="D903" s="24" t="s">
        <v>30</v>
      </c>
      <c r="E903" s="24"/>
      <c r="F903" s="28" t="s">
        <v>31</v>
      </c>
      <c r="G903" s="28"/>
      <c r="H903" s="28" t="n">
        <v>1</v>
      </c>
      <c r="I903" s="28"/>
      <c r="J903" s="28"/>
      <c r="K903" s="14" t="n">
        <v>1974.31</v>
      </c>
      <c r="L903" s="0" t="str">
        <f aca="false">IF(K903=K895,"Even",IF(K903&gt;K895,"Up","Down"))</f>
        <v>Down</v>
      </c>
    </row>
    <row r="904" customFormat="false" ht="14.4" hidden="false" customHeight="false" outlineLevel="0" collapsed="false">
      <c r="A904" s="15" t="n">
        <v>42377</v>
      </c>
      <c r="B904" s="20"/>
      <c r="C904" s="35" t="s">
        <v>39</v>
      </c>
      <c r="D904" s="16" t="s">
        <v>43</v>
      </c>
      <c r="E904" s="16"/>
      <c r="F904" s="16"/>
      <c r="G904" s="16"/>
      <c r="H904" s="16"/>
      <c r="I904" s="16"/>
      <c r="J904" s="16" t="s">
        <v>44</v>
      </c>
      <c r="K904" s="19" t="n">
        <v>1108.97</v>
      </c>
      <c r="L904" s="16" t="str">
        <f aca="false">IF(K904=K896,"Even",IF(K904&gt;K896,"Up","Down"))</f>
        <v>Up</v>
      </c>
    </row>
    <row r="905" customFormat="false" ht="14.4" hidden="false" customHeight="false" outlineLevel="0" collapsed="false">
      <c r="A905" s="4" t="n">
        <v>42378</v>
      </c>
      <c r="B905" s="5" t="n">
        <v>0.66619212962963</v>
      </c>
      <c r="C905" s="32" t="s">
        <v>41</v>
      </c>
      <c r="D905" s="0" t="s">
        <v>13</v>
      </c>
      <c r="F905" s="34" t="n">
        <v>2022</v>
      </c>
      <c r="G905" s="8" t="n">
        <f aca="false">F905/$K911-1</f>
        <v>0.023740449898993</v>
      </c>
      <c r="H905" s="14" t="n">
        <v>2151</v>
      </c>
      <c r="I905" s="8" t="n">
        <f aca="false">H905/$K911-1</f>
        <v>0.0890532679192553</v>
      </c>
      <c r="J905" s="9" t="n">
        <f aca="false">I905-G905</f>
        <v>0.0653128180202622</v>
      </c>
      <c r="K905" s="10" t="n">
        <f aca="false">H905-F905</f>
        <v>129</v>
      </c>
      <c r="L905" s="0" t="str">
        <f aca="false">IF(H905=H897,"Even",IF(H905&gt;H897,"Up","Down"))</f>
        <v>Down</v>
      </c>
    </row>
    <row r="906" customFormat="false" ht="14.4" hidden="false" customHeight="false" outlineLevel="0" collapsed="false">
      <c r="A906" s="4" t="n">
        <v>42378</v>
      </c>
      <c r="B906" s="5" t="n">
        <v>0.66619212962963</v>
      </c>
      <c r="C906" s="32" t="s">
        <v>41</v>
      </c>
      <c r="D906" s="0" t="s">
        <v>15</v>
      </c>
      <c r="F906" s="34" t="n">
        <v>2024</v>
      </c>
      <c r="G906" s="8" t="n">
        <f aca="false">F906/$K911-1</f>
        <v>0.0247530517287646</v>
      </c>
      <c r="H906" s="14" t="n">
        <v>2151</v>
      </c>
      <c r="I906" s="8" t="n">
        <f aca="false">H906/$K911-1</f>
        <v>0.0890532679192553</v>
      </c>
      <c r="J906" s="9" t="n">
        <f aca="false">I906-G906</f>
        <v>0.0643002161904907</v>
      </c>
      <c r="K906" s="10" t="n">
        <f aca="false">H906-F906</f>
        <v>127</v>
      </c>
      <c r="L906" s="0" t="str">
        <f aca="false">IF(H906=H898,"Even",IF(H906&gt;H898,"Up","Down"))</f>
        <v>Down</v>
      </c>
    </row>
    <row r="907" customFormat="false" ht="14.4" hidden="false" customHeight="false" outlineLevel="0" collapsed="false">
      <c r="A907" s="4" t="n">
        <v>42378</v>
      </c>
      <c r="B907" s="5" t="n">
        <v>0.66619212962963</v>
      </c>
      <c r="C907" s="32" t="s">
        <v>41</v>
      </c>
      <c r="D907" s="0" t="s">
        <v>18</v>
      </c>
      <c r="F907" s="34" t="n">
        <v>2026</v>
      </c>
      <c r="G907" s="8" t="n">
        <f aca="false">F907/$K911-1</f>
        <v>0.025765653558536</v>
      </c>
      <c r="H907" s="14" t="n">
        <v>2145</v>
      </c>
      <c r="I907" s="8" t="n">
        <f aca="false">H907/$K911-1</f>
        <v>0.0860154624299407</v>
      </c>
      <c r="J907" s="9" t="n">
        <f aca="false">I907-G907</f>
        <v>0.0602498088714047</v>
      </c>
      <c r="K907" s="10" t="n">
        <f aca="false">H907-F907</f>
        <v>119</v>
      </c>
      <c r="L907" s="0" t="str">
        <f aca="false">IF(H907=H899,"Even",IF(H907&gt;H899,"Up","Down"))</f>
        <v>Down</v>
      </c>
    </row>
    <row r="908" customFormat="false" ht="14.4" hidden="false" customHeight="false" outlineLevel="0" collapsed="false">
      <c r="A908" s="4" t="n">
        <v>42378</v>
      </c>
      <c r="B908" s="5" t="n">
        <v>0.66619212962963</v>
      </c>
      <c r="C908" s="32" t="s">
        <v>41</v>
      </c>
      <c r="D908" s="0" t="s">
        <v>20</v>
      </c>
      <c r="F908" s="34" t="n">
        <v>2006</v>
      </c>
      <c r="G908" s="8" t="n">
        <f aca="false">F908/$K911-1</f>
        <v>0.015639635260821</v>
      </c>
      <c r="H908" s="14" t="n">
        <v>2133</v>
      </c>
      <c r="I908" s="8" t="n">
        <f aca="false">H908/$K911-1</f>
        <v>0.0799398514513117</v>
      </c>
      <c r="J908" s="9" t="n">
        <f aca="false">I908-G908</f>
        <v>0.0643002161904906</v>
      </c>
      <c r="K908" s="10" t="n">
        <f aca="false">H908-F908</f>
        <v>127</v>
      </c>
      <c r="L908" s="0" t="str">
        <f aca="false">IF(H908=H900,"Even",IF(H908&gt;H900,"Up","Down"))</f>
        <v>Down</v>
      </c>
    </row>
    <row r="909" customFormat="false" ht="14.4" hidden="false" customHeight="false" outlineLevel="0" collapsed="false">
      <c r="A909" s="4" t="n">
        <v>42378</v>
      </c>
      <c r="B909" s="5" t="n">
        <v>0.66619212962963</v>
      </c>
      <c r="C909" s="32" t="s">
        <v>41</v>
      </c>
      <c r="D909" s="0" t="s">
        <v>23</v>
      </c>
      <c r="F909" s="34" t="n">
        <v>2006</v>
      </c>
      <c r="G909" s="8" t="n">
        <f aca="false">F909/$K911-1</f>
        <v>0.015639635260821</v>
      </c>
      <c r="H909" s="14" t="n">
        <v>2133</v>
      </c>
      <c r="I909" s="8" t="n">
        <f aca="false">H909/$K911-1</f>
        <v>0.0799398514513117</v>
      </c>
      <c r="J909" s="9" t="n">
        <f aca="false">I909-G909</f>
        <v>0.0643002161904906</v>
      </c>
      <c r="K909" s="10" t="n">
        <f aca="false">H909-F909</f>
        <v>127</v>
      </c>
      <c r="L909" s="0" t="str">
        <f aca="false">IF(H909=H901,"Even",IF(H909&gt;H901,"Up","Down"))</f>
        <v>Down</v>
      </c>
    </row>
    <row r="910" customFormat="false" ht="14.4" hidden="false" customHeight="false" outlineLevel="0" collapsed="false">
      <c r="A910" s="4" t="n">
        <v>42378</v>
      </c>
      <c r="B910" s="5" t="n">
        <v>0.66619212962963</v>
      </c>
      <c r="C910" s="32" t="s">
        <v>41</v>
      </c>
      <c r="D910" s="0" t="s">
        <v>25</v>
      </c>
      <c r="F910" s="34" t="n">
        <v>2006</v>
      </c>
      <c r="G910" s="8" t="n">
        <f aca="false">F910/$K911-1</f>
        <v>0.015639635260821</v>
      </c>
      <c r="H910" s="14" t="n">
        <v>2133</v>
      </c>
      <c r="I910" s="8" t="n">
        <f aca="false">H910/$K911-1</f>
        <v>0.0799398514513117</v>
      </c>
      <c r="J910" s="9" t="n">
        <f aca="false">I910-G910</f>
        <v>0.0643002161904906</v>
      </c>
      <c r="K910" s="10" t="n">
        <f aca="false">H910-F910</f>
        <v>127</v>
      </c>
      <c r="L910" s="0" t="str">
        <f aca="false">IF(H910=H902,"Even",IF(H910&gt;H902,"Up","Down"))</f>
        <v>Down</v>
      </c>
    </row>
    <row r="911" customFormat="false" ht="14.4" hidden="false" customHeight="false" outlineLevel="0" collapsed="false">
      <c r="A911" s="4" t="n">
        <v>42378</v>
      </c>
      <c r="B911" s="5"/>
      <c r="C911" s="32" t="s">
        <v>41</v>
      </c>
      <c r="D911" s="24" t="s">
        <v>30</v>
      </c>
      <c r="E911" s="24"/>
      <c r="F911" s="28" t="s">
        <v>31</v>
      </c>
      <c r="G911" s="28"/>
      <c r="H911" s="28" t="n">
        <v>1</v>
      </c>
      <c r="I911" s="28"/>
      <c r="J911" s="28"/>
      <c r="K911" s="14" t="n">
        <v>1975.11</v>
      </c>
      <c r="L911" s="0" t="str">
        <f aca="false">IF(K911=K903,"Even",IF(K911&gt;K903,"Up","Down"))</f>
        <v>Up</v>
      </c>
    </row>
    <row r="912" customFormat="false" ht="14.4" hidden="false" customHeight="false" outlineLevel="0" collapsed="false">
      <c r="A912" s="15" t="n">
        <v>42378</v>
      </c>
      <c r="B912" s="20"/>
      <c r="C912" s="35" t="s">
        <v>41</v>
      </c>
      <c r="D912" s="16" t="s">
        <v>43</v>
      </c>
      <c r="E912" s="16"/>
      <c r="F912" s="16"/>
      <c r="G912" s="16"/>
      <c r="H912" s="16"/>
      <c r="I912" s="16"/>
      <c r="J912" s="16" t="s">
        <v>44</v>
      </c>
      <c r="K912" s="19" t="n">
        <v>1108.97</v>
      </c>
      <c r="L912" s="16" t="str">
        <f aca="false">IF(K912=K904,"Even",IF(K912&gt;K904,"Up","Down"))</f>
        <v>Even</v>
      </c>
    </row>
    <row r="913" customFormat="false" ht="14.4" hidden="false" customHeight="false" outlineLevel="0" collapsed="false">
      <c r="A913" s="4" t="n">
        <v>42379</v>
      </c>
      <c r="B913" s="5" t="n">
        <v>0.63431712962963</v>
      </c>
      <c r="C913" s="32" t="s">
        <v>42</v>
      </c>
      <c r="D913" s="0" t="s">
        <v>13</v>
      </c>
      <c r="F913" s="34" t="n">
        <v>2022</v>
      </c>
      <c r="G913" s="8" t="n">
        <f aca="false">F913/$K919-1</f>
        <v>0.023740449898993</v>
      </c>
      <c r="H913" s="14" t="n">
        <v>2151</v>
      </c>
      <c r="I913" s="8" t="n">
        <f aca="false">H913/$K919-1</f>
        <v>0.0890532679192553</v>
      </c>
      <c r="J913" s="9" t="n">
        <f aca="false">I913-G913</f>
        <v>0.0653128180202622</v>
      </c>
      <c r="K913" s="10" t="n">
        <f aca="false">H913-F913</f>
        <v>129</v>
      </c>
      <c r="L913" s="0" t="str">
        <f aca="false">IF(H913=H905,"Even",IF(H913&gt;H905,"Up","Down"))</f>
        <v>Even</v>
      </c>
    </row>
    <row r="914" customFormat="false" ht="14.4" hidden="false" customHeight="false" outlineLevel="0" collapsed="false">
      <c r="A914" s="4" t="n">
        <v>42379</v>
      </c>
      <c r="B914" s="5" t="n">
        <v>0.63431712962963</v>
      </c>
      <c r="C914" s="32" t="s">
        <v>42</v>
      </c>
      <c r="D914" s="0" t="s">
        <v>15</v>
      </c>
      <c r="F914" s="34" t="n">
        <v>2024</v>
      </c>
      <c r="G914" s="8" t="n">
        <f aca="false">F914/$K919-1</f>
        <v>0.0247530517287646</v>
      </c>
      <c r="H914" s="14" t="n">
        <v>2151</v>
      </c>
      <c r="I914" s="8" t="n">
        <f aca="false">H914/$K919-1</f>
        <v>0.0890532679192553</v>
      </c>
      <c r="J914" s="9" t="n">
        <f aca="false">I914-G914</f>
        <v>0.0643002161904907</v>
      </c>
      <c r="K914" s="10" t="n">
        <f aca="false">H914-F914</f>
        <v>127</v>
      </c>
      <c r="L914" s="0" t="str">
        <f aca="false">IF(H914=H906,"Even",IF(H914&gt;H906,"Up","Down"))</f>
        <v>Even</v>
      </c>
    </row>
    <row r="915" customFormat="false" ht="14.4" hidden="false" customHeight="false" outlineLevel="0" collapsed="false">
      <c r="A915" s="4" t="n">
        <v>42379</v>
      </c>
      <c r="B915" s="5" t="n">
        <v>0.63431712962963</v>
      </c>
      <c r="C915" s="32" t="s">
        <v>42</v>
      </c>
      <c r="D915" s="0" t="s">
        <v>18</v>
      </c>
      <c r="F915" s="34" t="n">
        <v>2026</v>
      </c>
      <c r="G915" s="8" t="n">
        <f aca="false">F915/$K919-1</f>
        <v>0.025765653558536</v>
      </c>
      <c r="H915" s="14" t="n">
        <v>2145</v>
      </c>
      <c r="I915" s="8" t="n">
        <f aca="false">H915/$K919-1</f>
        <v>0.0860154624299407</v>
      </c>
      <c r="J915" s="9" t="n">
        <f aca="false">I915-G915</f>
        <v>0.0602498088714047</v>
      </c>
      <c r="K915" s="10" t="n">
        <f aca="false">H915-F915</f>
        <v>119</v>
      </c>
      <c r="L915" s="0" t="str">
        <f aca="false">IF(H915=H907,"Even",IF(H915&gt;H907,"Up","Down"))</f>
        <v>Even</v>
      </c>
    </row>
    <row r="916" customFormat="false" ht="14.4" hidden="false" customHeight="false" outlineLevel="0" collapsed="false">
      <c r="A916" s="4" t="n">
        <v>42379</v>
      </c>
      <c r="B916" s="5" t="n">
        <v>0.63431712962963</v>
      </c>
      <c r="C916" s="32" t="s">
        <v>42</v>
      </c>
      <c r="D916" s="0" t="s">
        <v>20</v>
      </c>
      <c r="F916" s="34" t="n">
        <v>2006</v>
      </c>
      <c r="G916" s="8" t="n">
        <f aca="false">F916/$K919-1</f>
        <v>0.015639635260821</v>
      </c>
      <c r="H916" s="14" t="n">
        <v>2133</v>
      </c>
      <c r="I916" s="8" t="n">
        <f aca="false">H916/$K919-1</f>
        <v>0.0799398514513117</v>
      </c>
      <c r="J916" s="9" t="n">
        <f aca="false">I916-G916</f>
        <v>0.0643002161904906</v>
      </c>
      <c r="K916" s="10" t="n">
        <f aca="false">H916-F916</f>
        <v>127</v>
      </c>
      <c r="L916" s="0" t="str">
        <f aca="false">IF(H916=H908,"Even",IF(H916&gt;H908,"Up","Down"))</f>
        <v>Even</v>
      </c>
    </row>
    <row r="917" customFormat="false" ht="14.4" hidden="false" customHeight="false" outlineLevel="0" collapsed="false">
      <c r="A917" s="4" t="n">
        <v>42379</v>
      </c>
      <c r="B917" s="5" t="n">
        <v>0.63431712962963</v>
      </c>
      <c r="C917" s="32" t="s">
        <v>42</v>
      </c>
      <c r="D917" s="0" t="s">
        <v>23</v>
      </c>
      <c r="F917" s="34" t="n">
        <v>2006</v>
      </c>
      <c r="G917" s="8" t="n">
        <f aca="false">F917/$K919-1</f>
        <v>0.015639635260821</v>
      </c>
      <c r="H917" s="14" t="n">
        <v>2133</v>
      </c>
      <c r="I917" s="8" t="n">
        <f aca="false">H917/$K919-1</f>
        <v>0.0799398514513117</v>
      </c>
      <c r="J917" s="9" t="n">
        <f aca="false">I917-G917</f>
        <v>0.0643002161904906</v>
      </c>
      <c r="K917" s="10" t="n">
        <f aca="false">H917-F917</f>
        <v>127</v>
      </c>
      <c r="L917" s="0" t="str">
        <f aca="false">IF(H917=H909,"Even",IF(H917&gt;H909,"Up","Down"))</f>
        <v>Even</v>
      </c>
    </row>
    <row r="918" customFormat="false" ht="14.4" hidden="false" customHeight="false" outlineLevel="0" collapsed="false">
      <c r="A918" s="4" t="n">
        <v>42379</v>
      </c>
      <c r="B918" s="5" t="n">
        <v>0.63431712962963</v>
      </c>
      <c r="C918" s="32" t="s">
        <v>42</v>
      </c>
      <c r="D918" s="0" t="s">
        <v>25</v>
      </c>
      <c r="F918" s="34" t="n">
        <v>2006</v>
      </c>
      <c r="G918" s="8" t="n">
        <f aca="false">F918/$K919-1</f>
        <v>0.015639635260821</v>
      </c>
      <c r="H918" s="14" t="n">
        <v>2133</v>
      </c>
      <c r="I918" s="8" t="n">
        <f aca="false">H918/$K919-1</f>
        <v>0.0799398514513117</v>
      </c>
      <c r="J918" s="9" t="n">
        <f aca="false">I918-G918</f>
        <v>0.0643002161904906</v>
      </c>
      <c r="K918" s="10" t="n">
        <f aca="false">H918-F918</f>
        <v>127</v>
      </c>
      <c r="L918" s="0" t="str">
        <f aca="false">IF(H918=H910,"Even",IF(H918&gt;H910,"Up","Down"))</f>
        <v>Even</v>
      </c>
    </row>
    <row r="919" customFormat="false" ht="14.4" hidden="false" customHeight="false" outlineLevel="0" collapsed="false">
      <c r="A919" s="4" t="n">
        <v>42379</v>
      </c>
      <c r="B919" s="5"/>
      <c r="C919" s="32" t="s">
        <v>42</v>
      </c>
      <c r="D919" s="24" t="s">
        <v>30</v>
      </c>
      <c r="E919" s="24"/>
      <c r="F919" s="28" t="s">
        <v>31</v>
      </c>
      <c r="G919" s="28"/>
      <c r="H919" s="28" t="n">
        <v>1</v>
      </c>
      <c r="I919" s="28"/>
      <c r="J919" s="28"/>
      <c r="K919" s="14" t="n">
        <v>1975.11</v>
      </c>
      <c r="L919" s="0" t="str">
        <f aca="false">IF(K919=K911,"Even",IF(K919&gt;K911,"Up","Down"))</f>
        <v>Even</v>
      </c>
    </row>
    <row r="920" customFormat="false" ht="14.4" hidden="false" customHeight="false" outlineLevel="0" collapsed="false">
      <c r="A920" s="15" t="n">
        <v>42379</v>
      </c>
      <c r="B920" s="20"/>
      <c r="C920" s="35" t="s">
        <v>42</v>
      </c>
      <c r="D920" s="16" t="s">
        <v>43</v>
      </c>
      <c r="E920" s="16"/>
      <c r="F920" s="16"/>
      <c r="G920" s="16"/>
      <c r="H920" s="16"/>
      <c r="I920" s="16"/>
      <c r="J920" s="16" t="s">
        <v>44</v>
      </c>
      <c r="K920" s="19" t="n">
        <v>1108.97</v>
      </c>
      <c r="L920" s="16" t="str">
        <f aca="false">IF(K920=K912,"Even",IF(K920&gt;K912,"Up","Down"))</f>
        <v>Even</v>
      </c>
    </row>
    <row r="921" customFormat="false" ht="14.4" hidden="false" customHeight="false" outlineLevel="0" collapsed="false">
      <c r="A921" s="4" t="n">
        <v>42380</v>
      </c>
      <c r="B921" s="5" t="n">
        <v>0.742280092592593</v>
      </c>
      <c r="C921" s="32" t="s">
        <v>33</v>
      </c>
      <c r="D921" s="0" t="s">
        <v>13</v>
      </c>
      <c r="F921" s="34" t="n">
        <v>2023</v>
      </c>
      <c r="G921" s="8" t="n">
        <f aca="false">F921/$K927-1</f>
        <v>0.0199811432057559</v>
      </c>
      <c r="H921" s="14" t="n">
        <v>2151</v>
      </c>
      <c r="I921" s="8" t="n">
        <f aca="false">H921/$K927-1</f>
        <v>0.084517765217786</v>
      </c>
      <c r="J921" s="9" t="n">
        <f aca="false">I921-G921</f>
        <v>0.06453662201203</v>
      </c>
      <c r="K921" s="10" t="n">
        <f aca="false">H921-F921</f>
        <v>128</v>
      </c>
      <c r="L921" s="0" t="str">
        <f aca="false">IF(H921=H913,"Even",IF(H921&gt;H913,"Up","Down"))</f>
        <v>Even</v>
      </c>
    </row>
    <row r="922" customFormat="false" ht="14.4" hidden="false" customHeight="false" outlineLevel="0" collapsed="false">
      <c r="A922" s="4" t="n">
        <v>42380</v>
      </c>
      <c r="B922" s="5" t="n">
        <v>0.742280092592593</v>
      </c>
      <c r="C922" s="32" t="s">
        <v>33</v>
      </c>
      <c r="D922" s="0" t="s">
        <v>15</v>
      </c>
      <c r="F922" s="34" t="n">
        <v>2024</v>
      </c>
      <c r="G922" s="8" t="n">
        <f aca="false">F922/$K927-1</f>
        <v>0.0204853355652248</v>
      </c>
      <c r="H922" s="14" t="n">
        <v>2151</v>
      </c>
      <c r="I922" s="8" t="n">
        <f aca="false">H922/$K927-1</f>
        <v>0.084517765217786</v>
      </c>
      <c r="J922" s="9" t="n">
        <f aca="false">I922-G922</f>
        <v>0.0640324296525612</v>
      </c>
      <c r="K922" s="10" t="n">
        <f aca="false">H922-F922</f>
        <v>127</v>
      </c>
      <c r="L922" s="0" t="str">
        <f aca="false">IF(H922=H914,"Even",IF(H922&gt;H914,"Up","Down"))</f>
        <v>Even</v>
      </c>
    </row>
    <row r="923" customFormat="false" ht="14.4" hidden="false" customHeight="false" outlineLevel="0" collapsed="false">
      <c r="A923" s="4" t="n">
        <v>42380</v>
      </c>
      <c r="B923" s="5" t="n">
        <v>0.742280092592593</v>
      </c>
      <c r="C923" s="32" t="s">
        <v>33</v>
      </c>
      <c r="D923" s="0" t="s">
        <v>18</v>
      </c>
      <c r="F923" s="34" t="n">
        <v>2026</v>
      </c>
      <c r="G923" s="8" t="n">
        <f aca="false">F923/$K927-1</f>
        <v>0.021493720284163</v>
      </c>
      <c r="H923" s="14" t="n">
        <v>2145</v>
      </c>
      <c r="I923" s="8" t="n">
        <f aca="false">H923/$K927-1</f>
        <v>0.0814926110609719</v>
      </c>
      <c r="J923" s="9" t="n">
        <f aca="false">I923-G923</f>
        <v>0.059998890776809</v>
      </c>
      <c r="K923" s="10" t="n">
        <f aca="false">H923-F923</f>
        <v>119</v>
      </c>
      <c r="L923" s="0" t="str">
        <f aca="false">IF(H923=H915,"Even",IF(H923&gt;H915,"Up","Down"))</f>
        <v>Even</v>
      </c>
    </row>
    <row r="924" customFormat="false" ht="14.4" hidden="false" customHeight="false" outlineLevel="0" collapsed="false">
      <c r="A924" s="4" t="n">
        <v>42380</v>
      </c>
      <c r="B924" s="5" t="n">
        <v>0.742280092592593</v>
      </c>
      <c r="C924" s="32" t="s">
        <v>33</v>
      </c>
      <c r="D924" s="0" t="s">
        <v>20</v>
      </c>
      <c r="F924" s="34" t="n">
        <v>2007</v>
      </c>
      <c r="G924" s="8" t="n">
        <f aca="false">F924/$K927-1</f>
        <v>0.0119140654542522</v>
      </c>
      <c r="H924" s="14" t="n">
        <v>2133</v>
      </c>
      <c r="I924" s="8" t="n">
        <f aca="false">H924/$K927-1</f>
        <v>0.0754423027473443</v>
      </c>
      <c r="J924" s="9" t="n">
        <f aca="false">I924-G924</f>
        <v>0.0635282372930921</v>
      </c>
      <c r="K924" s="10" t="n">
        <f aca="false">H924-F924</f>
        <v>126</v>
      </c>
      <c r="L924" s="0" t="str">
        <f aca="false">IF(H924=H916,"Even",IF(H924&gt;H916,"Up","Down"))</f>
        <v>Even</v>
      </c>
    </row>
    <row r="925" customFormat="false" ht="14.4" hidden="false" customHeight="false" outlineLevel="0" collapsed="false">
      <c r="A925" s="4" t="n">
        <v>42380</v>
      </c>
      <c r="B925" s="5" t="n">
        <v>0.742280092592593</v>
      </c>
      <c r="C925" s="32" t="s">
        <v>33</v>
      </c>
      <c r="D925" s="0" t="s">
        <v>23</v>
      </c>
      <c r="F925" s="34" t="n">
        <v>2007</v>
      </c>
      <c r="G925" s="8" t="n">
        <f aca="false">F925/$K927-1</f>
        <v>0.0119140654542522</v>
      </c>
      <c r="H925" s="14" t="n">
        <v>2133</v>
      </c>
      <c r="I925" s="8" t="n">
        <f aca="false">H925/$K927-1</f>
        <v>0.0754423027473443</v>
      </c>
      <c r="J925" s="9" t="n">
        <f aca="false">I925-G925</f>
        <v>0.0635282372930921</v>
      </c>
      <c r="K925" s="10" t="n">
        <f aca="false">H925-F925</f>
        <v>126</v>
      </c>
      <c r="L925" s="0" t="str">
        <f aca="false">IF(H925=H917,"Even",IF(H925&gt;H917,"Up","Down"))</f>
        <v>Even</v>
      </c>
    </row>
    <row r="926" customFormat="false" ht="14.4" hidden="false" customHeight="false" outlineLevel="0" collapsed="false">
      <c r="A926" s="4" t="n">
        <v>42380</v>
      </c>
      <c r="B926" s="5" t="n">
        <v>0.742280092592593</v>
      </c>
      <c r="C926" s="32" t="s">
        <v>33</v>
      </c>
      <c r="D926" s="0" t="s">
        <v>25</v>
      </c>
      <c r="F926" s="34" t="n">
        <v>2007</v>
      </c>
      <c r="G926" s="8" t="n">
        <f aca="false">F926/$K927-1</f>
        <v>0.0119140654542522</v>
      </c>
      <c r="H926" s="14" t="n">
        <v>2133</v>
      </c>
      <c r="I926" s="8" t="n">
        <f aca="false">H926/$K927-1</f>
        <v>0.0754423027473443</v>
      </c>
      <c r="J926" s="9" t="n">
        <f aca="false">I926-G926</f>
        <v>0.0635282372930921</v>
      </c>
      <c r="K926" s="10" t="n">
        <f aca="false">H926-F926</f>
        <v>126</v>
      </c>
      <c r="L926" s="0" t="str">
        <f aca="false">IF(H926=H918,"Even",IF(H926&gt;H918,"Up","Down"))</f>
        <v>Even</v>
      </c>
    </row>
    <row r="927" customFormat="false" ht="14.4" hidden="false" customHeight="false" outlineLevel="0" collapsed="false">
      <c r="A927" s="4" t="n">
        <v>42380</v>
      </c>
      <c r="B927" s="5"/>
      <c r="C927" s="32" t="s">
        <v>33</v>
      </c>
      <c r="D927" s="24" t="s">
        <v>30</v>
      </c>
      <c r="E927" s="24"/>
      <c r="F927" s="28" t="s">
        <v>31</v>
      </c>
      <c r="G927" s="28"/>
      <c r="H927" s="28" t="n">
        <v>1</v>
      </c>
      <c r="I927" s="28"/>
      <c r="J927" s="28"/>
      <c r="K927" s="14" t="n">
        <v>1983.37</v>
      </c>
      <c r="L927" s="0" t="str">
        <f aca="false">IF(K927=K919,"Even",IF(K927&gt;K919,"Up","Down"))</f>
        <v>Up</v>
      </c>
    </row>
    <row r="928" customFormat="false" ht="14.4" hidden="false" customHeight="false" outlineLevel="0" collapsed="false">
      <c r="A928" s="15" t="n">
        <v>42380</v>
      </c>
      <c r="B928" s="20"/>
      <c r="C928" s="35" t="s">
        <v>33</v>
      </c>
      <c r="D928" s="16" t="s">
        <v>43</v>
      </c>
      <c r="E928" s="16"/>
      <c r="F928" s="16"/>
      <c r="G928" s="16"/>
      <c r="H928" s="16"/>
      <c r="I928" s="16"/>
      <c r="J928" s="16" t="s">
        <v>44</v>
      </c>
      <c r="K928" s="19" t="n">
        <v>1103.95</v>
      </c>
      <c r="L928" s="16" t="str">
        <f aca="false">IF(K928=K920,"Even",IF(K928&gt;K920,"Up","Down"))</f>
        <v>Down</v>
      </c>
    </row>
    <row r="929" customFormat="false" ht="14.4" hidden="false" customHeight="false" outlineLevel="0" collapsed="false">
      <c r="A929" s="4" t="n">
        <v>42381</v>
      </c>
      <c r="B929" s="5" t="n">
        <v>0.59875</v>
      </c>
      <c r="C929" s="32" t="s">
        <v>35</v>
      </c>
      <c r="D929" s="0" t="s">
        <v>13</v>
      </c>
      <c r="F929" s="34" t="n">
        <v>2014</v>
      </c>
      <c r="G929" s="8" t="n">
        <f aca="false">F929/$K935-1</f>
        <v>0.0154434119705351</v>
      </c>
      <c r="H929" s="14" t="n">
        <v>2141</v>
      </c>
      <c r="I929" s="8" t="n">
        <f aca="false">H929/$K935-1</f>
        <v>0.0794758416230961</v>
      </c>
      <c r="J929" s="9" t="n">
        <f aca="false">I929-G929</f>
        <v>0.064032429652561</v>
      </c>
      <c r="K929" s="10" t="n">
        <f aca="false">H929-F929</f>
        <v>127</v>
      </c>
      <c r="L929" s="0" t="str">
        <f aca="false">IF(H929=H921,"Even",IF(H929&gt;H921,"Up","Down"))</f>
        <v>Down</v>
      </c>
    </row>
    <row r="930" customFormat="false" ht="14.4" hidden="false" customHeight="false" outlineLevel="0" collapsed="false">
      <c r="A930" s="4" t="n">
        <v>42381</v>
      </c>
      <c r="B930" s="5" t="n">
        <v>0.59875</v>
      </c>
      <c r="C930" s="32" t="s">
        <v>35</v>
      </c>
      <c r="D930" s="0" t="s">
        <v>15</v>
      </c>
      <c r="F930" s="34" t="n">
        <v>2016</v>
      </c>
      <c r="G930" s="8" t="n">
        <f aca="false">F930/$K935-1</f>
        <v>0.0164517966894731</v>
      </c>
      <c r="H930" s="14" t="n">
        <v>2141</v>
      </c>
      <c r="I930" s="8" t="n">
        <f aca="false">H930/$K935-1</f>
        <v>0.0794758416230961</v>
      </c>
      <c r="J930" s="9" t="n">
        <f aca="false">I930-G930</f>
        <v>0.063024044933623</v>
      </c>
      <c r="K930" s="10" t="n">
        <f aca="false">H930-F930</f>
        <v>125</v>
      </c>
      <c r="L930" s="0" t="str">
        <f aca="false">IF(H930=H922,"Even",IF(H930&gt;H922,"Up","Down"))</f>
        <v>Down</v>
      </c>
    </row>
    <row r="931" customFormat="false" ht="14.4" hidden="false" customHeight="false" outlineLevel="0" collapsed="false">
      <c r="A931" s="4" t="n">
        <v>42381</v>
      </c>
      <c r="B931" s="5" t="n">
        <v>0.59875</v>
      </c>
      <c r="C931" s="32" t="s">
        <v>35</v>
      </c>
      <c r="D931" s="0" t="s">
        <v>18</v>
      </c>
      <c r="F931" s="34" t="n">
        <v>2018</v>
      </c>
      <c r="G931" s="8" t="n">
        <f aca="false">F931/$K935-1</f>
        <v>0.017460181408411</v>
      </c>
      <c r="H931" s="14" t="n">
        <v>2135</v>
      </c>
      <c r="I931" s="8" t="n">
        <f aca="false">H931/$K935-1</f>
        <v>0.0764506874662823</v>
      </c>
      <c r="J931" s="9" t="n">
        <f aca="false">I931-G931</f>
        <v>0.0589905060578713</v>
      </c>
      <c r="K931" s="10" t="n">
        <f aca="false">H931-F931</f>
        <v>117</v>
      </c>
      <c r="L931" s="0" t="str">
        <f aca="false">IF(H931=H923,"Even",IF(H931&gt;H923,"Up","Down"))</f>
        <v>Down</v>
      </c>
    </row>
    <row r="932" customFormat="false" ht="14.4" hidden="false" customHeight="false" outlineLevel="0" collapsed="false">
      <c r="A932" s="4" t="n">
        <v>42381</v>
      </c>
      <c r="B932" s="5" t="n">
        <v>0.59875</v>
      </c>
      <c r="C932" s="32" t="s">
        <v>35</v>
      </c>
      <c r="D932" s="0" t="s">
        <v>20</v>
      </c>
      <c r="F932" s="34" t="n">
        <v>1999</v>
      </c>
      <c r="G932" s="8" t="n">
        <f aca="false">F932/$K935-1</f>
        <v>0.00788052657850025</v>
      </c>
      <c r="H932" s="14" t="n">
        <v>2124</v>
      </c>
      <c r="I932" s="8" t="n">
        <f aca="false">H932/$K935-1</f>
        <v>0.0709045715121233</v>
      </c>
      <c r="J932" s="9" t="n">
        <f aca="false">I932-G932</f>
        <v>0.063024044933623</v>
      </c>
      <c r="K932" s="10" t="n">
        <f aca="false">H932-F932</f>
        <v>125</v>
      </c>
      <c r="L932" s="0" t="str">
        <f aca="false">IF(H932=H924,"Even",IF(H932&gt;H924,"Up","Down"))</f>
        <v>Down</v>
      </c>
    </row>
    <row r="933" customFormat="false" ht="14.4" hidden="false" customHeight="false" outlineLevel="0" collapsed="false">
      <c r="A933" s="4" t="n">
        <v>42381</v>
      </c>
      <c r="B933" s="5" t="n">
        <v>0.59875</v>
      </c>
      <c r="C933" s="32" t="s">
        <v>35</v>
      </c>
      <c r="D933" s="0" t="s">
        <v>23</v>
      </c>
      <c r="F933" s="34" t="n">
        <v>1999</v>
      </c>
      <c r="G933" s="8" t="n">
        <f aca="false">F933/$K935-1</f>
        <v>0.00788052657850025</v>
      </c>
      <c r="H933" s="14" t="n">
        <v>2124</v>
      </c>
      <c r="I933" s="8" t="n">
        <f aca="false">H933/$K935-1</f>
        <v>0.0709045715121233</v>
      </c>
      <c r="J933" s="9" t="n">
        <f aca="false">I933-G933</f>
        <v>0.063024044933623</v>
      </c>
      <c r="K933" s="10" t="n">
        <f aca="false">H933-F933</f>
        <v>125</v>
      </c>
      <c r="L933" s="0" t="str">
        <f aca="false">IF(H933=H925,"Even",IF(H933&gt;H925,"Up","Down"))</f>
        <v>Down</v>
      </c>
    </row>
    <row r="934" customFormat="false" ht="14.4" hidden="false" customHeight="false" outlineLevel="0" collapsed="false">
      <c r="A934" s="4" t="n">
        <v>42381</v>
      </c>
      <c r="B934" s="5" t="n">
        <v>0.59875</v>
      </c>
      <c r="C934" s="32" t="s">
        <v>35</v>
      </c>
      <c r="D934" s="0" t="s">
        <v>25</v>
      </c>
      <c r="F934" s="34" t="n">
        <v>1999</v>
      </c>
      <c r="G934" s="8" t="n">
        <f aca="false">F934/$K935-1</f>
        <v>0.00788052657850025</v>
      </c>
      <c r="H934" s="14" t="n">
        <v>2124</v>
      </c>
      <c r="I934" s="8" t="n">
        <f aca="false">H934/$K935-1</f>
        <v>0.0709045715121233</v>
      </c>
      <c r="J934" s="9" t="n">
        <f aca="false">I934-G934</f>
        <v>0.063024044933623</v>
      </c>
      <c r="K934" s="10" t="n">
        <f aca="false">H934-F934</f>
        <v>125</v>
      </c>
      <c r="L934" s="0" t="str">
        <f aca="false">IF(H934=H926,"Even",IF(H934&gt;H926,"Up","Down"))</f>
        <v>Down</v>
      </c>
    </row>
    <row r="935" customFormat="false" ht="14.4" hidden="false" customHeight="false" outlineLevel="0" collapsed="false">
      <c r="A935" s="4" t="n">
        <v>42381</v>
      </c>
      <c r="B935" s="5"/>
      <c r="C935" s="32" t="s">
        <v>35</v>
      </c>
      <c r="D935" s="24" t="s">
        <v>30</v>
      </c>
      <c r="E935" s="24"/>
      <c r="F935" s="28" t="s">
        <v>31</v>
      </c>
      <c r="G935" s="28"/>
      <c r="H935" s="28" t="n">
        <v>1</v>
      </c>
      <c r="I935" s="28"/>
      <c r="J935" s="28"/>
      <c r="K935" s="14" t="n">
        <v>1983.37</v>
      </c>
      <c r="L935" s="0" t="str">
        <f aca="false">IF(K935=K927,"Even",IF(K935&gt;K927,"Up","Down"))</f>
        <v>Even</v>
      </c>
    </row>
    <row r="936" customFormat="false" ht="14.4" hidden="false" customHeight="false" outlineLevel="0" collapsed="false">
      <c r="A936" s="15" t="n">
        <v>42381</v>
      </c>
      <c r="B936" s="20"/>
      <c r="C936" s="35" t="s">
        <v>35</v>
      </c>
      <c r="D936" s="16" t="s">
        <v>43</v>
      </c>
      <c r="E936" s="16"/>
      <c r="F936" s="16"/>
      <c r="G936" s="16"/>
      <c r="H936" s="16"/>
      <c r="I936" s="16"/>
      <c r="J936" s="16" t="s">
        <v>44</v>
      </c>
      <c r="K936" s="19" t="n">
        <v>1094.2</v>
      </c>
      <c r="L936" s="16" t="str">
        <f aca="false">IF(K936=K928,"Even",IF(K936&gt;K928,"Up","Down"))</f>
        <v>Down</v>
      </c>
    </row>
    <row r="937" customFormat="false" ht="14.4" hidden="false" customHeight="false" outlineLevel="0" collapsed="false">
      <c r="A937" s="4" t="n">
        <v>42382</v>
      </c>
      <c r="B937" s="5" t="n">
        <v>0.691226851851852</v>
      </c>
      <c r="C937" s="32" t="s">
        <v>37</v>
      </c>
      <c r="D937" s="0" t="s">
        <v>13</v>
      </c>
      <c r="F937" s="34" t="n">
        <v>2007</v>
      </c>
      <c r="G937" s="8" t="n">
        <f aca="false">F937/$K943-1</f>
        <v>0.0261628055608105</v>
      </c>
      <c r="H937" s="14" t="n">
        <v>2135</v>
      </c>
      <c r="I937" s="8" t="n">
        <f aca="false">H937/$K943-1</f>
        <v>0.0916081663539265</v>
      </c>
      <c r="J937" s="9" t="n">
        <f aca="false">I937-G937</f>
        <v>0.065445360793116</v>
      </c>
      <c r="K937" s="10" t="n">
        <f aca="false">H937-F937</f>
        <v>128</v>
      </c>
      <c r="L937" s="0" t="str">
        <f aca="false">IF(H937=H929,"Even",IF(H937&gt;H929,"Up","Down"))</f>
        <v>Down</v>
      </c>
    </row>
    <row r="938" customFormat="false" ht="14.4" hidden="false" customHeight="false" outlineLevel="0" collapsed="false">
      <c r="A938" s="4" t="n">
        <v>42382</v>
      </c>
      <c r="B938" s="5" t="n">
        <v>0.691226851851852</v>
      </c>
      <c r="C938" s="32" t="s">
        <v>37</v>
      </c>
      <c r="D938" s="0" t="s">
        <v>15</v>
      </c>
      <c r="F938" s="34" t="n">
        <v>2009</v>
      </c>
      <c r="G938" s="8" t="n">
        <f aca="false">F938/$K943-1</f>
        <v>0.027185389323203</v>
      </c>
      <c r="H938" s="14" t="n">
        <v>2135</v>
      </c>
      <c r="I938" s="8" t="n">
        <f aca="false">H938/$K943-1</f>
        <v>0.0916081663539265</v>
      </c>
      <c r="J938" s="9" t="n">
        <f aca="false">I938-G938</f>
        <v>0.0644227770307235</v>
      </c>
      <c r="K938" s="10" t="n">
        <f aca="false">H938-F938</f>
        <v>126</v>
      </c>
      <c r="L938" s="0" t="str">
        <f aca="false">IF(H938=H930,"Even",IF(H938&gt;H930,"Up","Down"))</f>
        <v>Down</v>
      </c>
    </row>
    <row r="939" customFormat="false" ht="14.4" hidden="false" customHeight="false" outlineLevel="0" collapsed="false">
      <c r="A939" s="4" t="n">
        <v>42382</v>
      </c>
      <c r="B939" s="5" t="n">
        <v>0.691226851851852</v>
      </c>
      <c r="C939" s="32" t="s">
        <v>37</v>
      </c>
      <c r="D939" s="0" t="s">
        <v>18</v>
      </c>
      <c r="F939" s="34" t="n">
        <v>2011</v>
      </c>
      <c r="G939" s="8" t="n">
        <f aca="false">F939/$K943-1</f>
        <v>0.0282079730855953</v>
      </c>
      <c r="H939" s="14" t="n">
        <v>2129</v>
      </c>
      <c r="I939" s="8" t="n">
        <f aca="false">H939/$K943-1</f>
        <v>0.0885404150667493</v>
      </c>
      <c r="J939" s="9" t="n">
        <f aca="false">I939-G939</f>
        <v>0.0603324419811539</v>
      </c>
      <c r="K939" s="10" t="n">
        <f aca="false">H939-F939</f>
        <v>118</v>
      </c>
      <c r="L939" s="0" t="str">
        <f aca="false">IF(H939=H931,"Even",IF(H939&gt;H931,"Up","Down"))</f>
        <v>Down</v>
      </c>
    </row>
    <row r="940" customFormat="false" ht="14.4" hidden="false" customHeight="false" outlineLevel="0" collapsed="false">
      <c r="A940" s="4" t="n">
        <v>42382</v>
      </c>
      <c r="B940" s="5" t="n">
        <v>0.691226851851852</v>
      </c>
      <c r="C940" s="32" t="s">
        <v>37</v>
      </c>
      <c r="D940" s="0" t="s">
        <v>20</v>
      </c>
      <c r="F940" s="34" t="n">
        <v>1991</v>
      </c>
      <c r="G940" s="8" t="n">
        <f aca="false">F940/$K943-1</f>
        <v>0.0179821354616709</v>
      </c>
      <c r="H940" s="14" t="n">
        <v>2117</v>
      </c>
      <c r="I940" s="8" t="n">
        <f aca="false">H940/$K943-1</f>
        <v>0.0824049124923947</v>
      </c>
      <c r="J940" s="9" t="n">
        <f aca="false">I940-G940</f>
        <v>0.0644227770307237</v>
      </c>
      <c r="K940" s="10" t="n">
        <f aca="false">H940-F940</f>
        <v>126</v>
      </c>
      <c r="L940" s="0" t="str">
        <f aca="false">IF(H940=H932,"Even",IF(H940&gt;H932,"Up","Down"))</f>
        <v>Down</v>
      </c>
    </row>
    <row r="941" customFormat="false" ht="14.4" hidden="false" customHeight="false" outlineLevel="0" collapsed="false">
      <c r="A941" s="4" t="n">
        <v>42382</v>
      </c>
      <c r="B941" s="5" t="n">
        <v>0.691226851851852</v>
      </c>
      <c r="C941" s="32" t="s">
        <v>37</v>
      </c>
      <c r="D941" s="0" t="s">
        <v>23</v>
      </c>
      <c r="F941" s="34" t="n">
        <v>1991</v>
      </c>
      <c r="G941" s="8" t="n">
        <f aca="false">F941/$K943-1</f>
        <v>0.0179821354616709</v>
      </c>
      <c r="H941" s="14" t="n">
        <v>2117</v>
      </c>
      <c r="I941" s="8" t="n">
        <f aca="false">H941/$K943-1</f>
        <v>0.0824049124923947</v>
      </c>
      <c r="J941" s="9" t="n">
        <f aca="false">I941-G941</f>
        <v>0.0644227770307237</v>
      </c>
      <c r="K941" s="10" t="n">
        <f aca="false">H941-F941</f>
        <v>126</v>
      </c>
      <c r="L941" s="0" t="str">
        <f aca="false">IF(H941=H933,"Even",IF(H941&gt;H933,"Up","Down"))</f>
        <v>Down</v>
      </c>
    </row>
    <row r="942" customFormat="false" ht="14.4" hidden="false" customHeight="false" outlineLevel="0" collapsed="false">
      <c r="A942" s="4" t="n">
        <v>42382</v>
      </c>
      <c r="B942" s="5" t="n">
        <v>0.691226851851852</v>
      </c>
      <c r="C942" s="32" t="s">
        <v>37</v>
      </c>
      <c r="D942" s="0" t="s">
        <v>25</v>
      </c>
      <c r="F942" s="34" t="n">
        <v>1991</v>
      </c>
      <c r="G942" s="8" t="n">
        <f aca="false">F942/$K943-1</f>
        <v>0.0179821354616709</v>
      </c>
      <c r="H942" s="14" t="n">
        <v>2117</v>
      </c>
      <c r="I942" s="8" t="n">
        <f aca="false">H942/$K943-1</f>
        <v>0.0824049124923947</v>
      </c>
      <c r="J942" s="9" t="n">
        <f aca="false">I942-G942</f>
        <v>0.0644227770307237</v>
      </c>
      <c r="K942" s="10" t="n">
        <f aca="false">H942-F942</f>
        <v>126</v>
      </c>
      <c r="L942" s="0" t="str">
        <f aca="false">IF(H942=H934,"Even",IF(H942&gt;H934,"Up","Down"))</f>
        <v>Down</v>
      </c>
    </row>
    <row r="943" customFormat="false" ht="14.4" hidden="false" customHeight="false" outlineLevel="0" collapsed="false">
      <c r="A943" s="4" t="n">
        <v>42382</v>
      </c>
      <c r="B943" s="5"/>
      <c r="C943" s="32" t="s">
        <v>37</v>
      </c>
      <c r="D943" s="24" t="s">
        <v>30</v>
      </c>
      <c r="E943" s="24"/>
      <c r="F943" s="28" t="s">
        <v>31</v>
      </c>
      <c r="G943" s="28"/>
      <c r="H943" s="28" t="n">
        <v>1</v>
      </c>
      <c r="I943" s="28"/>
      <c r="J943" s="28"/>
      <c r="K943" s="14" t="n">
        <v>1955.83</v>
      </c>
      <c r="L943" s="0" t="str">
        <f aca="false">IF(K943=K935,"Even",IF(K943&gt;K935,"Up","Down"))</f>
        <v>Down</v>
      </c>
    </row>
    <row r="944" customFormat="false" ht="14.4" hidden="false" customHeight="false" outlineLevel="0" collapsed="false">
      <c r="A944" s="15" t="n">
        <v>42382</v>
      </c>
      <c r="B944" s="20"/>
      <c r="C944" s="35" t="s">
        <v>37</v>
      </c>
      <c r="D944" s="16" t="s">
        <v>43</v>
      </c>
      <c r="E944" s="16"/>
      <c r="F944" s="16"/>
      <c r="G944" s="16"/>
      <c r="H944" s="16"/>
      <c r="I944" s="16"/>
      <c r="J944" s="16" t="s">
        <v>44</v>
      </c>
      <c r="K944" s="19" t="n">
        <v>1086.55</v>
      </c>
      <c r="L944" s="16" t="str">
        <f aca="false">IF(K944=K936,"Even",IF(K944&gt;K936,"Up","Down"))</f>
        <v>Down</v>
      </c>
    </row>
    <row r="945" customFormat="false" ht="14.4" hidden="false" customHeight="false" outlineLevel="0" collapsed="false">
      <c r="A945" s="4" t="n">
        <v>42384</v>
      </c>
      <c r="B945" s="5" t="n">
        <v>0.596898148148148</v>
      </c>
      <c r="C945" s="32" t="s">
        <v>39</v>
      </c>
      <c r="D945" s="0" t="s">
        <v>13</v>
      </c>
      <c r="F945" s="34" t="n">
        <v>1988</v>
      </c>
      <c r="G945" s="8" t="n">
        <f aca="false">F945/$K951-1</f>
        <v>0.0184530579206754</v>
      </c>
      <c r="H945" s="14" t="n">
        <v>2116</v>
      </c>
      <c r="I945" s="8" t="n">
        <f aca="false">H945/$K951-1</f>
        <v>0.0840275002817652</v>
      </c>
      <c r="J945" s="9" t="n">
        <f aca="false">I945-G945</f>
        <v>0.0655744423610898</v>
      </c>
      <c r="K945" s="10" t="n">
        <f aca="false">H945-F945</f>
        <v>128</v>
      </c>
      <c r="L945" s="0" t="str">
        <f aca="false">IF(H945=H937,"Even",IF(H945&gt;H937,"Up","Down"))</f>
        <v>Down</v>
      </c>
    </row>
    <row r="946" customFormat="false" ht="14.4" hidden="false" customHeight="false" outlineLevel="0" collapsed="false">
      <c r="A946" s="4" t="n">
        <v>42384</v>
      </c>
      <c r="B946" s="5" t="n">
        <v>0.596898148148148</v>
      </c>
      <c r="C946" s="32" t="s">
        <v>39</v>
      </c>
      <c r="D946" s="0" t="s">
        <v>15</v>
      </c>
      <c r="F946" s="34" t="n">
        <v>1990</v>
      </c>
      <c r="G946" s="8" t="n">
        <f aca="false">F946/$K951-1</f>
        <v>0.0194776585825673</v>
      </c>
      <c r="H946" s="14" t="n">
        <v>2116</v>
      </c>
      <c r="I946" s="8" t="n">
        <f aca="false">H946/$K951-1</f>
        <v>0.0840275002817652</v>
      </c>
      <c r="J946" s="9" t="n">
        <f aca="false">I946-G946</f>
        <v>0.0645498416991979</v>
      </c>
      <c r="K946" s="10" t="n">
        <f aca="false">H946-F946</f>
        <v>126</v>
      </c>
      <c r="L946" s="0" t="str">
        <f aca="false">IF(H946=H938,"Even",IF(H946&gt;H938,"Up","Down"))</f>
        <v>Down</v>
      </c>
    </row>
    <row r="947" customFormat="false" ht="14.4" hidden="false" customHeight="false" outlineLevel="0" collapsed="false">
      <c r="A947" s="4" t="n">
        <v>42384</v>
      </c>
      <c r="B947" s="5" t="n">
        <v>0.596898148148148</v>
      </c>
      <c r="C947" s="32" t="s">
        <v>39</v>
      </c>
      <c r="D947" s="0" t="s">
        <v>18</v>
      </c>
      <c r="F947" s="34" t="n">
        <v>1992</v>
      </c>
      <c r="G947" s="8" t="n">
        <f aca="false">F947/$K951-1</f>
        <v>0.0205022592444595</v>
      </c>
      <c r="H947" s="14" t="n">
        <v>2110</v>
      </c>
      <c r="I947" s="8" t="n">
        <f aca="false">H947/$K951-1</f>
        <v>0.080953698296089</v>
      </c>
      <c r="J947" s="9" t="n">
        <f aca="false">I947-G947</f>
        <v>0.0604514390516295</v>
      </c>
      <c r="K947" s="10" t="n">
        <f aca="false">H947-F947</f>
        <v>118</v>
      </c>
      <c r="L947" s="0" t="str">
        <f aca="false">IF(H947=H939,"Even",IF(H947&gt;H939,"Up","Down"))</f>
        <v>Down</v>
      </c>
    </row>
    <row r="948" customFormat="false" ht="14.4" hidden="false" customHeight="false" outlineLevel="0" collapsed="false">
      <c r="A948" s="4" t="n">
        <v>42384</v>
      </c>
      <c r="B948" s="5" t="n">
        <v>0.596898148148148</v>
      </c>
      <c r="C948" s="32" t="s">
        <v>39</v>
      </c>
      <c r="D948" s="0" t="s">
        <v>20</v>
      </c>
      <c r="F948" s="34" t="n">
        <v>1972</v>
      </c>
      <c r="G948" s="8" t="n">
        <f aca="false">F948/$K951-1</f>
        <v>0.0102562526255392</v>
      </c>
      <c r="H948" s="14" t="n">
        <v>2098</v>
      </c>
      <c r="I948" s="8" t="n">
        <f aca="false">H948/$K951-1</f>
        <v>0.0748060943247368</v>
      </c>
      <c r="J948" s="9" t="n">
        <f aca="false">I948-G948</f>
        <v>0.0645498416991976</v>
      </c>
      <c r="K948" s="10" t="n">
        <f aca="false">H948-F948</f>
        <v>126</v>
      </c>
      <c r="L948" s="0" t="str">
        <f aca="false">IF(H948=H940,"Even",IF(H948&gt;H940,"Up","Down"))</f>
        <v>Down</v>
      </c>
    </row>
    <row r="949" customFormat="false" ht="14.4" hidden="false" customHeight="false" outlineLevel="0" collapsed="false">
      <c r="A949" s="4" t="n">
        <v>42384</v>
      </c>
      <c r="B949" s="5" t="n">
        <v>0.596898148148148</v>
      </c>
      <c r="C949" s="32" t="s">
        <v>39</v>
      </c>
      <c r="D949" s="0" t="s">
        <v>23</v>
      </c>
      <c r="F949" s="34" t="n">
        <v>1972</v>
      </c>
      <c r="G949" s="8" t="n">
        <f aca="false">F949/$K951-1</f>
        <v>0.0102562526255392</v>
      </c>
      <c r="H949" s="14" t="n">
        <v>2098</v>
      </c>
      <c r="I949" s="8" t="n">
        <f aca="false">H949/$K951-1</f>
        <v>0.0748060943247368</v>
      </c>
      <c r="J949" s="9" t="n">
        <f aca="false">I949-G949</f>
        <v>0.0645498416991976</v>
      </c>
      <c r="K949" s="10" t="n">
        <f aca="false">H949-F949</f>
        <v>126</v>
      </c>
      <c r="L949" s="0" t="str">
        <f aca="false">IF(H949=H941,"Even",IF(H949&gt;H941,"Up","Down"))</f>
        <v>Down</v>
      </c>
    </row>
    <row r="950" customFormat="false" ht="14.4" hidden="false" customHeight="false" outlineLevel="0" collapsed="false">
      <c r="A950" s="4" t="n">
        <v>42384</v>
      </c>
      <c r="B950" s="5" t="n">
        <v>0.596898148148148</v>
      </c>
      <c r="C950" s="32" t="s">
        <v>39</v>
      </c>
      <c r="D950" s="0" t="s">
        <v>25</v>
      </c>
      <c r="F950" s="34" t="n">
        <v>1972</v>
      </c>
      <c r="G950" s="8" t="n">
        <f aca="false">F950/$K951-1</f>
        <v>0.0102562526255392</v>
      </c>
      <c r="H950" s="14" t="n">
        <v>2098</v>
      </c>
      <c r="I950" s="8" t="n">
        <f aca="false">H950/$K951-1</f>
        <v>0.0748060943247368</v>
      </c>
      <c r="J950" s="9" t="n">
        <f aca="false">I950-G950</f>
        <v>0.0645498416991976</v>
      </c>
      <c r="K950" s="10" t="n">
        <f aca="false">H950-F950</f>
        <v>126</v>
      </c>
      <c r="L950" s="0" t="str">
        <f aca="false">IF(H950=H942,"Even",IF(H950&gt;H942,"Up","Down"))</f>
        <v>Down</v>
      </c>
    </row>
    <row r="951" customFormat="false" ht="14.4" hidden="false" customHeight="false" outlineLevel="0" collapsed="false">
      <c r="A951" s="4" t="n">
        <v>42384</v>
      </c>
      <c r="B951" s="5"/>
      <c r="C951" s="32" t="s">
        <v>39</v>
      </c>
      <c r="D951" s="24" t="s">
        <v>30</v>
      </c>
      <c r="E951" s="24"/>
      <c r="F951" s="28" t="s">
        <v>31</v>
      </c>
      <c r="G951" s="28"/>
      <c r="H951" s="28" t="n">
        <v>1</v>
      </c>
      <c r="I951" s="28"/>
      <c r="J951" s="28"/>
      <c r="K951" s="14" t="n">
        <v>1951.98</v>
      </c>
      <c r="L951" s="0" t="str">
        <f aca="false">IF(K951=K943,"Even",IF(K951&gt;K943,"Up","Down"))</f>
        <v>Down</v>
      </c>
    </row>
    <row r="952" customFormat="false" ht="14.4" hidden="false" customHeight="false" outlineLevel="0" collapsed="false">
      <c r="A952" s="15" t="n">
        <v>42384</v>
      </c>
      <c r="B952" s="20"/>
      <c r="C952" s="35" t="s">
        <v>39</v>
      </c>
      <c r="D952" s="16" t="s">
        <v>43</v>
      </c>
      <c r="E952" s="16"/>
      <c r="F952" s="16"/>
      <c r="G952" s="16"/>
      <c r="H952" s="16"/>
      <c r="I952" s="16"/>
      <c r="J952" s="16" t="s">
        <v>44</v>
      </c>
      <c r="K952" s="19" t="n">
        <v>1078.45</v>
      </c>
      <c r="L952" s="16" t="str">
        <f aca="false">IF(K952=K944,"Even",IF(K952&gt;K944,"Up","Down"))</f>
        <v>Down</v>
      </c>
    </row>
    <row r="953" customFormat="false" ht="14.4" hidden="false" customHeight="false" outlineLevel="0" collapsed="false">
      <c r="A953" s="4" t="n">
        <v>42385</v>
      </c>
      <c r="B953" s="5" t="n">
        <v>0.47005787037037</v>
      </c>
      <c r="C953" s="32" t="s">
        <v>41</v>
      </c>
      <c r="D953" s="0" t="s">
        <v>13</v>
      </c>
      <c r="F953" s="34" t="n">
        <v>1997</v>
      </c>
      <c r="G953" s="8" t="n">
        <f aca="false">F953/$K959-1</f>
        <v>0.0299282608807769</v>
      </c>
      <c r="H953" s="14" t="n">
        <v>2124</v>
      </c>
      <c r="I953" s="8" t="n">
        <f aca="false">H953/$K959-1</f>
        <v>0.0954269534856136</v>
      </c>
      <c r="J953" s="9" t="n">
        <f aca="false">I953-G953</f>
        <v>0.0654986926048367</v>
      </c>
      <c r="K953" s="10" t="n">
        <f aca="false">H953-F953</f>
        <v>127</v>
      </c>
      <c r="L953" s="0" t="str">
        <f aca="false">IF(H953=H945,"Even",IF(H953&gt;H945,"Up","Down"))</f>
        <v>Up</v>
      </c>
    </row>
    <row r="954" customFormat="false" ht="14.4" hidden="false" customHeight="false" outlineLevel="0" collapsed="false">
      <c r="A954" s="4" t="n">
        <v>42385</v>
      </c>
      <c r="B954" s="5" t="n">
        <v>0.47005787037037</v>
      </c>
      <c r="C954" s="32" t="s">
        <v>41</v>
      </c>
      <c r="D954" s="0" t="s">
        <v>15</v>
      </c>
      <c r="F954" s="34" t="n">
        <v>1999</v>
      </c>
      <c r="G954" s="8" t="n">
        <f aca="false">F954/$K959-1</f>
        <v>0.0309597363548688</v>
      </c>
      <c r="H954" s="14" t="n">
        <v>2124</v>
      </c>
      <c r="I954" s="8" t="n">
        <f aca="false">H954/$K959-1</f>
        <v>0.0954269534856136</v>
      </c>
      <c r="J954" s="9" t="n">
        <f aca="false">I954-G954</f>
        <v>0.0644672171307448</v>
      </c>
      <c r="K954" s="10" t="n">
        <f aca="false">H954-F954</f>
        <v>125</v>
      </c>
      <c r="L954" s="0" t="str">
        <f aca="false">IF(H954=H946,"Even",IF(H954&gt;H946,"Up","Down"))</f>
        <v>Up</v>
      </c>
    </row>
    <row r="955" customFormat="false" ht="14.4" hidden="false" customHeight="false" outlineLevel="0" collapsed="false">
      <c r="A955" s="4" t="n">
        <v>42385</v>
      </c>
      <c r="B955" s="5" t="n">
        <v>0.47005787037037</v>
      </c>
      <c r="C955" s="32" t="s">
        <v>41</v>
      </c>
      <c r="D955" s="0" t="s">
        <v>18</v>
      </c>
      <c r="F955" s="34" t="n">
        <v>2001</v>
      </c>
      <c r="G955" s="8" t="n">
        <f aca="false">F955/$K959-1</f>
        <v>0.0319912118289607</v>
      </c>
      <c r="H955" s="14" t="n">
        <v>2118</v>
      </c>
      <c r="I955" s="8" t="n">
        <f aca="false">H955/$K959-1</f>
        <v>0.0923325270633377</v>
      </c>
      <c r="J955" s="9" t="n">
        <f aca="false">I955-G955</f>
        <v>0.060341315234377</v>
      </c>
      <c r="K955" s="10" t="n">
        <f aca="false">H955-F955</f>
        <v>117</v>
      </c>
      <c r="L955" s="0" t="str">
        <f aca="false">IF(H955=H947,"Even",IF(H955&gt;H947,"Up","Down"))</f>
        <v>Up</v>
      </c>
    </row>
    <row r="956" customFormat="false" ht="14.4" hidden="false" customHeight="false" outlineLevel="0" collapsed="false">
      <c r="A956" s="4" t="n">
        <v>42385</v>
      </c>
      <c r="B956" s="5" t="n">
        <v>0.47005787037037</v>
      </c>
      <c r="C956" s="32" t="s">
        <v>41</v>
      </c>
      <c r="D956" s="0" t="s">
        <v>20</v>
      </c>
      <c r="F956" s="34" t="n">
        <v>1981</v>
      </c>
      <c r="G956" s="8" t="n">
        <f aca="false">F956/$K959-1</f>
        <v>0.0216764570880417</v>
      </c>
      <c r="H956" s="14" t="n">
        <v>2106</v>
      </c>
      <c r="I956" s="8" t="n">
        <f aca="false">H956/$K959-1</f>
        <v>0.0861436742187862</v>
      </c>
      <c r="J956" s="9" t="n">
        <f aca="false">I956-G956</f>
        <v>0.0644672171307446</v>
      </c>
      <c r="K956" s="10" t="n">
        <f aca="false">H956-F956</f>
        <v>125</v>
      </c>
      <c r="L956" s="0" t="str">
        <f aca="false">IF(H956=H948,"Even",IF(H956&gt;H948,"Up","Down"))</f>
        <v>Up</v>
      </c>
    </row>
    <row r="957" customFormat="false" ht="14.4" hidden="false" customHeight="false" outlineLevel="0" collapsed="false">
      <c r="A957" s="4" t="n">
        <v>42385</v>
      </c>
      <c r="B957" s="5" t="n">
        <v>0.47005787037037</v>
      </c>
      <c r="C957" s="32" t="s">
        <v>41</v>
      </c>
      <c r="D957" s="0" t="s">
        <v>23</v>
      </c>
      <c r="F957" s="34" t="n">
        <v>1981</v>
      </c>
      <c r="G957" s="8" t="n">
        <f aca="false">F957/$K959-1</f>
        <v>0.0216764570880417</v>
      </c>
      <c r="H957" s="14" t="n">
        <v>2106</v>
      </c>
      <c r="I957" s="8" t="n">
        <f aca="false">H957/$K959-1</f>
        <v>0.0861436742187862</v>
      </c>
      <c r="J957" s="9" t="n">
        <f aca="false">I957-G957</f>
        <v>0.0644672171307446</v>
      </c>
      <c r="K957" s="10" t="n">
        <f aca="false">H957-F957</f>
        <v>125</v>
      </c>
      <c r="L957" s="0" t="str">
        <f aca="false">IF(H957=H949,"Even",IF(H957&gt;H949,"Up","Down"))</f>
        <v>Up</v>
      </c>
    </row>
    <row r="958" customFormat="false" ht="14.4" hidden="false" customHeight="false" outlineLevel="0" collapsed="false">
      <c r="A958" s="4" t="n">
        <v>42385</v>
      </c>
      <c r="B958" s="5" t="n">
        <v>0.47005787037037</v>
      </c>
      <c r="C958" s="32" t="s">
        <v>41</v>
      </c>
      <c r="D958" s="0" t="s">
        <v>25</v>
      </c>
      <c r="F958" s="34" t="n">
        <v>1981</v>
      </c>
      <c r="G958" s="8" t="n">
        <f aca="false">F958/$K959-1</f>
        <v>0.0216764570880417</v>
      </c>
      <c r="H958" s="14" t="n">
        <v>2106</v>
      </c>
      <c r="I958" s="8" t="n">
        <f aca="false">H958/$K959-1</f>
        <v>0.0861436742187862</v>
      </c>
      <c r="J958" s="9" t="n">
        <f aca="false">I958-G958</f>
        <v>0.0644672171307446</v>
      </c>
      <c r="K958" s="10" t="n">
        <f aca="false">H958-F958</f>
        <v>125</v>
      </c>
      <c r="L958" s="0" t="str">
        <f aca="false">IF(H958=H950,"Even",IF(H958&gt;H950,"Up","Down"))</f>
        <v>Up</v>
      </c>
    </row>
    <row r="959" customFormat="false" ht="14.4" hidden="false" customHeight="false" outlineLevel="0" collapsed="false">
      <c r="A959" s="4" t="n">
        <v>42385</v>
      </c>
      <c r="B959" s="5"/>
      <c r="C959" s="32" t="s">
        <v>41</v>
      </c>
      <c r="D959" s="24" t="s">
        <v>30</v>
      </c>
      <c r="E959" s="24"/>
      <c r="F959" s="28" t="s">
        <v>31</v>
      </c>
      <c r="G959" s="28"/>
      <c r="H959" s="28" t="n">
        <v>1</v>
      </c>
      <c r="I959" s="28"/>
      <c r="J959" s="28"/>
      <c r="K959" s="14" t="n">
        <v>1938.97</v>
      </c>
      <c r="L959" s="0" t="str">
        <f aca="false">IF(K959=K951,"Even",IF(K959&gt;K951,"Up","Down"))</f>
        <v>Down</v>
      </c>
    </row>
    <row r="960" customFormat="false" ht="14.4" hidden="false" customHeight="false" outlineLevel="0" collapsed="false">
      <c r="A960" s="15" t="n">
        <v>42385</v>
      </c>
      <c r="B960" s="20"/>
      <c r="C960" s="35" t="s">
        <v>41</v>
      </c>
      <c r="D960" s="16" t="s">
        <v>43</v>
      </c>
      <c r="E960" s="16"/>
      <c r="F960" s="16"/>
      <c r="G960" s="16"/>
      <c r="H960" s="16"/>
      <c r="I960" s="16"/>
      <c r="J960" s="16" t="s">
        <v>44</v>
      </c>
      <c r="K960" s="19" t="n">
        <v>1078.45</v>
      </c>
      <c r="L960" s="16" t="str">
        <f aca="false">IF(K960=K952,"Even",IF(K960&gt;K952,"Up","Down"))</f>
        <v>Even</v>
      </c>
    </row>
    <row r="961" customFormat="false" ht="14.4" hidden="false" customHeight="false" outlineLevel="0" collapsed="false">
      <c r="A961" s="4" t="n">
        <v>42386</v>
      </c>
      <c r="B961" s="5" t="n">
        <v>0.756921296296296</v>
      </c>
      <c r="C961" s="32" t="s">
        <v>42</v>
      </c>
      <c r="D961" s="0" t="s">
        <v>13</v>
      </c>
      <c r="F961" s="34" t="n">
        <v>1997</v>
      </c>
      <c r="G961" s="8" t="n">
        <f aca="false">F961/$K967-1</f>
        <v>0.0299282608807769</v>
      </c>
      <c r="H961" s="14" t="n">
        <v>2124</v>
      </c>
      <c r="I961" s="8" t="n">
        <f aca="false">H961/$K967-1</f>
        <v>0.0954269534856136</v>
      </c>
      <c r="J961" s="9" t="n">
        <f aca="false">I961-G961</f>
        <v>0.0654986926048367</v>
      </c>
      <c r="K961" s="10" t="n">
        <f aca="false">H961-F961</f>
        <v>127</v>
      </c>
      <c r="L961" s="0" t="str">
        <f aca="false">IF(H961=H953,"Even",IF(H961&gt;H953,"Up","Down"))</f>
        <v>Even</v>
      </c>
    </row>
    <row r="962" customFormat="false" ht="14.4" hidden="false" customHeight="false" outlineLevel="0" collapsed="false">
      <c r="A962" s="4" t="n">
        <v>42386</v>
      </c>
      <c r="B962" s="5" t="n">
        <v>0.756921296296296</v>
      </c>
      <c r="C962" s="32" t="s">
        <v>42</v>
      </c>
      <c r="D962" s="0" t="s">
        <v>15</v>
      </c>
      <c r="F962" s="34" t="n">
        <v>1999</v>
      </c>
      <c r="G962" s="8" t="n">
        <f aca="false">F962/$K967-1</f>
        <v>0.0309597363548688</v>
      </c>
      <c r="H962" s="14" t="n">
        <v>2124</v>
      </c>
      <c r="I962" s="8" t="n">
        <f aca="false">H962/$K967-1</f>
        <v>0.0954269534856136</v>
      </c>
      <c r="J962" s="9" t="n">
        <f aca="false">I962-G962</f>
        <v>0.0644672171307448</v>
      </c>
      <c r="K962" s="10" t="n">
        <f aca="false">H962-F962</f>
        <v>125</v>
      </c>
      <c r="L962" s="0" t="str">
        <f aca="false">IF(H962=H954,"Even",IF(H962&gt;H954,"Up","Down"))</f>
        <v>Even</v>
      </c>
    </row>
    <row r="963" customFormat="false" ht="14.4" hidden="false" customHeight="false" outlineLevel="0" collapsed="false">
      <c r="A963" s="4" t="n">
        <v>42386</v>
      </c>
      <c r="B963" s="5" t="n">
        <v>0.756921296296296</v>
      </c>
      <c r="C963" s="32" t="s">
        <v>42</v>
      </c>
      <c r="D963" s="0" t="s">
        <v>18</v>
      </c>
      <c r="F963" s="34" t="n">
        <v>2001</v>
      </c>
      <c r="G963" s="8" t="n">
        <f aca="false">F963/$K967-1</f>
        <v>0.0319912118289607</v>
      </c>
      <c r="H963" s="14" t="n">
        <v>2118</v>
      </c>
      <c r="I963" s="8" t="n">
        <f aca="false">H963/$K967-1</f>
        <v>0.0923325270633377</v>
      </c>
      <c r="J963" s="9" t="n">
        <f aca="false">I963-G963</f>
        <v>0.060341315234377</v>
      </c>
      <c r="K963" s="10" t="n">
        <f aca="false">H963-F963</f>
        <v>117</v>
      </c>
      <c r="L963" s="0" t="str">
        <f aca="false">IF(H963=H955,"Even",IF(H963&gt;H955,"Up","Down"))</f>
        <v>Even</v>
      </c>
    </row>
    <row r="964" customFormat="false" ht="14.4" hidden="false" customHeight="false" outlineLevel="0" collapsed="false">
      <c r="A964" s="4" t="n">
        <v>42386</v>
      </c>
      <c r="B964" s="5" t="n">
        <v>0.756921296296296</v>
      </c>
      <c r="C964" s="32" t="s">
        <v>42</v>
      </c>
      <c r="D964" s="0" t="s">
        <v>20</v>
      </c>
      <c r="F964" s="34" t="n">
        <v>1981</v>
      </c>
      <c r="G964" s="8" t="n">
        <f aca="false">F964/$K967-1</f>
        <v>0.0216764570880417</v>
      </c>
      <c r="H964" s="14" t="n">
        <v>2106</v>
      </c>
      <c r="I964" s="8" t="n">
        <f aca="false">H964/$K967-1</f>
        <v>0.0861436742187862</v>
      </c>
      <c r="J964" s="9" t="n">
        <f aca="false">I964-G964</f>
        <v>0.0644672171307446</v>
      </c>
      <c r="K964" s="10" t="n">
        <f aca="false">H964-F964</f>
        <v>125</v>
      </c>
      <c r="L964" s="0" t="str">
        <f aca="false">IF(H964=H956,"Even",IF(H964&gt;H956,"Up","Down"))</f>
        <v>Even</v>
      </c>
    </row>
    <row r="965" customFormat="false" ht="14.4" hidden="false" customHeight="false" outlineLevel="0" collapsed="false">
      <c r="A965" s="4" t="n">
        <v>42386</v>
      </c>
      <c r="B965" s="5" t="n">
        <v>0.756921296296296</v>
      </c>
      <c r="C965" s="32" t="s">
        <v>42</v>
      </c>
      <c r="D965" s="0" t="s">
        <v>23</v>
      </c>
      <c r="F965" s="34" t="n">
        <v>1981</v>
      </c>
      <c r="G965" s="8" t="n">
        <f aca="false">F965/$K967-1</f>
        <v>0.0216764570880417</v>
      </c>
      <c r="H965" s="14" t="n">
        <v>2106</v>
      </c>
      <c r="I965" s="8" t="n">
        <f aca="false">H965/$K967-1</f>
        <v>0.0861436742187862</v>
      </c>
      <c r="J965" s="9" t="n">
        <f aca="false">I965-G965</f>
        <v>0.0644672171307446</v>
      </c>
      <c r="K965" s="10" t="n">
        <f aca="false">H965-F965</f>
        <v>125</v>
      </c>
      <c r="L965" s="0" t="str">
        <f aca="false">IF(H965=H957,"Even",IF(H965&gt;H957,"Up","Down"))</f>
        <v>Even</v>
      </c>
    </row>
    <row r="966" customFormat="false" ht="14.4" hidden="false" customHeight="false" outlineLevel="0" collapsed="false">
      <c r="A966" s="4" t="n">
        <v>42386</v>
      </c>
      <c r="B966" s="5" t="n">
        <v>0.756921296296296</v>
      </c>
      <c r="C966" s="32" t="s">
        <v>42</v>
      </c>
      <c r="D966" s="0" t="s">
        <v>25</v>
      </c>
      <c r="F966" s="34" t="n">
        <v>1981</v>
      </c>
      <c r="G966" s="8" t="n">
        <f aca="false">F966/$K967-1</f>
        <v>0.0216764570880417</v>
      </c>
      <c r="H966" s="14" t="n">
        <v>2106</v>
      </c>
      <c r="I966" s="8" t="n">
        <f aca="false">H966/$K967-1</f>
        <v>0.0861436742187862</v>
      </c>
      <c r="J966" s="9" t="n">
        <f aca="false">I966-G966</f>
        <v>0.0644672171307446</v>
      </c>
      <c r="K966" s="10" t="n">
        <f aca="false">H966-F966</f>
        <v>125</v>
      </c>
      <c r="L966" s="0" t="str">
        <f aca="false">IF(H966=H958,"Even",IF(H966&gt;H958,"Up","Down"))</f>
        <v>Even</v>
      </c>
    </row>
    <row r="967" customFormat="false" ht="14.4" hidden="false" customHeight="false" outlineLevel="0" collapsed="false">
      <c r="A967" s="4" t="n">
        <v>42386</v>
      </c>
      <c r="B967" s="5"/>
      <c r="C967" s="32" t="s">
        <v>42</v>
      </c>
      <c r="D967" s="24" t="s">
        <v>30</v>
      </c>
      <c r="E967" s="24"/>
      <c r="F967" s="28" t="s">
        <v>31</v>
      </c>
      <c r="G967" s="28"/>
      <c r="H967" s="28" t="n">
        <v>1</v>
      </c>
      <c r="I967" s="28"/>
      <c r="J967" s="28"/>
      <c r="K967" s="14" t="n">
        <v>1938.97</v>
      </c>
      <c r="L967" s="0" t="str">
        <f aca="false">IF(K967=K959,"Even",IF(K967&gt;K959,"Up","Down"))</f>
        <v>Even</v>
      </c>
    </row>
    <row r="968" customFormat="false" ht="14.4" hidden="false" customHeight="false" outlineLevel="0" collapsed="false">
      <c r="A968" s="15" t="n">
        <v>42386</v>
      </c>
      <c r="B968" s="20"/>
      <c r="C968" s="35" t="s">
        <v>42</v>
      </c>
      <c r="D968" s="16" t="s">
        <v>43</v>
      </c>
      <c r="E968" s="16"/>
      <c r="F968" s="16"/>
      <c r="G968" s="16"/>
      <c r="H968" s="16"/>
      <c r="I968" s="16"/>
      <c r="J968" s="16" t="s">
        <v>44</v>
      </c>
      <c r="K968" s="19" t="n">
        <v>1078.45</v>
      </c>
      <c r="L968" s="16" t="str">
        <f aca="false">IF(K968=K960,"Even",IF(K968&gt;K960,"Up","Down"))</f>
        <v>Even</v>
      </c>
    </row>
    <row r="969" customFormat="false" ht="14.4" hidden="false" customHeight="false" outlineLevel="0" collapsed="false">
      <c r="A969" s="4" t="n">
        <v>42387</v>
      </c>
      <c r="B969" s="5" t="n">
        <v>0.62212962962963</v>
      </c>
      <c r="C969" s="32" t="s">
        <v>33</v>
      </c>
      <c r="D969" s="0" t="s">
        <v>13</v>
      </c>
      <c r="F969" s="34" t="n">
        <v>2004</v>
      </c>
      <c r="G969" s="8" t="n">
        <f aca="false">F969/$K975-1</f>
        <v>0.0335384250400985</v>
      </c>
      <c r="H969" s="14" t="n">
        <v>2131</v>
      </c>
      <c r="I969" s="8" t="n">
        <f aca="false">H969/$K975-1</f>
        <v>0.0990371176449352</v>
      </c>
      <c r="J969" s="9" t="n">
        <f aca="false">I969-G969</f>
        <v>0.0654986926048367</v>
      </c>
      <c r="K969" s="10" t="n">
        <f aca="false">H969-F969</f>
        <v>127</v>
      </c>
      <c r="L969" s="0" t="str">
        <f aca="false">IF(H969=H961,"Even",IF(H969&gt;H961,"Up","Down"))</f>
        <v>Up</v>
      </c>
    </row>
    <row r="970" customFormat="false" ht="14.4" hidden="false" customHeight="false" outlineLevel="0" collapsed="false">
      <c r="A970" s="4" t="n">
        <v>42387</v>
      </c>
      <c r="B970" s="5" t="n">
        <v>0.62212962962963</v>
      </c>
      <c r="C970" s="32" t="s">
        <v>33</v>
      </c>
      <c r="D970" s="0" t="s">
        <v>15</v>
      </c>
      <c r="F970" s="34" t="n">
        <v>2006</v>
      </c>
      <c r="G970" s="8" t="n">
        <f aca="false">F970/$K975-1</f>
        <v>0.0345699005141904</v>
      </c>
      <c r="H970" s="14" t="n">
        <v>2131</v>
      </c>
      <c r="I970" s="8" t="n">
        <f aca="false">H970/$K975-1</f>
        <v>0.0990371176449352</v>
      </c>
      <c r="J970" s="9" t="n">
        <f aca="false">I970-G970</f>
        <v>0.0644672171307448</v>
      </c>
      <c r="K970" s="10" t="n">
        <f aca="false">H970-F970</f>
        <v>125</v>
      </c>
      <c r="L970" s="0" t="str">
        <f aca="false">IF(H970=H962,"Even",IF(H970&gt;H962,"Up","Down"))</f>
        <v>Up</v>
      </c>
    </row>
    <row r="971" customFormat="false" ht="14.4" hidden="false" customHeight="false" outlineLevel="0" collapsed="false">
      <c r="A971" s="4" t="n">
        <v>42387</v>
      </c>
      <c r="B971" s="5" t="n">
        <v>0.62212962962963</v>
      </c>
      <c r="C971" s="32" t="s">
        <v>33</v>
      </c>
      <c r="D971" s="0" t="s">
        <v>18</v>
      </c>
      <c r="F971" s="34" t="n">
        <v>2008</v>
      </c>
      <c r="G971" s="8" t="n">
        <f aca="false">F971/$K975-1</f>
        <v>0.0356013759882825</v>
      </c>
      <c r="H971" s="14" t="n">
        <v>2125</v>
      </c>
      <c r="I971" s="8" t="n">
        <f aca="false">H971/$K975-1</f>
        <v>0.0959426912226595</v>
      </c>
      <c r="J971" s="9" t="n">
        <f aca="false">I971-G971</f>
        <v>0.060341315234377</v>
      </c>
      <c r="K971" s="10" t="n">
        <f aca="false">H971-F971</f>
        <v>117</v>
      </c>
      <c r="L971" s="0" t="str">
        <f aca="false">IF(H971=H963,"Even",IF(H971&gt;H963,"Up","Down"))</f>
        <v>Up</v>
      </c>
    </row>
    <row r="972" customFormat="false" ht="14.4" hidden="false" customHeight="false" outlineLevel="0" collapsed="false">
      <c r="A972" s="4" t="n">
        <v>42387</v>
      </c>
      <c r="B972" s="5" t="n">
        <v>0.62212962962963</v>
      </c>
      <c r="C972" s="32" t="s">
        <v>33</v>
      </c>
      <c r="D972" s="0" t="s">
        <v>20</v>
      </c>
      <c r="F972" s="34" t="n">
        <v>1988</v>
      </c>
      <c r="G972" s="8" t="n">
        <f aca="false">F972/$K975-1</f>
        <v>0.0252866212473632</v>
      </c>
      <c r="H972" s="14" t="n">
        <v>2114</v>
      </c>
      <c r="I972" s="8" t="n">
        <f aca="false">H972/$K975-1</f>
        <v>0.090269576115154</v>
      </c>
      <c r="J972" s="9" t="n">
        <f aca="false">I972-G972</f>
        <v>0.0649829548677907</v>
      </c>
      <c r="K972" s="10" t="n">
        <f aca="false">H972-F972</f>
        <v>126</v>
      </c>
      <c r="L972" s="0" t="str">
        <f aca="false">IF(H972=H964,"Even",IF(H972&gt;H964,"Up","Down"))</f>
        <v>Up</v>
      </c>
    </row>
    <row r="973" customFormat="false" ht="14.4" hidden="false" customHeight="false" outlineLevel="0" collapsed="false">
      <c r="A973" s="4" t="n">
        <v>42387</v>
      </c>
      <c r="B973" s="5" t="n">
        <v>0.62212962962963</v>
      </c>
      <c r="C973" s="32" t="s">
        <v>33</v>
      </c>
      <c r="D973" s="0" t="s">
        <v>23</v>
      </c>
      <c r="F973" s="34" t="n">
        <v>1988</v>
      </c>
      <c r="G973" s="8" t="n">
        <f aca="false">F973/$K975-1</f>
        <v>0.0252866212473632</v>
      </c>
      <c r="H973" s="14" t="n">
        <v>2114</v>
      </c>
      <c r="I973" s="8" t="n">
        <f aca="false">H973/$K975-1</f>
        <v>0.090269576115154</v>
      </c>
      <c r="J973" s="9" t="n">
        <f aca="false">I973-G973</f>
        <v>0.0649829548677907</v>
      </c>
      <c r="K973" s="10" t="n">
        <f aca="false">H973-F973</f>
        <v>126</v>
      </c>
      <c r="L973" s="0" t="str">
        <f aca="false">IF(H973=H965,"Even",IF(H973&gt;H965,"Up","Down"))</f>
        <v>Up</v>
      </c>
    </row>
    <row r="974" customFormat="false" ht="14.4" hidden="false" customHeight="false" outlineLevel="0" collapsed="false">
      <c r="A974" s="4" t="n">
        <v>42387</v>
      </c>
      <c r="B974" s="5" t="n">
        <v>0.62212962962963</v>
      </c>
      <c r="C974" s="32" t="s">
        <v>33</v>
      </c>
      <c r="D974" s="0" t="s">
        <v>25</v>
      </c>
      <c r="F974" s="34" t="n">
        <v>1988</v>
      </c>
      <c r="G974" s="8" t="n">
        <f aca="false">F974/$K975-1</f>
        <v>0.0252866212473632</v>
      </c>
      <c r="H974" s="14" t="n">
        <v>2114</v>
      </c>
      <c r="I974" s="8" t="n">
        <f aca="false">H974/$K975-1</f>
        <v>0.090269576115154</v>
      </c>
      <c r="J974" s="9" t="n">
        <f aca="false">I974-G974</f>
        <v>0.0649829548677907</v>
      </c>
      <c r="K974" s="10" t="n">
        <f aca="false">H974-F974</f>
        <v>126</v>
      </c>
      <c r="L974" s="0" t="str">
        <f aca="false">IF(H974=H966,"Even",IF(H974&gt;H966,"Up","Down"))</f>
        <v>Up</v>
      </c>
    </row>
    <row r="975" customFormat="false" ht="14.4" hidden="false" customHeight="false" outlineLevel="0" collapsed="false">
      <c r="A975" s="4" t="n">
        <v>42387</v>
      </c>
      <c r="B975" s="5"/>
      <c r="C975" s="32" t="s">
        <v>33</v>
      </c>
      <c r="D975" s="24" t="s">
        <v>30</v>
      </c>
      <c r="E975" s="24"/>
      <c r="F975" s="28" t="s">
        <v>31</v>
      </c>
      <c r="G975" s="28"/>
      <c r="H975" s="28" t="n">
        <v>1</v>
      </c>
      <c r="I975" s="28"/>
      <c r="J975" s="28"/>
      <c r="K975" s="14" t="n">
        <v>1938.97</v>
      </c>
      <c r="L975" s="0" t="str">
        <f aca="false">IF(K975=K967,"Even",IF(K975&gt;K967,"Up","Down"))</f>
        <v>Even</v>
      </c>
    </row>
    <row r="976" customFormat="false" ht="14.4" hidden="false" customHeight="false" outlineLevel="0" collapsed="false">
      <c r="A976" s="15" t="n">
        <v>42387</v>
      </c>
      <c r="B976" s="20"/>
      <c r="C976" s="35" t="s">
        <v>33</v>
      </c>
      <c r="D976" s="16" t="s">
        <v>43</v>
      </c>
      <c r="E976" s="16"/>
      <c r="F976" s="16"/>
      <c r="G976" s="16"/>
      <c r="H976" s="16"/>
      <c r="I976" s="16"/>
      <c r="J976" s="16" t="s">
        <v>44</v>
      </c>
      <c r="K976" s="19" t="n">
        <v>1089.48</v>
      </c>
      <c r="L976" s="16" t="str">
        <f aca="false">IF(K976=K968,"Even",IF(K976&gt;K968,"Up","Down"))</f>
        <v>Up</v>
      </c>
    </row>
    <row r="977" customFormat="false" ht="14.4" hidden="false" customHeight="false" outlineLevel="0" collapsed="false">
      <c r="A977" s="4" t="n">
        <v>42388</v>
      </c>
      <c r="B977" s="5" t="n">
        <v>0.732546296296296</v>
      </c>
      <c r="C977" s="32" t="s">
        <v>35</v>
      </c>
      <c r="D977" s="0" t="s">
        <v>13</v>
      </c>
      <c r="F977" s="34" t="n">
        <v>1996</v>
      </c>
      <c r="G977" s="8" t="n">
        <f aca="false">F977/$K983-1</f>
        <v>0.0207734557988728</v>
      </c>
      <c r="H977" s="14" t="n">
        <v>2123</v>
      </c>
      <c r="I977" s="8" t="n">
        <f aca="false">H977/$K983-1</f>
        <v>0.0857224682670374</v>
      </c>
      <c r="J977" s="9" t="n">
        <f aca="false">I977-G977</f>
        <v>0.0649490124681646</v>
      </c>
      <c r="K977" s="10" t="n">
        <f aca="false">H977-F977</f>
        <v>127</v>
      </c>
      <c r="L977" s="0" t="str">
        <f aca="false">IF(H977=H969,"Even",IF(H977&gt;H969,"Up","Down"))</f>
        <v>Down</v>
      </c>
    </row>
    <row r="978" customFormat="false" ht="14.4" hidden="false" customHeight="false" outlineLevel="0" collapsed="false">
      <c r="A978" s="4" t="n">
        <v>42388</v>
      </c>
      <c r="B978" s="5" t="n">
        <v>0.732546296296296</v>
      </c>
      <c r="C978" s="32" t="s">
        <v>35</v>
      </c>
      <c r="D978" s="0" t="s">
        <v>15</v>
      </c>
      <c r="F978" s="34" t="n">
        <v>1998</v>
      </c>
      <c r="G978" s="8" t="n">
        <f aca="false">F978/$K983-1</f>
        <v>0.0217962748928597</v>
      </c>
      <c r="H978" s="14" t="n">
        <v>2123</v>
      </c>
      <c r="I978" s="8" t="n">
        <f aca="false">H978/$K983-1</f>
        <v>0.0857224682670374</v>
      </c>
      <c r="J978" s="9" t="n">
        <f aca="false">I978-G978</f>
        <v>0.0639261933741777</v>
      </c>
      <c r="K978" s="10" t="n">
        <f aca="false">H978-F978</f>
        <v>125</v>
      </c>
      <c r="L978" s="0" t="str">
        <f aca="false">IF(H978=H970,"Even",IF(H978&gt;H970,"Up","Down"))</f>
        <v>Down</v>
      </c>
    </row>
    <row r="979" customFormat="false" ht="14.4" hidden="false" customHeight="false" outlineLevel="0" collapsed="false">
      <c r="A979" s="4" t="n">
        <v>42388</v>
      </c>
      <c r="B979" s="5" t="n">
        <v>0.732546296296296</v>
      </c>
      <c r="C979" s="32" t="s">
        <v>35</v>
      </c>
      <c r="D979" s="0" t="s">
        <v>18</v>
      </c>
      <c r="F979" s="34" t="n">
        <v>2000</v>
      </c>
      <c r="G979" s="8" t="n">
        <f aca="false">F979/$K983-1</f>
        <v>0.0228190939868464</v>
      </c>
      <c r="H979" s="14" t="n">
        <v>2117</v>
      </c>
      <c r="I979" s="8" t="n">
        <f aca="false">H979/$K983-1</f>
        <v>0.0826540109850771</v>
      </c>
      <c r="J979" s="9" t="n">
        <f aca="false">I979-G979</f>
        <v>0.0598349169982306</v>
      </c>
      <c r="K979" s="10" t="n">
        <f aca="false">H979-F979</f>
        <v>117</v>
      </c>
      <c r="L979" s="0" t="str">
        <f aca="false">IF(H979=H971,"Even",IF(H979&gt;H971,"Up","Down"))</f>
        <v>Down</v>
      </c>
    </row>
    <row r="980" customFormat="false" ht="14.4" hidden="false" customHeight="false" outlineLevel="0" collapsed="false">
      <c r="A980" s="4" t="n">
        <v>42388</v>
      </c>
      <c r="B980" s="5" t="n">
        <v>0.732546296296296</v>
      </c>
      <c r="C980" s="32" t="s">
        <v>35</v>
      </c>
      <c r="D980" s="0" t="s">
        <v>20</v>
      </c>
      <c r="F980" s="34" t="n">
        <v>1981</v>
      </c>
      <c r="G980" s="8" t="n">
        <f aca="false">F980/$K983-1</f>
        <v>0.0131023125939715</v>
      </c>
      <c r="H980" s="14" t="n">
        <v>2105</v>
      </c>
      <c r="I980" s="8" t="n">
        <f aca="false">H980/$K983-1</f>
        <v>0.0765170964211559</v>
      </c>
      <c r="J980" s="9" t="n">
        <f aca="false">I980-G980</f>
        <v>0.0634147838271844</v>
      </c>
      <c r="K980" s="10" t="n">
        <f aca="false">H980-F980</f>
        <v>124</v>
      </c>
      <c r="L980" s="0" t="str">
        <f aca="false">IF(H980=H972,"Even",IF(H980&gt;H972,"Up","Down"))</f>
        <v>Down</v>
      </c>
    </row>
    <row r="981" customFormat="false" ht="14.4" hidden="false" customHeight="false" outlineLevel="0" collapsed="false">
      <c r="A981" s="4" t="n">
        <v>42388</v>
      </c>
      <c r="B981" s="5" t="n">
        <v>0.732546296296296</v>
      </c>
      <c r="C981" s="32" t="s">
        <v>35</v>
      </c>
      <c r="D981" s="0" t="s">
        <v>23</v>
      </c>
      <c r="F981" s="34" t="n">
        <v>1981</v>
      </c>
      <c r="G981" s="8" t="n">
        <f aca="false">F981/$K983-1</f>
        <v>0.0131023125939715</v>
      </c>
      <c r="H981" s="14" t="n">
        <v>2105</v>
      </c>
      <c r="I981" s="8" t="n">
        <f aca="false">H981/$K983-1</f>
        <v>0.0765170964211559</v>
      </c>
      <c r="J981" s="9" t="n">
        <f aca="false">I981-G981</f>
        <v>0.0634147838271844</v>
      </c>
      <c r="K981" s="10" t="n">
        <f aca="false">H981-F981</f>
        <v>124</v>
      </c>
      <c r="L981" s="0" t="str">
        <f aca="false">IF(H981=H973,"Even",IF(H981&gt;H973,"Up","Down"))</f>
        <v>Down</v>
      </c>
    </row>
    <row r="982" customFormat="false" ht="14.4" hidden="false" customHeight="false" outlineLevel="0" collapsed="false">
      <c r="A982" s="4" t="n">
        <v>42388</v>
      </c>
      <c r="B982" s="5" t="n">
        <v>0.732546296296296</v>
      </c>
      <c r="C982" s="32" t="s">
        <v>35</v>
      </c>
      <c r="D982" s="0" t="s">
        <v>25</v>
      </c>
      <c r="F982" s="34" t="n">
        <v>1981</v>
      </c>
      <c r="G982" s="8" t="n">
        <f aca="false">F982/$K983-1</f>
        <v>0.0131023125939715</v>
      </c>
      <c r="H982" s="14" t="n">
        <v>2105</v>
      </c>
      <c r="I982" s="8" t="n">
        <f aca="false">H982/$K983-1</f>
        <v>0.0765170964211559</v>
      </c>
      <c r="J982" s="9" t="n">
        <f aca="false">I982-G982</f>
        <v>0.0634147838271844</v>
      </c>
      <c r="K982" s="10" t="n">
        <f aca="false">H982-F982</f>
        <v>124</v>
      </c>
      <c r="L982" s="0" t="str">
        <f aca="false">IF(H982=H974,"Even",IF(H982&gt;H974,"Up","Down"))</f>
        <v>Down</v>
      </c>
    </row>
    <row r="983" customFormat="false" ht="14.4" hidden="false" customHeight="false" outlineLevel="0" collapsed="false">
      <c r="A983" s="4" t="n">
        <v>42388</v>
      </c>
      <c r="B983" s="5"/>
      <c r="C983" s="32" t="s">
        <v>35</v>
      </c>
      <c r="D983" s="24" t="s">
        <v>30</v>
      </c>
      <c r="E983" s="24"/>
      <c r="F983" s="28" t="s">
        <v>31</v>
      </c>
      <c r="G983" s="28"/>
      <c r="H983" s="28" t="n">
        <v>1</v>
      </c>
      <c r="I983" s="28"/>
      <c r="J983" s="28"/>
      <c r="K983" s="14" t="n">
        <v>1955.38</v>
      </c>
      <c r="L983" s="0" t="str">
        <f aca="false">IF(K983=K975,"Even",IF(K983&gt;K975,"Up","Down"))</f>
        <v>Up</v>
      </c>
    </row>
    <row r="984" customFormat="false" ht="14.4" hidden="false" customHeight="false" outlineLevel="0" collapsed="false">
      <c r="A984" s="15" t="n">
        <v>42388</v>
      </c>
      <c r="B984" s="20"/>
      <c r="C984" s="35" t="s">
        <v>35</v>
      </c>
      <c r="D984" s="16" t="s">
        <v>43</v>
      </c>
      <c r="E984" s="16"/>
      <c r="F984" s="16"/>
      <c r="G984" s="16"/>
      <c r="H984" s="16"/>
      <c r="I984" s="16"/>
      <c r="J984" s="16" t="s">
        <v>44</v>
      </c>
      <c r="K984" s="19" t="n">
        <v>1089.18</v>
      </c>
      <c r="L984" s="16" t="str">
        <f aca="false">IF(K984=K976,"Even",IF(K984&gt;K976,"Up","Down"))</f>
        <v>Down</v>
      </c>
    </row>
    <row r="985" customFormat="false" ht="14.4" hidden="false" customHeight="false" outlineLevel="0" collapsed="false">
      <c r="A985" s="4" t="n">
        <v>42391</v>
      </c>
      <c r="B985" s="5" t="n">
        <v>0.432881944444445</v>
      </c>
      <c r="C985" s="32" t="s">
        <v>39</v>
      </c>
      <c r="D985" s="0" t="s">
        <v>13</v>
      </c>
      <c r="F985" s="34" t="n">
        <v>2028</v>
      </c>
      <c r="G985" s="8" t="n">
        <f aca="false">F985/$K991-1</f>
        <v>0.0297134268944086</v>
      </c>
      <c r="H985" s="14" t="n">
        <v>2158</v>
      </c>
      <c r="I985" s="8" t="n">
        <f aca="false">H985/$K991-1</f>
        <v>0.0957206978491785</v>
      </c>
      <c r="J985" s="9" t="n">
        <f aca="false">I985-G985</f>
        <v>0.0660072709547699</v>
      </c>
      <c r="K985" s="10" t="n">
        <f aca="false">H985-F985</f>
        <v>130</v>
      </c>
      <c r="L985" s="0" t="str">
        <f aca="false">IF(H985=H977,"Even",IF(H985&gt;H977,"Up","Down"))</f>
        <v>Up</v>
      </c>
    </row>
    <row r="986" customFormat="false" ht="14.4" hidden="false" customHeight="false" outlineLevel="0" collapsed="false">
      <c r="A986" s="4" t="n">
        <v>42391</v>
      </c>
      <c r="B986" s="5" t="n">
        <v>0.432881944444445</v>
      </c>
      <c r="C986" s="32" t="s">
        <v>39</v>
      </c>
      <c r="D986" s="0" t="s">
        <v>15</v>
      </c>
      <c r="F986" s="34" t="n">
        <v>2030</v>
      </c>
      <c r="G986" s="8" t="n">
        <f aca="false">F986/$K991-1</f>
        <v>0.0307289233706358</v>
      </c>
      <c r="H986" s="14" t="n">
        <v>2158</v>
      </c>
      <c r="I986" s="8" t="n">
        <f aca="false">H986/$K991-1</f>
        <v>0.0957206978491785</v>
      </c>
      <c r="J986" s="9" t="n">
        <f aca="false">I986-G986</f>
        <v>0.0649917744785427</v>
      </c>
      <c r="K986" s="10" t="n">
        <f aca="false">H986-F986</f>
        <v>128</v>
      </c>
      <c r="L986" s="0" t="str">
        <f aca="false">IF(H986=H978,"Even",IF(H986&gt;H978,"Up","Down"))</f>
        <v>Up</v>
      </c>
    </row>
    <row r="987" customFormat="false" ht="14.4" hidden="false" customHeight="false" outlineLevel="0" collapsed="false">
      <c r="A987" s="4" t="n">
        <v>42391</v>
      </c>
      <c r="B987" s="5" t="n">
        <v>0.432881944444445</v>
      </c>
      <c r="C987" s="32" t="s">
        <v>39</v>
      </c>
      <c r="D987" s="0" t="s">
        <v>18</v>
      </c>
      <c r="F987" s="34" t="n">
        <v>2032</v>
      </c>
      <c r="G987" s="8" t="n">
        <f aca="false">F987/$K991-1</f>
        <v>0.031744419846863</v>
      </c>
      <c r="H987" s="14" t="n">
        <v>2152</v>
      </c>
      <c r="I987" s="8" t="n">
        <f aca="false">H987/$K991-1</f>
        <v>0.0926742084204968</v>
      </c>
      <c r="J987" s="9" t="n">
        <f aca="false">I987-G987</f>
        <v>0.0609297885736337</v>
      </c>
      <c r="K987" s="10" t="n">
        <f aca="false">H987-F987</f>
        <v>120</v>
      </c>
      <c r="L987" s="0" t="str">
        <f aca="false">IF(H987=H979,"Even",IF(H987&gt;H979,"Up","Down"))</f>
        <v>Up</v>
      </c>
    </row>
    <row r="988" customFormat="false" ht="14.4" hidden="false" customHeight="false" outlineLevel="0" collapsed="false">
      <c r="A988" s="4" t="n">
        <v>42391</v>
      </c>
      <c r="B988" s="5" t="n">
        <v>0.432881944444445</v>
      </c>
      <c r="C988" s="32" t="s">
        <v>39</v>
      </c>
      <c r="D988" s="0" t="s">
        <v>20</v>
      </c>
      <c r="F988" s="34" t="n">
        <v>2012</v>
      </c>
      <c r="G988" s="8" t="n">
        <f aca="false">F988/$K991-1</f>
        <v>0.0215894550845908</v>
      </c>
      <c r="H988" s="14" t="n">
        <v>2140</v>
      </c>
      <c r="I988" s="8" t="n">
        <f aca="false">H988/$K991-1</f>
        <v>0.0865812295631334</v>
      </c>
      <c r="J988" s="9" t="n">
        <f aca="false">I988-G988</f>
        <v>0.0649917744785427</v>
      </c>
      <c r="K988" s="10" t="n">
        <f aca="false">H988-F988</f>
        <v>128</v>
      </c>
      <c r="L988" s="0" t="str">
        <f aca="false">IF(H988=H980,"Even",IF(H988&gt;H980,"Up","Down"))</f>
        <v>Up</v>
      </c>
    </row>
    <row r="989" customFormat="false" ht="14.4" hidden="false" customHeight="false" outlineLevel="0" collapsed="false">
      <c r="A989" s="4" t="n">
        <v>42391</v>
      </c>
      <c r="B989" s="5" t="n">
        <v>0.432881944444445</v>
      </c>
      <c r="C989" s="32" t="s">
        <v>39</v>
      </c>
      <c r="D989" s="0" t="s">
        <v>23</v>
      </c>
      <c r="F989" s="34" t="n">
        <v>2012</v>
      </c>
      <c r="G989" s="8" t="n">
        <f aca="false">F989/$K991-1</f>
        <v>0.0215894550845908</v>
      </c>
      <c r="H989" s="14" t="n">
        <v>2140</v>
      </c>
      <c r="I989" s="8" t="n">
        <f aca="false">H989/$K991-1</f>
        <v>0.0865812295631334</v>
      </c>
      <c r="J989" s="9" t="n">
        <f aca="false">I989-G989</f>
        <v>0.0649917744785427</v>
      </c>
      <c r="K989" s="10" t="n">
        <f aca="false">H989-F989</f>
        <v>128</v>
      </c>
      <c r="L989" s="0" t="str">
        <f aca="false">IF(H989=H981,"Even",IF(H989&gt;H981,"Up","Down"))</f>
        <v>Up</v>
      </c>
    </row>
    <row r="990" customFormat="false" ht="14.4" hidden="false" customHeight="false" outlineLevel="0" collapsed="false">
      <c r="A990" s="4" t="n">
        <v>42391</v>
      </c>
      <c r="B990" s="5" t="n">
        <v>0.432881944444445</v>
      </c>
      <c r="C990" s="32" t="s">
        <v>39</v>
      </c>
      <c r="D990" s="0" t="s">
        <v>25</v>
      </c>
      <c r="F990" s="34" t="n">
        <v>2012</v>
      </c>
      <c r="G990" s="8" t="n">
        <f aca="false">F990/$K991-1</f>
        <v>0.0215894550845908</v>
      </c>
      <c r="H990" s="14" t="n">
        <v>2140</v>
      </c>
      <c r="I990" s="8" t="n">
        <f aca="false">H990/$K991-1</f>
        <v>0.0865812295631334</v>
      </c>
      <c r="J990" s="9" t="n">
        <f aca="false">I990-G990</f>
        <v>0.0649917744785427</v>
      </c>
      <c r="K990" s="10" t="n">
        <f aca="false">H990-F990</f>
        <v>128</v>
      </c>
      <c r="L990" s="0" t="str">
        <f aca="false">IF(H990=H982,"Even",IF(H990&gt;H982,"Up","Down"))</f>
        <v>Up</v>
      </c>
    </row>
    <row r="991" customFormat="false" ht="14.4" hidden="false" customHeight="false" outlineLevel="0" collapsed="false">
      <c r="A991" s="4" t="n">
        <v>42391</v>
      </c>
      <c r="B991" s="5"/>
      <c r="C991" s="32" t="s">
        <v>39</v>
      </c>
      <c r="D991" s="24" t="s">
        <v>30</v>
      </c>
      <c r="E991" s="24"/>
      <c r="F991" s="28" t="s">
        <v>31</v>
      </c>
      <c r="G991" s="28"/>
      <c r="H991" s="28" t="n">
        <v>1</v>
      </c>
      <c r="I991" s="28"/>
      <c r="J991" s="28"/>
      <c r="K991" s="14" t="n">
        <v>1969.48</v>
      </c>
      <c r="L991" s="0" t="str">
        <f aca="false">IF(K991=K983,"Even",IF(K991&gt;K983,"Up","Down"))</f>
        <v>Up</v>
      </c>
    </row>
    <row r="992" customFormat="false" ht="14.4" hidden="false" customHeight="false" outlineLevel="0" collapsed="false">
      <c r="A992" s="15" t="n">
        <v>42391</v>
      </c>
      <c r="B992" s="20"/>
      <c r="C992" s="35" t="s">
        <v>39</v>
      </c>
      <c r="D992" s="16" t="s">
        <v>43</v>
      </c>
      <c r="E992" s="16"/>
      <c r="F992" s="16"/>
      <c r="G992" s="16"/>
      <c r="H992" s="16"/>
      <c r="I992" s="16"/>
      <c r="J992" s="16" t="s">
        <v>44</v>
      </c>
      <c r="K992" s="19" t="n">
        <v>1101.73</v>
      </c>
      <c r="L992" s="16" t="str">
        <f aca="false">IF(K992=K984,"Even",IF(K992&gt;K984,"Up","Down"))</f>
        <v>Up</v>
      </c>
    </row>
    <row r="993" customFormat="false" ht="14.4" hidden="false" customHeight="false" outlineLevel="0" collapsed="false">
      <c r="A993" s="4" t="n">
        <v>42394</v>
      </c>
      <c r="B993" s="5" t="n">
        <v>0.412662037037037</v>
      </c>
      <c r="C993" s="32" t="s">
        <v>33</v>
      </c>
      <c r="D993" s="0" t="s">
        <v>13</v>
      </c>
      <c r="F993" s="34" t="n">
        <v>2043</v>
      </c>
      <c r="G993" s="8" t="n">
        <f aca="false">F993/$K999-1</f>
        <v>0.0316254033337204</v>
      </c>
      <c r="H993" s="14" t="n">
        <v>2173</v>
      </c>
      <c r="I993" s="8" t="n">
        <f aca="false">H993/$K999-1</f>
        <v>0.0972697021263704</v>
      </c>
      <c r="J993" s="9" t="n">
        <f aca="false">I993-G993</f>
        <v>0.06564429879265</v>
      </c>
      <c r="K993" s="10" t="n">
        <f aca="false">H993-F993</f>
        <v>130</v>
      </c>
      <c r="L993" s="0" t="str">
        <f aca="false">IF(H993=H985,"Even",IF(H993&gt;H985,"Up","Down"))</f>
        <v>Up</v>
      </c>
    </row>
    <row r="994" customFormat="false" ht="14.4" hidden="false" customHeight="false" outlineLevel="0" collapsed="false">
      <c r="A994" s="4" t="n">
        <v>42394</v>
      </c>
      <c r="B994" s="5" t="n">
        <v>0.412662037037037</v>
      </c>
      <c r="C994" s="32" t="s">
        <v>33</v>
      </c>
      <c r="D994" s="0" t="s">
        <v>15</v>
      </c>
      <c r="F994" s="34" t="n">
        <v>2045</v>
      </c>
      <c r="G994" s="8" t="n">
        <f aca="false">F994/$K999-1</f>
        <v>0.0326353156228383</v>
      </c>
      <c r="H994" s="14" t="n">
        <v>2173</v>
      </c>
      <c r="I994" s="8" t="n">
        <f aca="false">H994/$K999-1</f>
        <v>0.0972697021263704</v>
      </c>
      <c r="J994" s="9" t="n">
        <f aca="false">I994-G994</f>
        <v>0.0646343865035322</v>
      </c>
      <c r="K994" s="10" t="n">
        <f aca="false">H994-F994</f>
        <v>128</v>
      </c>
      <c r="L994" s="0" t="str">
        <f aca="false">IF(H994=H986,"Even",IF(H994&gt;H986,"Up","Down"))</f>
        <v>Up</v>
      </c>
    </row>
    <row r="995" customFormat="false" ht="14.4" hidden="false" customHeight="false" outlineLevel="0" collapsed="false">
      <c r="A995" s="4" t="n">
        <v>42394</v>
      </c>
      <c r="B995" s="5" t="n">
        <v>0.412662037037037</v>
      </c>
      <c r="C995" s="32" t="s">
        <v>33</v>
      </c>
      <c r="D995" s="0" t="s">
        <v>18</v>
      </c>
      <c r="F995" s="34" t="n">
        <v>2047</v>
      </c>
      <c r="G995" s="8" t="n">
        <f aca="false">F995/$K999-1</f>
        <v>0.0336452279119559</v>
      </c>
      <c r="H995" s="14" t="n">
        <v>2167</v>
      </c>
      <c r="I995" s="8" t="n">
        <f aca="false">H995/$K999-1</f>
        <v>0.0942399652590173</v>
      </c>
      <c r="J995" s="9" t="n">
        <f aca="false">I995-G995</f>
        <v>0.0605947373470614</v>
      </c>
      <c r="K995" s="10" t="n">
        <f aca="false">H995-F995</f>
        <v>120</v>
      </c>
      <c r="L995" s="0" t="str">
        <f aca="false">IF(H995=H987,"Even",IF(H995&gt;H987,"Up","Down"))</f>
        <v>Up</v>
      </c>
    </row>
    <row r="996" customFormat="false" ht="14.4" hidden="false" customHeight="false" outlineLevel="0" collapsed="false">
      <c r="A996" s="4" t="n">
        <v>42394</v>
      </c>
      <c r="B996" s="5" t="n">
        <v>0.412662037037037</v>
      </c>
      <c r="C996" s="32" t="s">
        <v>33</v>
      </c>
      <c r="D996" s="0" t="s">
        <v>20</v>
      </c>
      <c r="F996" s="34" t="n">
        <v>2027</v>
      </c>
      <c r="G996" s="8" t="n">
        <f aca="false">F996/$K999-1</f>
        <v>0.023546105020779</v>
      </c>
      <c r="H996" s="14" t="n">
        <v>2155</v>
      </c>
      <c r="I996" s="8" t="n">
        <f aca="false">H996/$K999-1</f>
        <v>0.0881804915243112</v>
      </c>
      <c r="J996" s="9" t="n">
        <f aca="false">I996-G996</f>
        <v>0.0646343865035322</v>
      </c>
      <c r="K996" s="10" t="n">
        <f aca="false">H996-F996</f>
        <v>128</v>
      </c>
      <c r="L996" s="0" t="str">
        <f aca="false">IF(H996=H988,"Even",IF(H996&gt;H988,"Up","Down"))</f>
        <v>Up</v>
      </c>
    </row>
    <row r="997" customFormat="false" ht="14.4" hidden="false" customHeight="false" outlineLevel="0" collapsed="false">
      <c r="A997" s="4" t="n">
        <v>42394</v>
      </c>
      <c r="B997" s="5" t="n">
        <v>0.412662037037037</v>
      </c>
      <c r="C997" s="32" t="s">
        <v>33</v>
      </c>
      <c r="D997" s="0" t="s">
        <v>23</v>
      </c>
      <c r="F997" s="34" t="n">
        <v>2027</v>
      </c>
      <c r="G997" s="8" t="n">
        <f aca="false">F997/$K999-1</f>
        <v>0.023546105020779</v>
      </c>
      <c r="H997" s="14" t="n">
        <v>2155</v>
      </c>
      <c r="I997" s="8" t="n">
        <f aca="false">H997/$K999-1</f>
        <v>0.0881804915243112</v>
      </c>
      <c r="J997" s="9" t="n">
        <f aca="false">I997-G997</f>
        <v>0.0646343865035322</v>
      </c>
      <c r="K997" s="10" t="n">
        <f aca="false">H997-F997</f>
        <v>128</v>
      </c>
      <c r="L997" s="0" t="str">
        <f aca="false">IF(H997=H989,"Even",IF(H997&gt;H989,"Up","Down"))</f>
        <v>Up</v>
      </c>
    </row>
    <row r="998" customFormat="false" ht="14.4" hidden="false" customHeight="false" outlineLevel="0" collapsed="false">
      <c r="A998" s="4" t="n">
        <v>42394</v>
      </c>
      <c r="B998" s="5" t="n">
        <v>0.412662037037037</v>
      </c>
      <c r="C998" s="32" t="s">
        <v>33</v>
      </c>
      <c r="D998" s="0" t="s">
        <v>25</v>
      </c>
      <c r="F998" s="34" t="n">
        <v>2027</v>
      </c>
      <c r="G998" s="8" t="n">
        <f aca="false">F998/$K999-1</f>
        <v>0.023546105020779</v>
      </c>
      <c r="H998" s="14" t="n">
        <v>2155</v>
      </c>
      <c r="I998" s="8" t="n">
        <f aca="false">H998/$K999-1</f>
        <v>0.0881804915243112</v>
      </c>
      <c r="J998" s="9" t="n">
        <f aca="false">I998-G998</f>
        <v>0.0646343865035322</v>
      </c>
      <c r="K998" s="10" t="n">
        <f aca="false">H998-F998</f>
        <v>128</v>
      </c>
      <c r="L998" s="0" t="str">
        <f aca="false">IF(H998=H990,"Even",IF(H998&gt;H990,"Up","Down"))</f>
        <v>Up</v>
      </c>
    </row>
    <row r="999" customFormat="false" ht="14.4" hidden="false" customHeight="false" outlineLevel="0" collapsed="false">
      <c r="A999" s="4" t="n">
        <v>42394</v>
      </c>
      <c r="B999" s="5"/>
      <c r="C999" s="32" t="s">
        <v>33</v>
      </c>
      <c r="D999" s="24" t="s">
        <v>30</v>
      </c>
      <c r="E999" s="24"/>
      <c r="F999" s="28" t="s">
        <v>31</v>
      </c>
      <c r="G999" s="28"/>
      <c r="H999" s="28" t="n">
        <v>1</v>
      </c>
      <c r="I999" s="28"/>
      <c r="J999" s="28"/>
      <c r="K999" s="14" t="n">
        <v>1980.37</v>
      </c>
      <c r="L999" s="0" t="str">
        <f aca="false">IF(K999=K991,"Even",IF(K999&gt;K991,"Up","Down"))</f>
        <v>Up</v>
      </c>
    </row>
    <row r="1000" customFormat="false" ht="14.4" hidden="false" customHeight="false" outlineLevel="0" collapsed="false">
      <c r="A1000" s="15" t="n">
        <v>42394</v>
      </c>
      <c r="B1000" s="20"/>
      <c r="C1000" s="35" t="s">
        <v>33</v>
      </c>
      <c r="D1000" s="16" t="s">
        <v>43</v>
      </c>
      <c r="E1000" s="16"/>
      <c r="F1000" s="16"/>
      <c r="G1000" s="16"/>
      <c r="H1000" s="16"/>
      <c r="I1000" s="16"/>
      <c r="J1000" s="16" t="s">
        <v>44</v>
      </c>
      <c r="K1000" s="19" t="n">
        <v>1097.73</v>
      </c>
      <c r="L1000" s="16" t="str">
        <f aca="false">IF(K1000=K992,"Even",IF(K1000&gt;K992,"Up","Down"))</f>
        <v>Down</v>
      </c>
    </row>
    <row r="1001" customFormat="false" ht="14.4" hidden="false" customHeight="false" outlineLevel="0" collapsed="false">
      <c r="A1001" s="4" t="n">
        <v>42395</v>
      </c>
      <c r="B1001" s="5" t="n">
        <v>0.47625</v>
      </c>
      <c r="C1001" s="32" t="s">
        <v>35</v>
      </c>
      <c r="D1001" s="0" t="s">
        <v>13</v>
      </c>
      <c r="F1001" s="34" t="n">
        <v>2057</v>
      </c>
      <c r="G1001" s="8" t="n">
        <f aca="false">F1001/$K1007-1</f>
        <v>0.0308090121872995</v>
      </c>
      <c r="H1001" s="14" t="n">
        <v>2187</v>
      </c>
      <c r="I1001" s="8" t="n">
        <f aca="false">H1001/$K1007-1</f>
        <v>0.0959549390635022</v>
      </c>
      <c r="J1001" s="9" t="n">
        <f aca="false">I1001-G1001</f>
        <v>0.0651459268762027</v>
      </c>
      <c r="K1001" s="10" t="n">
        <f aca="false">H1001-F1001</f>
        <v>130</v>
      </c>
      <c r="L1001" s="0" t="str">
        <f aca="false">IF(H1001=H993,"Even",IF(H1001&gt;H993,"Up","Down"))</f>
        <v>Up</v>
      </c>
    </row>
    <row r="1002" customFormat="false" ht="14.4" hidden="false" customHeight="false" outlineLevel="0" collapsed="false">
      <c r="A1002" s="4" t="n">
        <v>42395</v>
      </c>
      <c r="B1002" s="5" t="n">
        <v>0.47625</v>
      </c>
      <c r="C1002" s="32" t="s">
        <v>35</v>
      </c>
      <c r="D1002" s="0" t="s">
        <v>15</v>
      </c>
      <c r="F1002" s="34" t="n">
        <v>2059</v>
      </c>
      <c r="G1002" s="8" t="n">
        <f aca="false">F1002/$K1007-1</f>
        <v>0.0318112572161642</v>
      </c>
      <c r="H1002" s="14" t="n">
        <v>2187</v>
      </c>
      <c r="I1002" s="8" t="n">
        <f aca="false">H1002/$K1007-1</f>
        <v>0.0959549390635022</v>
      </c>
      <c r="J1002" s="9" t="n">
        <f aca="false">I1002-G1002</f>
        <v>0.064143681847338</v>
      </c>
      <c r="K1002" s="10" t="n">
        <f aca="false">H1002-F1002</f>
        <v>128</v>
      </c>
      <c r="L1002" s="0" t="str">
        <f aca="false">IF(H1002=H994,"Even",IF(H1002&gt;H994,"Up","Down"))</f>
        <v>Up</v>
      </c>
    </row>
    <row r="1003" customFormat="false" ht="14.4" hidden="false" customHeight="false" outlineLevel="0" collapsed="false">
      <c r="A1003" s="4" t="n">
        <v>42395</v>
      </c>
      <c r="B1003" s="5" t="n">
        <v>0.47625</v>
      </c>
      <c r="C1003" s="32" t="s">
        <v>35</v>
      </c>
      <c r="D1003" s="0" t="s">
        <v>18</v>
      </c>
      <c r="F1003" s="34" t="n">
        <v>2061</v>
      </c>
      <c r="G1003" s="8" t="n">
        <f aca="false">F1003/$K1007-1</f>
        <v>0.0328135022450289</v>
      </c>
      <c r="H1003" s="14" t="n">
        <v>2181</v>
      </c>
      <c r="I1003" s="8" t="n">
        <f aca="false">H1003/$K1007-1</f>
        <v>0.0929482039769083</v>
      </c>
      <c r="J1003" s="9" t="n">
        <f aca="false">I1003-G1003</f>
        <v>0.0601347017318794</v>
      </c>
      <c r="K1003" s="10" t="n">
        <f aca="false">H1003-F1003</f>
        <v>120</v>
      </c>
      <c r="L1003" s="0" t="str">
        <f aca="false">IF(H1003=H995,"Even",IF(H1003&gt;H995,"Up","Down"))</f>
        <v>Up</v>
      </c>
    </row>
    <row r="1004" customFormat="false" ht="14.4" hidden="false" customHeight="false" outlineLevel="0" collapsed="false">
      <c r="A1004" s="4" t="n">
        <v>42395</v>
      </c>
      <c r="B1004" s="5" t="n">
        <v>0.47625</v>
      </c>
      <c r="C1004" s="32" t="s">
        <v>35</v>
      </c>
      <c r="D1004" s="0" t="s">
        <v>20</v>
      </c>
      <c r="F1004" s="34" t="n">
        <v>2041</v>
      </c>
      <c r="G1004" s="8" t="n">
        <f aca="false">F1004/$K1007-1</f>
        <v>0.0227910519563823</v>
      </c>
      <c r="H1004" s="14" t="n">
        <v>2169</v>
      </c>
      <c r="I1004" s="8" t="n">
        <f aca="false">H1004/$K1007-1</f>
        <v>0.0869347338037203</v>
      </c>
      <c r="J1004" s="9" t="n">
        <f aca="false">I1004-G1004</f>
        <v>0.064143681847338</v>
      </c>
      <c r="K1004" s="10" t="n">
        <f aca="false">H1004-F1004</f>
        <v>128</v>
      </c>
      <c r="L1004" s="0" t="str">
        <f aca="false">IF(H1004=H996,"Even",IF(H1004&gt;H996,"Up","Down"))</f>
        <v>Up</v>
      </c>
    </row>
    <row r="1005" customFormat="false" ht="14.4" hidden="false" customHeight="false" outlineLevel="0" collapsed="false">
      <c r="A1005" s="4" t="n">
        <v>42395</v>
      </c>
      <c r="B1005" s="5" t="n">
        <v>0.47625</v>
      </c>
      <c r="C1005" s="32" t="s">
        <v>35</v>
      </c>
      <c r="D1005" s="0" t="s">
        <v>23</v>
      </c>
      <c r="F1005" s="34" t="n">
        <v>2041</v>
      </c>
      <c r="G1005" s="8" t="n">
        <f aca="false">F1005/$K1007-1</f>
        <v>0.0227910519563823</v>
      </c>
      <c r="H1005" s="14" t="n">
        <v>2169</v>
      </c>
      <c r="I1005" s="8" t="n">
        <f aca="false">H1005/$K1007-1</f>
        <v>0.0869347338037203</v>
      </c>
      <c r="J1005" s="9" t="n">
        <f aca="false">I1005-G1005</f>
        <v>0.064143681847338</v>
      </c>
      <c r="K1005" s="10" t="n">
        <f aca="false">H1005-F1005</f>
        <v>128</v>
      </c>
      <c r="L1005" s="0" t="str">
        <f aca="false">IF(H1005=H997,"Even",IF(H1005&gt;H997,"Up","Down"))</f>
        <v>Up</v>
      </c>
    </row>
    <row r="1006" customFormat="false" ht="14.4" hidden="false" customHeight="false" outlineLevel="0" collapsed="false">
      <c r="A1006" s="4" t="n">
        <v>42395</v>
      </c>
      <c r="B1006" s="5" t="n">
        <v>0.47625</v>
      </c>
      <c r="C1006" s="32" t="s">
        <v>35</v>
      </c>
      <c r="D1006" s="0" t="s">
        <v>25</v>
      </c>
      <c r="F1006" s="34" t="n">
        <v>2041</v>
      </c>
      <c r="G1006" s="8" t="n">
        <f aca="false">F1006/$K1007-1</f>
        <v>0.0227910519563823</v>
      </c>
      <c r="H1006" s="14" t="n">
        <v>2169</v>
      </c>
      <c r="I1006" s="8" t="n">
        <f aca="false">H1006/$K1007-1</f>
        <v>0.0869347338037203</v>
      </c>
      <c r="J1006" s="9" t="n">
        <f aca="false">I1006-G1006</f>
        <v>0.064143681847338</v>
      </c>
      <c r="K1006" s="10" t="n">
        <f aca="false">H1006-F1006</f>
        <v>128</v>
      </c>
      <c r="L1006" s="0" t="str">
        <f aca="false">IF(H1006=H998,"Even",IF(H1006&gt;H998,"Up","Down"))</f>
        <v>Up</v>
      </c>
    </row>
    <row r="1007" customFormat="false" ht="14.4" hidden="false" customHeight="false" outlineLevel="0" collapsed="false">
      <c r="A1007" s="4" t="n">
        <v>42395</v>
      </c>
      <c r="B1007" s="5"/>
      <c r="C1007" s="32" t="s">
        <v>35</v>
      </c>
      <c r="D1007" s="24" t="s">
        <v>30</v>
      </c>
      <c r="E1007" s="24"/>
      <c r="F1007" s="28" t="s">
        <v>31</v>
      </c>
      <c r="G1007" s="28"/>
      <c r="H1007" s="28" t="n">
        <v>1</v>
      </c>
      <c r="I1007" s="28"/>
      <c r="J1007" s="28"/>
      <c r="K1007" s="14" t="n">
        <v>1995.52</v>
      </c>
      <c r="L1007" s="0" t="str">
        <f aca="false">IF(K1007=K999,"Even",IF(K1007&gt;K999,"Up","Down"))</f>
        <v>Up</v>
      </c>
    </row>
    <row r="1008" customFormat="false" ht="14.4" hidden="false" customHeight="false" outlineLevel="0" collapsed="false">
      <c r="A1008" s="15" t="n">
        <v>42395</v>
      </c>
      <c r="B1008" s="20"/>
      <c r="C1008" s="35" t="s">
        <v>35</v>
      </c>
      <c r="D1008" s="16" t="s">
        <v>43</v>
      </c>
      <c r="E1008" s="16"/>
      <c r="F1008" s="16"/>
      <c r="G1008" s="16"/>
      <c r="H1008" s="16"/>
      <c r="I1008" s="16"/>
      <c r="J1008" s="16" t="s">
        <v>44</v>
      </c>
      <c r="K1008" s="19" t="n">
        <v>1108.1</v>
      </c>
      <c r="L1008" s="16" t="str">
        <f aca="false">IF(K1008=K1000,"Even",IF(K1008&gt;K1000,"Up","Down"))</f>
        <v>Up</v>
      </c>
    </row>
    <row r="1009" customFormat="false" ht="14.4" hidden="false" customHeight="false" outlineLevel="0" collapsed="false">
      <c r="A1009" s="4" t="n">
        <v>42397</v>
      </c>
      <c r="B1009" s="5" t="n">
        <v>0.455659722222222</v>
      </c>
      <c r="C1009" s="32" t="s">
        <v>38</v>
      </c>
      <c r="D1009" s="0" t="s">
        <v>13</v>
      </c>
      <c r="F1009" s="34" t="n">
        <v>2055</v>
      </c>
      <c r="G1009" s="8" t="n">
        <f aca="false">F1009/$K1015-1</f>
        <v>0.0229427898711241</v>
      </c>
      <c r="H1009" s="14" t="n">
        <v>2186</v>
      </c>
      <c r="I1009" s="8" t="n">
        <f aca="false">H1009/$K1015-1</f>
        <v>0.0881522815855364</v>
      </c>
      <c r="J1009" s="9" t="n">
        <f aca="false">I1009-G1009</f>
        <v>0.0652094917144124</v>
      </c>
      <c r="K1009" s="10" t="n">
        <f aca="false">H1009-F1009</f>
        <v>131</v>
      </c>
      <c r="L1009" s="0" t="str">
        <f aca="false">IF(H1009=H1001,"Even",IF(H1009&gt;H1001,"Up","Down"))</f>
        <v>Down</v>
      </c>
    </row>
    <row r="1010" customFormat="false" ht="14.4" hidden="false" customHeight="false" outlineLevel="0" collapsed="false">
      <c r="A1010" s="4" t="n">
        <v>42397</v>
      </c>
      <c r="B1010" s="5" t="n">
        <v>0.455659722222222</v>
      </c>
      <c r="C1010" s="32" t="s">
        <v>38</v>
      </c>
      <c r="D1010" s="0" t="s">
        <v>15</v>
      </c>
      <c r="F1010" s="34" t="n">
        <v>2057</v>
      </c>
      <c r="G1010" s="8" t="n">
        <f aca="false">F1010/$K1015-1</f>
        <v>0.0239383546301228</v>
      </c>
      <c r="H1010" s="14" t="n">
        <v>2186</v>
      </c>
      <c r="I1010" s="8" t="n">
        <f aca="false">H1010/$K1015-1</f>
        <v>0.0881522815855364</v>
      </c>
      <c r="J1010" s="9" t="n">
        <f aca="false">I1010-G1010</f>
        <v>0.0642139269554136</v>
      </c>
      <c r="K1010" s="10" t="n">
        <f aca="false">H1010-F1010</f>
        <v>129</v>
      </c>
      <c r="L1010" s="0" t="str">
        <f aca="false">IF(H1010=H1002,"Even",IF(H1010&gt;H1002,"Up","Down"))</f>
        <v>Down</v>
      </c>
    </row>
    <row r="1011" customFormat="false" ht="14.4" hidden="false" customHeight="false" outlineLevel="0" collapsed="false">
      <c r="A1011" s="4" t="n">
        <v>42397</v>
      </c>
      <c r="B1011" s="5" t="n">
        <v>0.455659722222222</v>
      </c>
      <c r="C1011" s="32" t="s">
        <v>38</v>
      </c>
      <c r="D1011" s="0" t="s">
        <v>18</v>
      </c>
      <c r="F1011" s="34" t="n">
        <v>2059</v>
      </c>
      <c r="G1011" s="8" t="n">
        <f aca="false">F1011/$K1015-1</f>
        <v>0.0249339193891214</v>
      </c>
      <c r="H1011" s="14" t="n">
        <v>2180</v>
      </c>
      <c r="I1011" s="8" t="n">
        <f aca="false">H1011/$K1015-1</f>
        <v>0.0851655873085404</v>
      </c>
      <c r="J1011" s="9" t="n">
        <f aca="false">I1011-G1011</f>
        <v>0.060231667919419</v>
      </c>
      <c r="K1011" s="10" t="n">
        <f aca="false">H1011-F1011</f>
        <v>121</v>
      </c>
      <c r="L1011" s="0" t="str">
        <f aca="false">IF(H1011=H1003,"Even",IF(H1011&gt;H1003,"Up","Down"))</f>
        <v>Down</v>
      </c>
    </row>
    <row r="1012" customFormat="false" ht="14.4" hidden="false" customHeight="false" outlineLevel="0" collapsed="false">
      <c r="A1012" s="4" t="n">
        <v>42397</v>
      </c>
      <c r="B1012" s="5" t="n">
        <v>0.455659722222222</v>
      </c>
      <c r="C1012" s="32" t="s">
        <v>38</v>
      </c>
      <c r="D1012" s="0" t="s">
        <v>20</v>
      </c>
      <c r="F1012" s="34" t="n">
        <v>2039</v>
      </c>
      <c r="G1012" s="8" t="n">
        <f aca="false">F1012/$K1015-1</f>
        <v>0.0149782717991349</v>
      </c>
      <c r="H1012" s="14" t="n">
        <v>2168</v>
      </c>
      <c r="I1012" s="8" t="n">
        <f aca="false">H1012/$K1015-1</f>
        <v>0.0791921987545485</v>
      </c>
      <c r="J1012" s="9" t="n">
        <f aca="false">I1012-G1012</f>
        <v>0.0642139269554136</v>
      </c>
      <c r="K1012" s="10" t="n">
        <f aca="false">H1012-F1012</f>
        <v>129</v>
      </c>
      <c r="L1012" s="0" t="str">
        <f aca="false">IF(H1012=H1004,"Even",IF(H1012&gt;H1004,"Up","Down"))</f>
        <v>Down</v>
      </c>
    </row>
    <row r="1013" customFormat="false" ht="14.4" hidden="false" customHeight="false" outlineLevel="0" collapsed="false">
      <c r="A1013" s="4" t="n">
        <v>42397</v>
      </c>
      <c r="B1013" s="5" t="n">
        <v>0.455659722222222</v>
      </c>
      <c r="C1013" s="32" t="s">
        <v>38</v>
      </c>
      <c r="D1013" s="0" t="s">
        <v>23</v>
      </c>
      <c r="F1013" s="34" t="n">
        <v>2039</v>
      </c>
      <c r="G1013" s="8" t="n">
        <f aca="false">F1013/$K1015-1</f>
        <v>0.0149782717991349</v>
      </c>
      <c r="H1013" s="14" t="n">
        <v>2168</v>
      </c>
      <c r="I1013" s="8" t="n">
        <f aca="false">H1013/$K1015-1</f>
        <v>0.0791921987545485</v>
      </c>
      <c r="J1013" s="9" t="n">
        <f aca="false">I1013-G1013</f>
        <v>0.0642139269554136</v>
      </c>
      <c r="K1013" s="10" t="n">
        <f aca="false">H1013-F1013</f>
        <v>129</v>
      </c>
      <c r="L1013" s="0" t="str">
        <f aca="false">IF(H1013=H1005,"Even",IF(H1013&gt;H1005,"Up","Down"))</f>
        <v>Down</v>
      </c>
    </row>
    <row r="1014" customFormat="false" ht="14.4" hidden="false" customHeight="false" outlineLevel="0" collapsed="false">
      <c r="A1014" s="4" t="n">
        <v>42397</v>
      </c>
      <c r="B1014" s="5" t="n">
        <v>0.455659722222222</v>
      </c>
      <c r="C1014" s="32" t="s">
        <v>38</v>
      </c>
      <c r="D1014" s="0" t="s">
        <v>25</v>
      </c>
      <c r="F1014" s="34" t="n">
        <v>2039</v>
      </c>
      <c r="G1014" s="8" t="n">
        <f aca="false">F1014/$K1015-1</f>
        <v>0.0149782717991349</v>
      </c>
      <c r="H1014" s="14" t="n">
        <v>2168</v>
      </c>
      <c r="I1014" s="8" t="n">
        <f aca="false">H1014/$K1015-1</f>
        <v>0.0791921987545485</v>
      </c>
      <c r="J1014" s="9" t="n">
        <f aca="false">I1014-G1014</f>
        <v>0.0642139269554136</v>
      </c>
      <c r="K1014" s="10" t="n">
        <f aca="false">H1014-F1014</f>
        <v>129</v>
      </c>
      <c r="L1014" s="0" t="str">
        <f aca="false">IF(H1014=H1006,"Even",IF(H1014&gt;H1006,"Up","Down"))</f>
        <v>Down</v>
      </c>
    </row>
    <row r="1015" customFormat="false" ht="14.4" hidden="false" customHeight="false" outlineLevel="0" collapsed="false">
      <c r="A1015" s="4" t="n">
        <v>42397</v>
      </c>
      <c r="B1015" s="5"/>
      <c r="C1015" s="32" t="s">
        <v>38</v>
      </c>
      <c r="D1015" s="24" t="s">
        <v>30</v>
      </c>
      <c r="E1015" s="24"/>
      <c r="F1015" s="28" t="s">
        <v>31</v>
      </c>
      <c r="G1015" s="28"/>
      <c r="H1015" s="28" t="n">
        <v>1</v>
      </c>
      <c r="I1015" s="28"/>
      <c r="J1015" s="28"/>
      <c r="K1015" s="14" t="n">
        <v>2008.91</v>
      </c>
      <c r="L1015" s="0" t="str">
        <f aca="false">IF(K1015=K1007,"Even",IF(K1015&gt;K1007,"Up","Down"))</f>
        <v>Up</v>
      </c>
    </row>
    <row r="1016" customFormat="false" ht="14.4" hidden="false" customHeight="false" outlineLevel="0" collapsed="false">
      <c r="A1016" s="15" t="n">
        <v>42397</v>
      </c>
      <c r="B1016" s="20"/>
      <c r="C1016" s="35" t="s">
        <v>38</v>
      </c>
      <c r="D1016" s="16" t="s">
        <v>43</v>
      </c>
      <c r="E1016" s="16"/>
      <c r="F1016" s="16"/>
      <c r="G1016" s="16"/>
      <c r="H1016" s="16"/>
      <c r="I1016" s="16"/>
      <c r="J1016" s="16" t="s">
        <v>44</v>
      </c>
      <c r="K1016" s="19" t="n">
        <v>1124.97</v>
      </c>
      <c r="L1016" s="16" t="str">
        <f aca="false">IF(K1016=K1008,"Even",IF(K1016&gt;K1008,"Up","Down"))</f>
        <v>Up</v>
      </c>
    </row>
    <row r="1017" customFormat="false" ht="14.4" hidden="false" customHeight="false" outlineLevel="0" collapsed="false">
      <c r="A1017" s="4" t="n">
        <v>42398</v>
      </c>
      <c r="B1017" s="5" t="n">
        <v>0.646979166666667</v>
      </c>
      <c r="C1017" s="32" t="s">
        <v>39</v>
      </c>
      <c r="D1017" s="0" t="s">
        <v>13</v>
      </c>
      <c r="F1017" s="34" t="n">
        <v>2045</v>
      </c>
      <c r="G1017" s="8" t="n">
        <f aca="false">F1017/$K1023-1</f>
        <v>0.018959117068188</v>
      </c>
      <c r="H1017" s="14" t="n">
        <v>2175</v>
      </c>
      <c r="I1017" s="8" t="n">
        <f aca="false">H1017/$K1023-1</f>
        <v>0.0837340242656768</v>
      </c>
      <c r="J1017" s="9" t="n">
        <f aca="false">I1017-G1017</f>
        <v>0.0647749071974888</v>
      </c>
      <c r="K1017" s="10" t="n">
        <f aca="false">H1017-F1017</f>
        <v>130</v>
      </c>
      <c r="L1017" s="0" t="str">
        <f aca="false">IF(H1017=H1009,"Even",IF(H1017&gt;H1009,"Up","Down"))</f>
        <v>Down</v>
      </c>
    </row>
    <row r="1018" customFormat="false" ht="14.4" hidden="false" customHeight="false" outlineLevel="0" collapsed="false">
      <c r="A1018" s="4" t="n">
        <v>42398</v>
      </c>
      <c r="B1018" s="5" t="n">
        <v>0.646979166666667</v>
      </c>
      <c r="C1018" s="32" t="s">
        <v>39</v>
      </c>
      <c r="D1018" s="0" t="s">
        <v>15</v>
      </c>
      <c r="F1018" s="34" t="n">
        <v>2047</v>
      </c>
      <c r="G1018" s="8" t="n">
        <f aca="false">F1018/$K1023-1</f>
        <v>0.0199556541019956</v>
      </c>
      <c r="H1018" s="14" t="n">
        <v>2175</v>
      </c>
      <c r="I1018" s="8" t="n">
        <f aca="false">H1018/$K1023-1</f>
        <v>0.0837340242656768</v>
      </c>
      <c r="J1018" s="9" t="n">
        <f aca="false">I1018-G1018</f>
        <v>0.0637783701636812</v>
      </c>
      <c r="K1018" s="10" t="n">
        <f aca="false">H1018-F1018</f>
        <v>128</v>
      </c>
      <c r="L1018" s="0" t="str">
        <f aca="false">IF(H1018=H1010,"Even",IF(H1018&gt;H1010,"Up","Down"))</f>
        <v>Down</v>
      </c>
    </row>
    <row r="1019" customFormat="false" ht="14.4" hidden="false" customHeight="false" outlineLevel="0" collapsed="false">
      <c r="A1019" s="4" t="n">
        <v>42398</v>
      </c>
      <c r="B1019" s="5" t="n">
        <v>0.646979166666667</v>
      </c>
      <c r="C1019" s="32" t="s">
        <v>39</v>
      </c>
      <c r="D1019" s="0" t="s">
        <v>18</v>
      </c>
      <c r="F1019" s="34" t="n">
        <v>2049</v>
      </c>
      <c r="G1019" s="8" t="n">
        <f aca="false">F1019/$K1023-1</f>
        <v>0.020952191135803</v>
      </c>
      <c r="H1019" s="14" t="n">
        <v>2169</v>
      </c>
      <c r="I1019" s="8" t="n">
        <f aca="false">H1019/$K1023-1</f>
        <v>0.0807444131642543</v>
      </c>
      <c r="J1019" s="9" t="n">
        <f aca="false">I1019-G1019</f>
        <v>0.0597922220284513</v>
      </c>
      <c r="K1019" s="10" t="n">
        <f aca="false">H1019-F1019</f>
        <v>120</v>
      </c>
      <c r="L1019" s="0" t="str">
        <f aca="false">IF(H1019=H1011,"Even",IF(H1019&gt;H1011,"Up","Down"))</f>
        <v>Down</v>
      </c>
    </row>
    <row r="1020" customFormat="false" ht="14.4" hidden="false" customHeight="false" outlineLevel="0" collapsed="false">
      <c r="A1020" s="4" t="n">
        <v>42398</v>
      </c>
      <c r="B1020" s="5" t="n">
        <v>0.646979166666667</v>
      </c>
      <c r="C1020" s="32" t="s">
        <v>39</v>
      </c>
      <c r="D1020" s="0" t="s">
        <v>20</v>
      </c>
      <c r="F1020" s="34" t="n">
        <v>2029</v>
      </c>
      <c r="G1020" s="8" t="n">
        <f aca="false">F1020/$K1023-1</f>
        <v>0.0109868207977279</v>
      </c>
      <c r="H1020" s="14" t="n">
        <v>2157</v>
      </c>
      <c r="I1020" s="8" t="n">
        <f aca="false">H1020/$K1023-1</f>
        <v>0.0747651909614091</v>
      </c>
      <c r="J1020" s="9" t="n">
        <f aca="false">I1020-G1020</f>
        <v>0.0637783701636812</v>
      </c>
      <c r="K1020" s="10" t="n">
        <f aca="false">H1020-F1020</f>
        <v>128</v>
      </c>
      <c r="L1020" s="0" t="str">
        <f aca="false">IF(H1020=H1012,"Even",IF(H1020&gt;H1012,"Up","Down"))</f>
        <v>Down</v>
      </c>
    </row>
    <row r="1021" customFormat="false" ht="14.4" hidden="false" customHeight="false" outlineLevel="0" collapsed="false">
      <c r="A1021" s="4" t="n">
        <v>42398</v>
      </c>
      <c r="B1021" s="5" t="n">
        <v>0.646979166666667</v>
      </c>
      <c r="C1021" s="32" t="s">
        <v>39</v>
      </c>
      <c r="D1021" s="0" t="s">
        <v>23</v>
      </c>
      <c r="F1021" s="34" t="n">
        <v>2029</v>
      </c>
      <c r="G1021" s="8" t="n">
        <f aca="false">F1021/$K1023-1</f>
        <v>0.0109868207977279</v>
      </c>
      <c r="H1021" s="14" t="n">
        <v>2157</v>
      </c>
      <c r="I1021" s="8" t="n">
        <f aca="false">H1021/$K1023-1</f>
        <v>0.0747651909614091</v>
      </c>
      <c r="J1021" s="9" t="n">
        <f aca="false">I1021-G1021</f>
        <v>0.0637783701636812</v>
      </c>
      <c r="K1021" s="10" t="n">
        <f aca="false">H1021-F1021</f>
        <v>128</v>
      </c>
      <c r="L1021" s="0" t="str">
        <f aca="false">IF(H1021=H1013,"Even",IF(H1021&gt;H1013,"Up","Down"))</f>
        <v>Down</v>
      </c>
    </row>
    <row r="1022" customFormat="false" ht="14.4" hidden="false" customHeight="false" outlineLevel="0" collapsed="false">
      <c r="A1022" s="4" t="n">
        <v>42398</v>
      </c>
      <c r="B1022" s="5" t="n">
        <v>0.646979166666667</v>
      </c>
      <c r="C1022" s="32" t="s">
        <v>39</v>
      </c>
      <c r="D1022" s="0" t="s">
        <v>25</v>
      </c>
      <c r="F1022" s="34" t="n">
        <v>2029</v>
      </c>
      <c r="G1022" s="8" t="n">
        <f aca="false">F1022/$K1023-1</f>
        <v>0.0109868207977279</v>
      </c>
      <c r="H1022" s="14" t="n">
        <v>2157</v>
      </c>
      <c r="I1022" s="8" t="n">
        <f aca="false">H1022/$K1023-1</f>
        <v>0.0747651909614091</v>
      </c>
      <c r="J1022" s="9" t="n">
        <f aca="false">I1022-G1022</f>
        <v>0.0637783701636812</v>
      </c>
      <c r="K1022" s="10" t="n">
        <f aca="false">H1022-F1022</f>
        <v>128</v>
      </c>
      <c r="L1022" s="0" t="str">
        <f aca="false">IF(H1022=H1014,"Even",IF(H1022&gt;H1014,"Up","Down"))</f>
        <v>Down</v>
      </c>
    </row>
    <row r="1023" customFormat="false" ht="14.4" hidden="false" customHeight="false" outlineLevel="0" collapsed="false">
      <c r="A1023" s="4" t="n">
        <v>42398</v>
      </c>
      <c r="B1023" s="5"/>
      <c r="C1023" s="32" t="s">
        <v>39</v>
      </c>
      <c r="D1023" s="24" t="s">
        <v>30</v>
      </c>
      <c r="E1023" s="24"/>
      <c r="F1023" s="28" t="s">
        <v>31</v>
      </c>
      <c r="G1023" s="28"/>
      <c r="H1023" s="28" t="n">
        <v>1</v>
      </c>
      <c r="I1023" s="28"/>
      <c r="J1023" s="28"/>
      <c r="K1023" s="14" t="n">
        <v>2006.95</v>
      </c>
      <c r="L1023" s="0" t="str">
        <f aca="false">IF(K1023=K1015,"Even",IF(K1023&gt;K1015,"Up","Down"))</f>
        <v>Down</v>
      </c>
    </row>
    <row r="1024" customFormat="false" ht="14.4" hidden="false" customHeight="false" outlineLevel="0" collapsed="false">
      <c r="A1024" s="15" t="n">
        <v>42398</v>
      </c>
      <c r="B1024" s="20"/>
      <c r="C1024" s="35" t="s">
        <v>39</v>
      </c>
      <c r="D1024" s="16" t="s">
        <v>43</v>
      </c>
      <c r="E1024" s="16"/>
      <c r="F1024" s="16"/>
      <c r="G1024" s="16"/>
      <c r="H1024" s="16"/>
      <c r="I1024" s="16"/>
      <c r="J1024" s="16" t="s">
        <v>44</v>
      </c>
      <c r="K1024" s="19" t="n">
        <v>1115.33</v>
      </c>
      <c r="L1024" s="16" t="str">
        <f aca="false">IF(K1024=K1016,"Even",IF(K1024&gt;K1016,"Up","Down"))</f>
        <v>Down</v>
      </c>
    </row>
    <row r="1025" customFormat="false" ht="14.4" hidden="false" customHeight="false" outlineLevel="0" collapsed="false">
      <c r="A1025" s="4" t="n">
        <v>42400</v>
      </c>
      <c r="B1025" s="5" t="n">
        <v>0.412106481481482</v>
      </c>
      <c r="C1025" s="32" t="s">
        <v>42</v>
      </c>
      <c r="D1025" s="0" t="s">
        <v>13</v>
      </c>
      <c r="F1025" s="34" t="n">
        <v>2065</v>
      </c>
      <c r="G1025" s="8" t="n">
        <f aca="false">F1025/$K1031-1</f>
        <v>0.0352330151600224</v>
      </c>
      <c r="H1025" s="14" t="n">
        <v>2197</v>
      </c>
      <c r="I1025" s="8" t="n">
        <f aca="false">H1025/$K1031-1</f>
        <v>0.10140771637122</v>
      </c>
      <c r="J1025" s="9" t="n">
        <f aca="false">I1025-G1025</f>
        <v>0.0661747012111975</v>
      </c>
      <c r="K1025" s="10" t="n">
        <f aca="false">H1025-F1025</f>
        <v>132</v>
      </c>
      <c r="L1025" s="0" t="str">
        <f aca="false">IF(H1025=H1017,"Even",IF(H1025&gt;H1017,"Up","Down"))</f>
        <v>Up</v>
      </c>
    </row>
    <row r="1026" customFormat="false" ht="14.4" hidden="false" customHeight="false" outlineLevel="0" collapsed="false">
      <c r="A1026" s="4" t="n">
        <v>42400</v>
      </c>
      <c r="B1026" s="5" t="n">
        <v>0.412106481481482</v>
      </c>
      <c r="C1026" s="32" t="s">
        <v>42</v>
      </c>
      <c r="D1026" s="0" t="s">
        <v>15</v>
      </c>
      <c r="F1026" s="34" t="n">
        <v>2068</v>
      </c>
      <c r="G1026" s="8" t="n">
        <f aca="false">F1026/$K1031-1</f>
        <v>0.0367369856420952</v>
      </c>
      <c r="H1026" s="14" t="n">
        <v>2197</v>
      </c>
      <c r="I1026" s="8" t="n">
        <f aca="false">H1026/$K1031-1</f>
        <v>0.10140771637122</v>
      </c>
      <c r="J1026" s="9" t="n">
        <f aca="false">I1026-G1026</f>
        <v>0.0646707307291248</v>
      </c>
      <c r="K1026" s="10" t="n">
        <f aca="false">H1026-F1026</f>
        <v>129</v>
      </c>
      <c r="L1026" s="0" t="str">
        <f aca="false">IF(H1026=H1018,"Even",IF(H1026&gt;H1018,"Up","Down"))</f>
        <v>Up</v>
      </c>
    </row>
    <row r="1027" customFormat="false" ht="14.4" hidden="false" customHeight="false" outlineLevel="0" collapsed="false">
      <c r="A1027" s="4" t="n">
        <v>42400</v>
      </c>
      <c r="B1027" s="5" t="n">
        <v>0.412106481481482</v>
      </c>
      <c r="C1027" s="32" t="s">
        <v>42</v>
      </c>
      <c r="D1027" s="0" t="s">
        <v>18</v>
      </c>
      <c r="F1027" s="34" t="n">
        <v>2070</v>
      </c>
      <c r="G1027" s="8" t="n">
        <f aca="false">F1027/$K1031-1</f>
        <v>0.0377396326301436</v>
      </c>
      <c r="H1027" s="14" t="n">
        <v>2191</v>
      </c>
      <c r="I1027" s="8" t="n">
        <f aca="false">H1027/$K1031-1</f>
        <v>0.0983997754070747</v>
      </c>
      <c r="J1027" s="9" t="n">
        <f aca="false">I1027-G1027</f>
        <v>0.0606601427769311</v>
      </c>
      <c r="K1027" s="10" t="n">
        <f aca="false">H1027-F1027</f>
        <v>121</v>
      </c>
      <c r="L1027" s="0" t="str">
        <f aca="false">IF(H1027=H1019,"Even",IF(H1027&gt;H1019,"Up","Down"))</f>
        <v>Up</v>
      </c>
    </row>
    <row r="1028" customFormat="false" ht="14.4" hidden="false" customHeight="false" outlineLevel="0" collapsed="false">
      <c r="A1028" s="4" t="n">
        <v>42400</v>
      </c>
      <c r="B1028" s="5" t="n">
        <v>0.412106481481482</v>
      </c>
      <c r="C1028" s="32" t="s">
        <v>42</v>
      </c>
      <c r="D1028" s="0" t="s">
        <v>20</v>
      </c>
      <c r="F1028" s="34" t="n">
        <v>2049</v>
      </c>
      <c r="G1028" s="8" t="n">
        <f aca="false">F1028/$K1031-1</f>
        <v>0.0272118392556349</v>
      </c>
      <c r="H1028" s="14" t="n">
        <v>2179</v>
      </c>
      <c r="I1028" s="8" t="n">
        <f aca="false">H1028/$K1031-1</f>
        <v>0.092383893478784</v>
      </c>
      <c r="J1028" s="9" t="n">
        <f aca="false">I1028-G1028</f>
        <v>0.0651720542231491</v>
      </c>
      <c r="K1028" s="10" t="n">
        <f aca="false">H1028-F1028</f>
        <v>130</v>
      </c>
      <c r="L1028" s="0" t="str">
        <f aca="false">IF(H1028=H1020,"Even",IF(H1028&gt;H1020,"Up","Down"))</f>
        <v>Up</v>
      </c>
    </row>
    <row r="1029" customFormat="false" ht="14.4" hidden="false" customHeight="false" outlineLevel="0" collapsed="false">
      <c r="A1029" s="4" t="n">
        <v>42400</v>
      </c>
      <c r="B1029" s="5" t="n">
        <v>0.412106481481482</v>
      </c>
      <c r="C1029" s="32" t="s">
        <v>42</v>
      </c>
      <c r="D1029" s="0" t="s">
        <v>23</v>
      </c>
      <c r="F1029" s="34" t="n">
        <v>2049</v>
      </c>
      <c r="G1029" s="8" t="n">
        <f aca="false">F1029/$K1031-1</f>
        <v>0.0272118392556349</v>
      </c>
      <c r="H1029" s="14" t="n">
        <v>2179</v>
      </c>
      <c r="I1029" s="8" t="n">
        <f aca="false">H1029/$K1031-1</f>
        <v>0.092383893478784</v>
      </c>
      <c r="J1029" s="9" t="n">
        <f aca="false">I1029-G1029</f>
        <v>0.0651720542231491</v>
      </c>
      <c r="K1029" s="10" t="n">
        <f aca="false">H1029-F1029</f>
        <v>130</v>
      </c>
      <c r="L1029" s="0" t="str">
        <f aca="false">IF(H1029=H1021,"Even",IF(H1029&gt;H1021,"Up","Down"))</f>
        <v>Up</v>
      </c>
    </row>
    <row r="1030" customFormat="false" ht="14.4" hidden="false" customHeight="false" outlineLevel="0" collapsed="false">
      <c r="A1030" s="4" t="n">
        <v>42400</v>
      </c>
      <c r="B1030" s="5" t="n">
        <v>0.412106481481482</v>
      </c>
      <c r="C1030" s="32" t="s">
        <v>42</v>
      </c>
      <c r="D1030" s="0" t="s">
        <v>25</v>
      </c>
      <c r="F1030" s="34" t="n">
        <v>2049</v>
      </c>
      <c r="G1030" s="8" t="n">
        <f aca="false">F1030/$K1031-1</f>
        <v>0.0272118392556349</v>
      </c>
      <c r="H1030" s="14" t="n">
        <v>2179</v>
      </c>
      <c r="I1030" s="8" t="n">
        <f aca="false">H1030/$K1031-1</f>
        <v>0.092383893478784</v>
      </c>
      <c r="J1030" s="9" t="n">
        <f aca="false">I1030-G1030</f>
        <v>0.0651720542231491</v>
      </c>
      <c r="K1030" s="10" t="n">
        <f aca="false">H1030-F1030</f>
        <v>130</v>
      </c>
      <c r="L1030" s="0" t="str">
        <f aca="false">IF(H1030=H1022,"Even",IF(H1030&gt;H1022,"Up","Down"))</f>
        <v>Up</v>
      </c>
    </row>
    <row r="1031" customFormat="false" ht="14.4" hidden="false" customHeight="false" outlineLevel="0" collapsed="false">
      <c r="A1031" s="4" t="n">
        <v>42400</v>
      </c>
      <c r="B1031" s="5"/>
      <c r="C1031" s="32" t="s">
        <v>42</v>
      </c>
      <c r="D1031" s="24" t="s">
        <v>30</v>
      </c>
      <c r="E1031" s="24"/>
      <c r="F1031" s="28" t="s">
        <v>31</v>
      </c>
      <c r="G1031" s="28"/>
      <c r="H1031" s="28" t="n">
        <v>1</v>
      </c>
      <c r="I1031" s="28"/>
      <c r="J1031" s="28"/>
      <c r="K1031" s="14" t="n">
        <v>1994.72</v>
      </c>
      <c r="L1031" s="0" t="str">
        <f aca="false">IF(K1031=K1023,"Even",IF(K1031&gt;K1023,"Up","Down"))</f>
        <v>Down</v>
      </c>
    </row>
    <row r="1032" customFormat="false" ht="14.4" hidden="false" customHeight="false" outlineLevel="0" collapsed="false">
      <c r="A1032" s="15" t="n">
        <v>42400</v>
      </c>
      <c r="B1032" s="20"/>
      <c r="C1032" s="35" t="s">
        <v>42</v>
      </c>
      <c r="D1032" s="16" t="s">
        <v>43</v>
      </c>
      <c r="E1032" s="16"/>
      <c r="F1032" s="16"/>
      <c r="G1032" s="16"/>
      <c r="H1032" s="16"/>
      <c r="I1032" s="16"/>
      <c r="J1032" s="16" t="s">
        <v>44</v>
      </c>
      <c r="K1032" s="19" t="n">
        <v>1115.33</v>
      </c>
      <c r="L1032" s="16" t="str">
        <f aca="false">IF(K1032=K1024,"Even",IF(K1032&gt;K1024,"Up","Down"))</f>
        <v>Even</v>
      </c>
    </row>
    <row r="1033" customFormat="false" ht="14.4" hidden="false" customHeight="false" outlineLevel="0" collapsed="false">
      <c r="A1033" s="4" t="n">
        <v>42402</v>
      </c>
      <c r="B1033" s="5" t="n">
        <v>0.833391203703704</v>
      </c>
      <c r="C1033" s="32" t="s">
        <v>35</v>
      </c>
      <c r="D1033" s="0" t="s">
        <v>13</v>
      </c>
      <c r="F1033" s="34" t="n">
        <v>2068</v>
      </c>
      <c r="G1033" s="8" t="n">
        <f aca="false">F1033/$K1039-1</f>
        <v>0.0269091920290394</v>
      </c>
      <c r="H1033" s="14" t="n">
        <v>2198</v>
      </c>
      <c r="I1033" s="8" t="n">
        <f aca="false">H1033/$K1039-1</f>
        <v>0.0914634449128766</v>
      </c>
      <c r="J1033" s="9" t="n">
        <f aca="false">I1033-G1033</f>
        <v>0.0645542528838372</v>
      </c>
      <c r="K1033" s="10" t="n">
        <f aca="false">H1033-F1033</f>
        <v>130</v>
      </c>
      <c r="L1033" s="0" t="str">
        <f aca="false">IF(H1033=H1025,"Even",IF(H1033&gt;H1025,"Up","Down"))</f>
        <v>Up</v>
      </c>
    </row>
    <row r="1034" customFormat="false" ht="14.4" hidden="false" customHeight="false" outlineLevel="0" collapsed="false">
      <c r="A1034" s="4" t="n">
        <v>42402</v>
      </c>
      <c r="B1034" s="5" t="n">
        <v>0.833391203703704</v>
      </c>
      <c r="C1034" s="32" t="s">
        <v>35</v>
      </c>
      <c r="D1034" s="0" t="s">
        <v>15</v>
      </c>
      <c r="F1034" s="34" t="n">
        <v>2068</v>
      </c>
      <c r="G1034" s="8" t="n">
        <f aca="false">F1034/$K1039-1</f>
        <v>0.0269091920290394</v>
      </c>
      <c r="H1034" s="14" t="n">
        <v>2198</v>
      </c>
      <c r="I1034" s="8" t="n">
        <f aca="false">H1034/$K1039-1</f>
        <v>0.0914634449128766</v>
      </c>
      <c r="J1034" s="9" t="n">
        <f aca="false">I1034-G1034</f>
        <v>0.0645542528838372</v>
      </c>
      <c r="K1034" s="10" t="n">
        <f aca="false">H1034-F1034</f>
        <v>130</v>
      </c>
      <c r="L1034" s="0" t="str">
        <f aca="false">IF(H1034=H1026,"Even",IF(H1034&gt;H1026,"Up","Down"))</f>
        <v>Up</v>
      </c>
    </row>
    <row r="1035" customFormat="false" ht="14.4" hidden="false" customHeight="false" outlineLevel="0" collapsed="false">
      <c r="A1035" s="4" t="n">
        <v>42402</v>
      </c>
      <c r="B1035" s="5" t="n">
        <v>0.833391203703704</v>
      </c>
      <c r="C1035" s="32" t="s">
        <v>35</v>
      </c>
      <c r="D1035" s="0" t="s">
        <v>18</v>
      </c>
      <c r="F1035" s="34" t="n">
        <v>2070</v>
      </c>
      <c r="G1035" s="8" t="n">
        <f aca="false">F1035/$K1039-1</f>
        <v>0.0279023343810985</v>
      </c>
      <c r="H1035" s="14" t="n">
        <v>2192</v>
      </c>
      <c r="I1035" s="8" t="n">
        <f aca="false">H1035/$K1039-1</f>
        <v>0.0884840178566995</v>
      </c>
      <c r="J1035" s="9" t="n">
        <f aca="false">I1035-G1035</f>
        <v>0.060581683475601</v>
      </c>
      <c r="K1035" s="10" t="n">
        <f aca="false">H1035-F1035</f>
        <v>122</v>
      </c>
      <c r="L1035" s="0" t="str">
        <f aca="false">IF(H1035=H1027,"Even",IF(H1035&gt;H1027,"Up","Down"))</f>
        <v>Up</v>
      </c>
    </row>
    <row r="1036" customFormat="false" ht="14.4" hidden="false" customHeight="false" outlineLevel="0" collapsed="false">
      <c r="A1036" s="4" t="n">
        <v>42402</v>
      </c>
      <c r="B1036" s="5" t="n">
        <v>0.833391203703704</v>
      </c>
      <c r="C1036" s="32" t="s">
        <v>35</v>
      </c>
      <c r="D1036" s="0" t="s">
        <v>20</v>
      </c>
      <c r="F1036" s="34" t="n">
        <v>2050</v>
      </c>
      <c r="G1036" s="8" t="n">
        <f aca="false">F1036/$K1039-1</f>
        <v>0.0179709108605082</v>
      </c>
      <c r="H1036" s="14" t="n">
        <v>2179</v>
      </c>
      <c r="I1036" s="8" t="n">
        <f aca="false">H1036/$K1039-1</f>
        <v>0.0820285925683157</v>
      </c>
      <c r="J1036" s="9" t="n">
        <f aca="false">I1036-G1036</f>
        <v>0.0640576817078076</v>
      </c>
      <c r="K1036" s="10" t="n">
        <f aca="false">H1036-F1036</f>
        <v>129</v>
      </c>
      <c r="L1036" s="0" t="str">
        <f aca="false">IF(H1036=H1028,"Even",IF(H1036&gt;H1028,"Up","Down"))</f>
        <v>Even</v>
      </c>
    </row>
    <row r="1037" customFormat="false" ht="14.4" hidden="false" customHeight="false" outlineLevel="0" collapsed="false">
      <c r="A1037" s="4" t="n">
        <v>42402</v>
      </c>
      <c r="B1037" s="5" t="n">
        <v>0.833391203703704</v>
      </c>
      <c r="C1037" s="32" t="s">
        <v>35</v>
      </c>
      <c r="D1037" s="0" t="s">
        <v>23</v>
      </c>
      <c r="F1037" s="34" t="n">
        <v>2050</v>
      </c>
      <c r="G1037" s="8" t="n">
        <f aca="false">F1037/$K1039-1</f>
        <v>0.0179709108605082</v>
      </c>
      <c r="H1037" s="14" t="n">
        <v>2179</v>
      </c>
      <c r="I1037" s="8" t="n">
        <f aca="false">H1037/$K1039-1</f>
        <v>0.0820285925683157</v>
      </c>
      <c r="J1037" s="9" t="n">
        <f aca="false">I1037-G1037</f>
        <v>0.0640576817078076</v>
      </c>
      <c r="K1037" s="10" t="n">
        <f aca="false">H1037-F1037</f>
        <v>129</v>
      </c>
      <c r="L1037" s="0" t="str">
        <f aca="false">IF(H1037=H1029,"Even",IF(H1037&gt;H1029,"Up","Down"))</f>
        <v>Even</v>
      </c>
    </row>
    <row r="1038" customFormat="false" ht="14.4" hidden="false" customHeight="false" outlineLevel="0" collapsed="false">
      <c r="A1038" s="4" t="n">
        <v>42402</v>
      </c>
      <c r="B1038" s="5" t="n">
        <v>0.833391203703704</v>
      </c>
      <c r="C1038" s="32" t="s">
        <v>35</v>
      </c>
      <c r="D1038" s="0" t="s">
        <v>25</v>
      </c>
      <c r="F1038" s="34" t="n">
        <v>2050</v>
      </c>
      <c r="G1038" s="8" t="n">
        <f aca="false">F1038/$K1039-1</f>
        <v>0.0179709108605082</v>
      </c>
      <c r="H1038" s="14" t="n">
        <v>2179</v>
      </c>
      <c r="I1038" s="8" t="n">
        <f aca="false">H1038/$K1039-1</f>
        <v>0.0820285925683157</v>
      </c>
      <c r="J1038" s="9" t="n">
        <f aca="false">I1038-G1038</f>
        <v>0.0640576817078076</v>
      </c>
      <c r="K1038" s="10" t="n">
        <f aca="false">H1038-F1038</f>
        <v>129</v>
      </c>
      <c r="L1038" s="0" t="str">
        <f aca="false">IF(H1038=H1030,"Even",IF(H1038&gt;H1030,"Up","Down"))</f>
        <v>Even</v>
      </c>
    </row>
    <row r="1039" customFormat="false" ht="14.4" hidden="false" customHeight="false" outlineLevel="0" collapsed="false">
      <c r="A1039" s="4" t="n">
        <v>42402</v>
      </c>
      <c r="B1039" s="5"/>
      <c r="C1039" s="32" t="s">
        <v>35</v>
      </c>
      <c r="D1039" s="24" t="s">
        <v>30</v>
      </c>
      <c r="E1039" s="24"/>
      <c r="F1039" s="28" t="s">
        <v>31</v>
      </c>
      <c r="G1039" s="28"/>
      <c r="H1039" s="28" t="n">
        <v>1</v>
      </c>
      <c r="I1039" s="28"/>
      <c r="J1039" s="28"/>
      <c r="K1039" s="14" t="n">
        <v>2013.81</v>
      </c>
      <c r="L1039" s="0" t="str">
        <f aca="false">IF(K1039=K1031,"Even",IF(K1039&gt;K1031,"Up","Down"))</f>
        <v>Up</v>
      </c>
    </row>
    <row r="1040" customFormat="false" ht="14.4" hidden="false" customHeight="false" outlineLevel="0" collapsed="false">
      <c r="A1040" s="15" t="n">
        <v>42402</v>
      </c>
      <c r="B1040" s="20"/>
      <c r="C1040" s="35" t="s">
        <v>35</v>
      </c>
      <c r="D1040" s="16" t="s">
        <v>43</v>
      </c>
      <c r="E1040" s="16"/>
      <c r="F1040" s="16"/>
      <c r="G1040" s="16"/>
      <c r="H1040" s="16"/>
      <c r="I1040" s="16"/>
      <c r="J1040" s="16" t="s">
        <v>44</v>
      </c>
      <c r="K1040" s="19" t="n">
        <v>1128.41</v>
      </c>
      <c r="L1040" s="16" t="str">
        <f aca="false">IF(K1040=K1032,"Even",IF(K1040&gt;K1032,"Up","Down"))</f>
        <v>Up</v>
      </c>
    </row>
    <row r="1041" customFormat="false" ht="14.4" hidden="false" customHeight="false" outlineLevel="0" collapsed="false">
      <c r="A1041" s="4" t="n">
        <v>42404</v>
      </c>
      <c r="B1041" s="5" t="n">
        <v>0.612974537037037</v>
      </c>
      <c r="C1041" s="32" t="s">
        <v>38</v>
      </c>
      <c r="D1041" s="0" t="s">
        <v>13</v>
      </c>
      <c r="F1041" s="34" t="n">
        <v>2053</v>
      </c>
      <c r="G1041" s="8" t="n">
        <f aca="false">F1041/$K1047-1</f>
        <v>0.015125518564485</v>
      </c>
      <c r="H1041" s="14" t="n">
        <v>2183</v>
      </c>
      <c r="I1041" s="8" t="n">
        <f aca="false">H1041/$K1047-1</f>
        <v>0.0794052640166929</v>
      </c>
      <c r="J1041" s="9" t="n">
        <f aca="false">I1041-G1041</f>
        <v>0.0642797454522079</v>
      </c>
      <c r="K1041" s="10" t="n">
        <f aca="false">H1041-F1041</f>
        <v>130</v>
      </c>
      <c r="L1041" s="0" t="str">
        <f aca="false">IF(H1041=H1033,"Even",IF(H1041&gt;H1033,"Up","Down"))</f>
        <v>Down</v>
      </c>
    </row>
    <row r="1042" customFormat="false" ht="14.4" hidden="false" customHeight="false" outlineLevel="0" collapsed="false">
      <c r="A1042" s="4" t="n">
        <v>42404</v>
      </c>
      <c r="B1042" s="5" t="n">
        <v>0.612974537037037</v>
      </c>
      <c r="C1042" s="32" t="s">
        <v>38</v>
      </c>
      <c r="D1042" s="0" t="s">
        <v>15</v>
      </c>
      <c r="F1042" s="34" t="n">
        <v>2053</v>
      </c>
      <c r="G1042" s="8" t="n">
        <f aca="false">F1042/$K1047-1</f>
        <v>0.015125518564485</v>
      </c>
      <c r="H1042" s="14" t="n">
        <v>2183</v>
      </c>
      <c r="I1042" s="8" t="n">
        <f aca="false">H1042/$K1047-1</f>
        <v>0.0794052640166929</v>
      </c>
      <c r="J1042" s="9" t="n">
        <f aca="false">I1042-G1042</f>
        <v>0.0642797454522079</v>
      </c>
      <c r="K1042" s="10" t="n">
        <f aca="false">H1042-F1042</f>
        <v>130</v>
      </c>
      <c r="L1042" s="0" t="str">
        <f aca="false">IF(H1042=H1034,"Even",IF(H1042&gt;H1034,"Up","Down"))</f>
        <v>Down</v>
      </c>
    </row>
    <row r="1043" customFormat="false" ht="14.4" hidden="false" customHeight="false" outlineLevel="0" collapsed="false">
      <c r="A1043" s="4" t="n">
        <v>42404</v>
      </c>
      <c r="B1043" s="5" t="n">
        <v>0.612974537037037</v>
      </c>
      <c r="C1043" s="32" t="s">
        <v>38</v>
      </c>
      <c r="D1043" s="0" t="s">
        <v>18</v>
      </c>
      <c r="F1043" s="34" t="n">
        <v>2055</v>
      </c>
      <c r="G1043" s="8" t="n">
        <f aca="false">F1043/$K1047-1</f>
        <v>0.0161144377252882</v>
      </c>
      <c r="H1043" s="14" t="n">
        <v>2177</v>
      </c>
      <c r="I1043" s="8" t="n">
        <f aca="false">H1043/$K1047-1</f>
        <v>0.0764385065342834</v>
      </c>
      <c r="J1043" s="9" t="n">
        <f aca="false">I1043-G1043</f>
        <v>0.0603240688089952</v>
      </c>
      <c r="K1043" s="10" t="n">
        <f aca="false">H1043-F1043</f>
        <v>122</v>
      </c>
      <c r="L1043" s="0" t="str">
        <f aca="false">IF(H1043=H1035,"Even",IF(H1043&gt;H1035,"Up","Down"))</f>
        <v>Down</v>
      </c>
    </row>
    <row r="1044" customFormat="false" ht="14.4" hidden="false" customHeight="false" outlineLevel="0" collapsed="false">
      <c r="A1044" s="4" t="n">
        <v>42404</v>
      </c>
      <c r="B1044" s="5" t="n">
        <v>0.612974537037037</v>
      </c>
      <c r="C1044" s="32" t="s">
        <v>38</v>
      </c>
      <c r="D1044" s="0" t="s">
        <v>20</v>
      </c>
      <c r="F1044" s="34" t="n">
        <v>2035</v>
      </c>
      <c r="G1044" s="8" t="n">
        <f aca="false">F1044/$K1047-1</f>
        <v>0.00622524611725606</v>
      </c>
      <c r="H1044" s="14" t="n">
        <v>2165</v>
      </c>
      <c r="I1044" s="8" t="n">
        <f aca="false">H1044/$K1047-1</f>
        <v>0.0705049915694642</v>
      </c>
      <c r="J1044" s="9" t="n">
        <f aca="false">I1044-G1044</f>
        <v>0.0642797454522082</v>
      </c>
      <c r="K1044" s="10" t="n">
        <f aca="false">H1044-F1044</f>
        <v>130</v>
      </c>
      <c r="L1044" s="0" t="str">
        <f aca="false">IF(H1044=H1036,"Even",IF(H1044&gt;H1036,"Up","Down"))</f>
        <v>Down</v>
      </c>
    </row>
    <row r="1045" customFormat="false" ht="14.4" hidden="false" customHeight="false" outlineLevel="0" collapsed="false">
      <c r="A1045" s="4" t="n">
        <v>42404</v>
      </c>
      <c r="B1045" s="5" t="n">
        <v>0.612974537037037</v>
      </c>
      <c r="C1045" s="32" t="s">
        <v>38</v>
      </c>
      <c r="D1045" s="0" t="s">
        <v>23</v>
      </c>
      <c r="F1045" s="34" t="n">
        <v>2035</v>
      </c>
      <c r="G1045" s="8" t="n">
        <f aca="false">F1045/$K1047-1</f>
        <v>0.00622524611725606</v>
      </c>
      <c r="H1045" s="14" t="n">
        <v>2165</v>
      </c>
      <c r="I1045" s="8" t="n">
        <f aca="false">H1045/$K1047-1</f>
        <v>0.0705049915694642</v>
      </c>
      <c r="J1045" s="9" t="n">
        <f aca="false">I1045-G1045</f>
        <v>0.0642797454522082</v>
      </c>
      <c r="K1045" s="10" t="n">
        <f aca="false">H1045-F1045</f>
        <v>130</v>
      </c>
      <c r="L1045" s="0" t="str">
        <f aca="false">IF(H1045=H1037,"Even",IF(H1045&gt;H1037,"Up","Down"))</f>
        <v>Down</v>
      </c>
    </row>
    <row r="1046" customFormat="false" ht="14.4" hidden="false" customHeight="false" outlineLevel="0" collapsed="false">
      <c r="A1046" s="4" t="n">
        <v>42404</v>
      </c>
      <c r="B1046" s="5" t="n">
        <v>0.612974537037037</v>
      </c>
      <c r="C1046" s="32" t="s">
        <v>38</v>
      </c>
      <c r="D1046" s="0" t="s">
        <v>25</v>
      </c>
      <c r="F1046" s="34" t="n">
        <v>2035</v>
      </c>
      <c r="G1046" s="8" t="n">
        <f aca="false">F1046/$K1047-1</f>
        <v>0.00622524611725606</v>
      </c>
      <c r="H1046" s="14" t="n">
        <v>2165</v>
      </c>
      <c r="I1046" s="8" t="n">
        <f aca="false">H1046/$K1047-1</f>
        <v>0.0705049915694642</v>
      </c>
      <c r="J1046" s="9" t="n">
        <f aca="false">I1046-G1046</f>
        <v>0.0642797454522082</v>
      </c>
      <c r="K1046" s="10" t="n">
        <f aca="false">H1046-F1046</f>
        <v>130</v>
      </c>
      <c r="L1046" s="0" t="str">
        <f aca="false">IF(H1046=H1038,"Even",IF(H1046&gt;H1038,"Up","Down"))</f>
        <v>Down</v>
      </c>
    </row>
    <row r="1047" customFormat="false" ht="14.4" hidden="false" customHeight="false" outlineLevel="0" collapsed="false">
      <c r="A1047" s="4" t="n">
        <v>42404</v>
      </c>
      <c r="B1047" s="5"/>
      <c r="C1047" s="32" t="s">
        <v>38</v>
      </c>
      <c r="D1047" s="24" t="s">
        <v>30</v>
      </c>
      <c r="E1047" s="24"/>
      <c r="F1047" s="28" t="s">
        <v>31</v>
      </c>
      <c r="G1047" s="28"/>
      <c r="H1047" s="28" t="n">
        <v>1</v>
      </c>
      <c r="I1047" s="28"/>
      <c r="J1047" s="28"/>
      <c r="K1047" s="14" t="n">
        <v>2022.41</v>
      </c>
      <c r="L1047" s="0" t="str">
        <f aca="false">IF(K1047=K1039,"Even",IF(K1047&gt;K1039,"Up","Down"))</f>
        <v>Up</v>
      </c>
    </row>
    <row r="1048" customFormat="false" ht="14.4" hidden="false" customHeight="false" outlineLevel="0" collapsed="false">
      <c r="A1048" s="15" t="n">
        <v>42404</v>
      </c>
      <c r="B1048" s="20"/>
      <c r="C1048" s="35" t="s">
        <v>38</v>
      </c>
      <c r="D1048" s="16" t="s">
        <v>43</v>
      </c>
      <c r="E1048" s="16"/>
      <c r="F1048" s="16"/>
      <c r="G1048" s="16"/>
      <c r="H1048" s="16"/>
      <c r="I1048" s="16"/>
      <c r="J1048" s="16" t="s">
        <v>44</v>
      </c>
      <c r="K1048" s="19" t="n">
        <v>1142.63</v>
      </c>
      <c r="L1048" s="16" t="str">
        <f aca="false">IF(K1048=K1040,"Even",IF(K1048&gt;K1040,"Up","Down"))</f>
        <v>Up</v>
      </c>
    </row>
    <row r="1049" customFormat="false" ht="14.4" hidden="false" customHeight="false" outlineLevel="0" collapsed="false">
      <c r="A1049" s="4" t="n">
        <v>42405</v>
      </c>
      <c r="B1049" s="5" t="n">
        <v>0.696770833333333</v>
      </c>
      <c r="C1049" s="32" t="s">
        <v>39</v>
      </c>
      <c r="D1049" s="0" t="s">
        <v>13</v>
      </c>
      <c r="F1049" s="34" t="n">
        <v>2065</v>
      </c>
      <c r="G1049" s="8" t="n">
        <f aca="false">F1049/$K1055-1</f>
        <v>0.0195466596886555</v>
      </c>
      <c r="H1049" s="14" t="n">
        <v>2194</v>
      </c>
      <c r="I1049" s="8" t="n">
        <f aca="false">H1049/$K1055-1</f>
        <v>0.0832374679694481</v>
      </c>
      <c r="J1049" s="9" t="n">
        <f aca="false">I1049-G1049</f>
        <v>0.0636908082807925</v>
      </c>
      <c r="K1049" s="10" t="n">
        <f aca="false">H1049-F1049</f>
        <v>129</v>
      </c>
      <c r="L1049" s="0" t="str">
        <f aca="false">IF(H1049=H1041,"Even",IF(H1049&gt;H1041,"Up","Down"))</f>
        <v>Up</v>
      </c>
    </row>
    <row r="1050" customFormat="false" ht="14.4" hidden="false" customHeight="false" outlineLevel="0" collapsed="false">
      <c r="A1050" s="4" t="n">
        <v>42405</v>
      </c>
      <c r="B1050" s="5" t="n">
        <v>0.696770833333333</v>
      </c>
      <c r="C1050" s="32" t="s">
        <v>39</v>
      </c>
      <c r="D1050" s="0" t="s">
        <v>15</v>
      </c>
      <c r="F1050" s="34" t="n">
        <v>2065</v>
      </c>
      <c r="G1050" s="8" t="n">
        <f aca="false">F1050/$K1055-1</f>
        <v>0.0195466596886555</v>
      </c>
      <c r="H1050" s="14" t="n">
        <v>2194</v>
      </c>
      <c r="I1050" s="8" t="n">
        <f aca="false">H1050/$K1055-1</f>
        <v>0.0832374679694481</v>
      </c>
      <c r="J1050" s="9" t="n">
        <f aca="false">I1050-G1050</f>
        <v>0.0636908082807925</v>
      </c>
      <c r="K1050" s="10" t="n">
        <f aca="false">H1050-F1050</f>
        <v>129</v>
      </c>
      <c r="L1050" s="0" t="str">
        <f aca="false">IF(H1050=H1042,"Even",IF(H1050&gt;H1042,"Up","Down"))</f>
        <v>Up</v>
      </c>
    </row>
    <row r="1051" customFormat="false" ht="14.4" hidden="false" customHeight="false" outlineLevel="0" collapsed="false">
      <c r="A1051" s="4" t="n">
        <v>42405</v>
      </c>
      <c r="B1051" s="5" t="n">
        <v>0.696770833333333</v>
      </c>
      <c r="C1051" s="32" t="s">
        <v>39</v>
      </c>
      <c r="D1051" s="0" t="s">
        <v>18</v>
      </c>
      <c r="F1051" s="34" t="n">
        <v>2067</v>
      </c>
      <c r="G1051" s="8" t="n">
        <f aca="false">F1051/$K1055-1</f>
        <v>0.0205341140806059</v>
      </c>
      <c r="H1051" s="14" t="n">
        <v>2188</v>
      </c>
      <c r="I1051" s="8" t="n">
        <f aca="false">H1051/$K1055-1</f>
        <v>0.0802751047935972</v>
      </c>
      <c r="J1051" s="9" t="n">
        <f aca="false">I1051-G1051</f>
        <v>0.0597409907129913</v>
      </c>
      <c r="K1051" s="10" t="n">
        <f aca="false">H1051-F1051</f>
        <v>121</v>
      </c>
      <c r="L1051" s="0" t="str">
        <f aca="false">IF(H1051=H1043,"Even",IF(H1051&gt;H1043,"Up","Down"))</f>
        <v>Up</v>
      </c>
    </row>
    <row r="1052" customFormat="false" ht="14.4" hidden="false" customHeight="false" outlineLevel="0" collapsed="false">
      <c r="A1052" s="4" t="n">
        <v>42405</v>
      </c>
      <c r="B1052" s="5" t="n">
        <v>0.696770833333333</v>
      </c>
      <c r="C1052" s="32" t="s">
        <v>39</v>
      </c>
      <c r="D1052" s="0" t="s">
        <v>20</v>
      </c>
      <c r="F1052" s="34" t="n">
        <v>2047</v>
      </c>
      <c r="G1052" s="8" t="n">
        <f aca="false">F1052/$K1055-1</f>
        <v>0.0106595701611032</v>
      </c>
      <c r="H1052" s="14" t="n">
        <v>2176</v>
      </c>
      <c r="I1052" s="8" t="n">
        <f aca="false">H1052/$K1055-1</f>
        <v>0.0743503784418957</v>
      </c>
      <c r="J1052" s="9" t="n">
        <f aca="false">I1052-G1052</f>
        <v>0.0636908082807925</v>
      </c>
      <c r="K1052" s="10" t="n">
        <f aca="false">H1052-F1052</f>
        <v>129</v>
      </c>
      <c r="L1052" s="0" t="str">
        <f aca="false">IF(H1052=H1044,"Even",IF(H1052&gt;H1044,"Up","Down"))</f>
        <v>Up</v>
      </c>
    </row>
    <row r="1053" customFormat="false" ht="14.4" hidden="false" customHeight="false" outlineLevel="0" collapsed="false">
      <c r="A1053" s="4" t="n">
        <v>42405</v>
      </c>
      <c r="B1053" s="5" t="n">
        <v>0.696770833333333</v>
      </c>
      <c r="C1053" s="32" t="s">
        <v>39</v>
      </c>
      <c r="D1053" s="0" t="s">
        <v>23</v>
      </c>
      <c r="F1053" s="34" t="n">
        <v>2047</v>
      </c>
      <c r="G1053" s="8" t="n">
        <f aca="false">F1053/$K1055-1</f>
        <v>0.0106595701611032</v>
      </c>
      <c r="H1053" s="14" t="n">
        <v>2176</v>
      </c>
      <c r="I1053" s="8" t="n">
        <f aca="false">H1053/$K1055-1</f>
        <v>0.0743503784418957</v>
      </c>
      <c r="J1053" s="9" t="n">
        <f aca="false">I1053-G1053</f>
        <v>0.0636908082807925</v>
      </c>
      <c r="K1053" s="10" t="n">
        <f aca="false">H1053-F1053</f>
        <v>129</v>
      </c>
      <c r="L1053" s="0" t="str">
        <f aca="false">IF(H1053=H1045,"Even",IF(H1053&gt;H1045,"Up","Down"))</f>
        <v>Up</v>
      </c>
    </row>
    <row r="1054" customFormat="false" ht="14.4" hidden="false" customHeight="false" outlineLevel="0" collapsed="false">
      <c r="A1054" s="4" t="n">
        <v>42405</v>
      </c>
      <c r="B1054" s="5" t="n">
        <v>0.696770833333333</v>
      </c>
      <c r="C1054" s="32" t="s">
        <v>39</v>
      </c>
      <c r="D1054" s="0" t="s">
        <v>25</v>
      </c>
      <c r="F1054" s="34" t="n">
        <v>2047</v>
      </c>
      <c r="G1054" s="8" t="n">
        <f aca="false">F1054/$K1055-1</f>
        <v>0.0106595701611032</v>
      </c>
      <c r="H1054" s="14" t="n">
        <v>2176</v>
      </c>
      <c r="I1054" s="8" t="n">
        <f aca="false">H1054/$K1055-1</f>
        <v>0.0743503784418957</v>
      </c>
      <c r="J1054" s="9" t="n">
        <f aca="false">I1054-G1054</f>
        <v>0.0636908082807925</v>
      </c>
      <c r="K1054" s="10" t="n">
        <f aca="false">H1054-F1054</f>
        <v>129</v>
      </c>
      <c r="L1054" s="0" t="str">
        <f aca="false">IF(H1054=H1046,"Even",IF(H1054&gt;H1046,"Up","Down"))</f>
        <v>Up</v>
      </c>
    </row>
    <row r="1055" customFormat="false" ht="14.4" hidden="false" customHeight="false" outlineLevel="0" collapsed="false">
      <c r="A1055" s="4" t="n">
        <v>42405</v>
      </c>
      <c r="B1055" s="5"/>
      <c r="C1055" s="32" t="s">
        <v>39</v>
      </c>
      <c r="D1055" s="24" t="s">
        <v>30</v>
      </c>
      <c r="E1055" s="24"/>
      <c r="F1055" s="28" t="s">
        <v>31</v>
      </c>
      <c r="G1055" s="28"/>
      <c r="H1055" s="28" t="n">
        <v>1</v>
      </c>
      <c r="I1055" s="28"/>
      <c r="J1055" s="28"/>
      <c r="K1055" s="14" t="n">
        <v>2025.41</v>
      </c>
      <c r="L1055" s="0" t="str">
        <f aca="false">IF(K1055=K1047,"Even",IF(K1055&gt;K1047,"Up","Down"))</f>
        <v>Up</v>
      </c>
    </row>
    <row r="1056" customFormat="false" ht="14.4" hidden="false" customHeight="false" outlineLevel="0" collapsed="false">
      <c r="A1056" s="15" t="n">
        <v>42405</v>
      </c>
      <c r="B1056" s="20"/>
      <c r="C1056" s="35" t="s">
        <v>39</v>
      </c>
      <c r="D1056" s="16" t="s">
        <v>43</v>
      </c>
      <c r="E1056" s="16"/>
      <c r="F1056" s="16"/>
      <c r="G1056" s="16"/>
      <c r="H1056" s="16"/>
      <c r="I1056" s="16"/>
      <c r="J1056" s="16" t="s">
        <v>44</v>
      </c>
      <c r="K1056" s="19" t="n">
        <v>1155.59</v>
      </c>
      <c r="L1056" s="16" t="str">
        <f aca="false">IF(K1056=K1048,"Even",IF(K1056&gt;K1048,"Up","Down"))</f>
        <v>Up</v>
      </c>
    </row>
    <row r="1057" customFormat="false" ht="14.4" hidden="false" customHeight="false" outlineLevel="0" collapsed="false">
      <c r="A1057" s="4" t="n">
        <v>42409</v>
      </c>
      <c r="B1057" s="5" t="n">
        <v>0.619571759259259</v>
      </c>
      <c r="C1057" s="32" t="s">
        <v>35</v>
      </c>
      <c r="D1057" s="0" t="s">
        <v>13</v>
      </c>
      <c r="F1057" s="34" t="n">
        <v>2136</v>
      </c>
      <c r="G1057" s="8" t="n">
        <f aca="false">F1057/$K1063-1</f>
        <v>0.0399980524381041</v>
      </c>
      <c r="H1057" s="14" t="n">
        <v>2258</v>
      </c>
      <c r="I1057" s="8" t="n">
        <f aca="false">H1057/$K1063-1</f>
        <v>0.0993986902646251</v>
      </c>
      <c r="J1057" s="9" t="n">
        <f aca="false">I1057-G1057</f>
        <v>0.0594006378265211</v>
      </c>
      <c r="K1057" s="10" t="n">
        <f aca="false">H1057-F1057</f>
        <v>122</v>
      </c>
      <c r="L1057" s="0" t="str">
        <f aca="false">IF(H1057=H1049,"Even",IF(H1057&gt;H1049,"Up","Down"))</f>
        <v>Up</v>
      </c>
    </row>
    <row r="1058" customFormat="false" ht="14.4" hidden="false" customHeight="false" outlineLevel="0" collapsed="false">
      <c r="A1058" s="4" t="n">
        <v>42409</v>
      </c>
      <c r="B1058" s="5" t="n">
        <v>0.619571759259259</v>
      </c>
      <c r="C1058" s="32" t="s">
        <v>35</v>
      </c>
      <c r="D1058" s="0" t="s">
        <v>15</v>
      </c>
      <c r="F1058" s="34" t="n">
        <v>2136</v>
      </c>
      <c r="G1058" s="8" t="n">
        <f aca="false">F1058/$K1063-1</f>
        <v>0.0399980524381041</v>
      </c>
      <c r="H1058" s="14" t="n">
        <v>2258</v>
      </c>
      <c r="I1058" s="8" t="n">
        <f aca="false">H1058/$K1063-1</f>
        <v>0.0993986902646251</v>
      </c>
      <c r="J1058" s="9" t="n">
        <f aca="false">I1058-G1058</f>
        <v>0.0594006378265211</v>
      </c>
      <c r="K1058" s="10" t="n">
        <f aca="false">H1058-F1058</f>
        <v>122</v>
      </c>
      <c r="L1058" s="0" t="str">
        <f aca="false">IF(H1058=H1050,"Even",IF(H1058&gt;H1050,"Up","Down"))</f>
        <v>Up</v>
      </c>
    </row>
    <row r="1059" customFormat="false" ht="14.4" hidden="false" customHeight="false" outlineLevel="0" collapsed="false">
      <c r="A1059" s="4" t="n">
        <v>42409</v>
      </c>
      <c r="B1059" s="5" t="n">
        <v>0.619571759259259</v>
      </c>
      <c r="C1059" s="32" t="s">
        <v>35</v>
      </c>
      <c r="D1059" s="0" t="s">
        <v>18</v>
      </c>
      <c r="F1059" s="34" t="n">
        <v>2138</v>
      </c>
      <c r="G1059" s="8" t="n">
        <f aca="false">F1059/$K1063-1</f>
        <v>0.0409718333860798</v>
      </c>
      <c r="H1059" s="23" t="n">
        <v>2263</v>
      </c>
      <c r="I1059" s="8" t="n">
        <f aca="false">H1059/$K1063-1</f>
        <v>0.101833142634564</v>
      </c>
      <c r="J1059" s="9" t="n">
        <f aca="false">I1059-G1059</f>
        <v>0.0608613092484847</v>
      </c>
      <c r="K1059" s="10" t="n">
        <f aca="false">H1059-F1059</f>
        <v>125</v>
      </c>
      <c r="L1059" s="0" t="str">
        <f aca="false">IF(H1059=H1051,"Even",IF(H1059&gt;H1051,"Up","Down"))</f>
        <v>Up</v>
      </c>
    </row>
    <row r="1060" customFormat="false" ht="14.4" hidden="false" customHeight="false" outlineLevel="0" collapsed="false">
      <c r="A1060" s="4" t="n">
        <v>42409</v>
      </c>
      <c r="B1060" s="5" t="n">
        <v>0.619571759259259</v>
      </c>
      <c r="C1060" s="32" t="s">
        <v>35</v>
      </c>
      <c r="D1060" s="0" t="s">
        <v>20</v>
      </c>
      <c r="F1060" s="34" t="n">
        <v>2117</v>
      </c>
      <c r="G1060" s="8" t="n">
        <f aca="false">F1060/$K1063-1</f>
        <v>0.0307471334323344</v>
      </c>
      <c r="H1060" s="14" t="n">
        <v>2240</v>
      </c>
      <c r="I1060" s="8" t="n">
        <f aca="false">H1060/$K1063-1</f>
        <v>0.0906346617328433</v>
      </c>
      <c r="J1060" s="9" t="n">
        <f aca="false">I1060-G1060</f>
        <v>0.0598875283005089</v>
      </c>
      <c r="K1060" s="10" t="n">
        <f aca="false">H1060-F1060</f>
        <v>123</v>
      </c>
      <c r="L1060" s="0" t="str">
        <f aca="false">IF(H1060=H1052,"Even",IF(H1060&gt;H1052,"Up","Down"))</f>
        <v>Up</v>
      </c>
    </row>
    <row r="1061" customFormat="false" ht="14.4" hidden="false" customHeight="false" outlineLevel="0" collapsed="false">
      <c r="A1061" s="4" t="n">
        <v>42409</v>
      </c>
      <c r="B1061" s="5" t="n">
        <v>0.619571759259259</v>
      </c>
      <c r="C1061" s="32" t="s">
        <v>35</v>
      </c>
      <c r="D1061" s="0" t="s">
        <v>23</v>
      </c>
      <c r="F1061" s="34" t="n">
        <v>2117</v>
      </c>
      <c r="G1061" s="8" t="n">
        <f aca="false">F1061/$K1063-1</f>
        <v>0.0307471334323344</v>
      </c>
      <c r="H1061" s="14" t="n">
        <v>2240</v>
      </c>
      <c r="I1061" s="8" t="n">
        <f aca="false">H1061/$K1063-1</f>
        <v>0.0906346617328433</v>
      </c>
      <c r="J1061" s="9" t="n">
        <f aca="false">I1061-G1061</f>
        <v>0.0598875283005089</v>
      </c>
      <c r="K1061" s="10" t="n">
        <f aca="false">H1061-F1061</f>
        <v>123</v>
      </c>
      <c r="L1061" s="0" t="str">
        <f aca="false">IF(H1061=H1053,"Even",IF(H1061&gt;H1053,"Up","Down"))</f>
        <v>Up</v>
      </c>
    </row>
    <row r="1062" customFormat="false" ht="14.4" hidden="false" customHeight="false" outlineLevel="0" collapsed="false">
      <c r="A1062" s="4" t="n">
        <v>42409</v>
      </c>
      <c r="B1062" s="5" t="n">
        <v>0.619571759259259</v>
      </c>
      <c r="C1062" s="32" t="s">
        <v>35</v>
      </c>
      <c r="D1062" s="0" t="s">
        <v>25</v>
      </c>
      <c r="F1062" s="34" t="n">
        <v>2117</v>
      </c>
      <c r="G1062" s="8" t="n">
        <f aca="false">F1062/$K1063-1</f>
        <v>0.0307471334323344</v>
      </c>
      <c r="H1062" s="14" t="n">
        <v>2240</v>
      </c>
      <c r="I1062" s="8" t="n">
        <f aca="false">H1062/$K1063-1</f>
        <v>0.0906346617328433</v>
      </c>
      <c r="J1062" s="9" t="n">
        <f aca="false">I1062-G1062</f>
        <v>0.0598875283005089</v>
      </c>
      <c r="K1062" s="10" t="n">
        <f aca="false">H1062-F1062</f>
        <v>123</v>
      </c>
      <c r="L1062" s="0" t="str">
        <f aca="false">IF(H1062=H1054,"Even",IF(H1062&gt;H1054,"Up","Down"))</f>
        <v>Up</v>
      </c>
    </row>
    <row r="1063" customFormat="false" ht="14.4" hidden="false" customHeight="false" outlineLevel="0" collapsed="false">
      <c r="A1063" s="4" t="n">
        <v>42409</v>
      </c>
      <c r="B1063" s="5"/>
      <c r="C1063" s="32" t="s">
        <v>35</v>
      </c>
      <c r="D1063" s="24" t="s">
        <v>30</v>
      </c>
      <c r="E1063" s="24"/>
      <c r="F1063" s="28" t="s">
        <v>31</v>
      </c>
      <c r="G1063" s="28"/>
      <c r="H1063" s="28" t="n">
        <v>1</v>
      </c>
      <c r="I1063" s="28"/>
      <c r="J1063" s="28"/>
      <c r="K1063" s="14" t="n">
        <v>2053.85</v>
      </c>
      <c r="L1063" s="0" t="str">
        <f aca="false">IF(K1063=K1055,"Even",IF(K1063&gt;K1055,"Up","Down"))</f>
        <v>Up</v>
      </c>
    </row>
    <row r="1064" customFormat="false" ht="14.4" hidden="false" customHeight="false" outlineLevel="0" collapsed="false">
      <c r="A1064" s="15" t="n">
        <v>42409</v>
      </c>
      <c r="B1064" s="20"/>
      <c r="C1064" s="35" t="s">
        <v>35</v>
      </c>
      <c r="D1064" s="16" t="s">
        <v>43</v>
      </c>
      <c r="E1064" s="16"/>
      <c r="F1064" s="16"/>
      <c r="G1064" s="16"/>
      <c r="H1064" s="16"/>
      <c r="I1064" s="16"/>
      <c r="J1064" s="16" t="s">
        <v>44</v>
      </c>
      <c r="K1064" s="19" t="n">
        <v>1189.23</v>
      </c>
      <c r="L1064" s="16" t="str">
        <f aca="false">IF(K1064=K1056,"Even",IF(K1064&gt;K1056,"Up","Down"))</f>
        <v>Up</v>
      </c>
    </row>
    <row r="1065" customFormat="false" ht="14.4" hidden="false" customHeight="false" outlineLevel="0" collapsed="false">
      <c r="A1065" s="4" t="n">
        <v>42410</v>
      </c>
      <c r="B1065" s="5" t="n">
        <v>0.535717592592593</v>
      </c>
      <c r="C1065" s="32" t="s">
        <v>37</v>
      </c>
      <c r="D1065" s="0" t="s">
        <v>13</v>
      </c>
      <c r="F1065" s="34" t="n">
        <v>2109</v>
      </c>
      <c r="G1065" s="8" t="n">
        <f aca="false">F1065/$K1071-1</f>
        <v>0.0154606165950051</v>
      </c>
      <c r="H1065" s="14" t="n">
        <v>2230</v>
      </c>
      <c r="I1065" s="8" t="n">
        <f aca="false">H1065/$K1071-1</f>
        <v>0.0737208037016885</v>
      </c>
      <c r="J1065" s="9" t="n">
        <f aca="false">I1065-G1065</f>
        <v>0.0582601871066835</v>
      </c>
      <c r="K1065" s="10" t="n">
        <f aca="false">H1065-F1065</f>
        <v>121</v>
      </c>
      <c r="L1065" s="0" t="str">
        <f aca="false">IF(H1065=H1057,"Even",IF(H1065&gt;H1057,"Up","Down"))</f>
        <v>Down</v>
      </c>
    </row>
    <row r="1066" customFormat="false" ht="14.4" hidden="false" customHeight="false" outlineLevel="0" collapsed="false">
      <c r="A1066" s="4" t="n">
        <v>42410</v>
      </c>
      <c r="B1066" s="5" t="n">
        <v>0.535717592592593</v>
      </c>
      <c r="C1066" s="32" t="s">
        <v>37</v>
      </c>
      <c r="D1066" s="0" t="s">
        <v>15</v>
      </c>
      <c r="F1066" s="34" t="n">
        <v>2109</v>
      </c>
      <c r="G1066" s="8" t="n">
        <f aca="false">F1066/$K1071-1</f>
        <v>0.0154606165950051</v>
      </c>
      <c r="H1066" s="14" t="n">
        <v>2230</v>
      </c>
      <c r="I1066" s="8" t="n">
        <f aca="false">H1066/$K1071-1</f>
        <v>0.0737208037016885</v>
      </c>
      <c r="J1066" s="9" t="n">
        <f aca="false">I1066-G1066</f>
        <v>0.0582601871066835</v>
      </c>
      <c r="K1066" s="10" t="n">
        <f aca="false">H1066-F1066</f>
        <v>121</v>
      </c>
      <c r="L1066" s="0" t="str">
        <f aca="false">IF(H1066=H1058,"Even",IF(H1066&gt;H1058,"Up","Down"))</f>
        <v>Down</v>
      </c>
    </row>
    <row r="1067" customFormat="false" ht="14.4" hidden="false" customHeight="false" outlineLevel="0" collapsed="false">
      <c r="A1067" s="4" t="n">
        <v>42410</v>
      </c>
      <c r="B1067" s="5" t="n">
        <v>0.535717592592593</v>
      </c>
      <c r="C1067" s="32" t="s">
        <v>37</v>
      </c>
      <c r="D1067" s="0" t="s">
        <v>18</v>
      </c>
      <c r="F1067" s="34" t="n">
        <v>2111</v>
      </c>
      <c r="G1067" s="8" t="n">
        <f aca="false">F1067/$K1071-1</f>
        <v>0.016423594894289</v>
      </c>
      <c r="H1067" s="14" t="n">
        <v>2234</v>
      </c>
      <c r="I1067" s="8" t="n">
        <f aca="false">H1067/$K1071-1</f>
        <v>0.0756467603002566</v>
      </c>
      <c r="J1067" s="9" t="n">
        <f aca="false">I1067-G1067</f>
        <v>0.0592231654059676</v>
      </c>
      <c r="K1067" s="10" t="n">
        <f aca="false">H1067-F1067</f>
        <v>123</v>
      </c>
      <c r="L1067" s="0" t="str">
        <f aca="false">IF(H1067=H1059,"Even",IF(H1067&gt;H1059,"Up","Down"))</f>
        <v>Down</v>
      </c>
    </row>
    <row r="1068" customFormat="false" ht="14.4" hidden="false" customHeight="false" outlineLevel="0" collapsed="false">
      <c r="A1068" s="4" t="n">
        <v>42410</v>
      </c>
      <c r="B1068" s="5" t="n">
        <v>0.535717592592593</v>
      </c>
      <c r="C1068" s="32" t="s">
        <v>37</v>
      </c>
      <c r="D1068" s="0" t="s">
        <v>20</v>
      </c>
      <c r="F1068" s="34" t="n">
        <v>2090</v>
      </c>
      <c r="G1068" s="8" t="n">
        <f aca="false">F1068/$K1071-1</f>
        <v>0.00631232275180693</v>
      </c>
      <c r="H1068" s="14" t="n">
        <v>2211</v>
      </c>
      <c r="I1068" s="8" t="n">
        <f aca="false">H1068/$K1071-1</f>
        <v>0.0645725098584904</v>
      </c>
      <c r="J1068" s="9" t="n">
        <f aca="false">I1068-G1068</f>
        <v>0.0582601871066835</v>
      </c>
      <c r="K1068" s="10" t="n">
        <f aca="false">H1068-F1068</f>
        <v>121</v>
      </c>
      <c r="L1068" s="0" t="str">
        <f aca="false">IF(H1068=H1060,"Even",IF(H1068&gt;H1060,"Up","Down"))</f>
        <v>Down</v>
      </c>
    </row>
    <row r="1069" customFormat="false" ht="14.4" hidden="false" customHeight="false" outlineLevel="0" collapsed="false">
      <c r="A1069" s="4" t="n">
        <v>42410</v>
      </c>
      <c r="B1069" s="5" t="n">
        <v>0.535717592592593</v>
      </c>
      <c r="C1069" s="32" t="s">
        <v>37</v>
      </c>
      <c r="D1069" s="0" t="s">
        <v>23</v>
      </c>
      <c r="F1069" s="34" t="n">
        <v>2090</v>
      </c>
      <c r="G1069" s="8" t="n">
        <f aca="false">F1069/$K1071-1</f>
        <v>0.00631232275180693</v>
      </c>
      <c r="H1069" s="14" t="n">
        <v>2211</v>
      </c>
      <c r="I1069" s="8" t="n">
        <f aca="false">H1069/$K1071-1</f>
        <v>0.0645725098584904</v>
      </c>
      <c r="J1069" s="9" t="n">
        <f aca="false">I1069-G1069</f>
        <v>0.0582601871066835</v>
      </c>
      <c r="K1069" s="10" t="n">
        <f aca="false">H1069-F1069</f>
        <v>121</v>
      </c>
      <c r="L1069" s="0" t="str">
        <f aca="false">IF(H1069=H1061,"Even",IF(H1069&gt;H1061,"Up","Down"))</f>
        <v>Down</v>
      </c>
    </row>
    <row r="1070" customFormat="false" ht="14.4" hidden="false" customHeight="false" outlineLevel="0" collapsed="false">
      <c r="A1070" s="4" t="n">
        <v>42410</v>
      </c>
      <c r="B1070" s="5" t="n">
        <v>0.535717592592593</v>
      </c>
      <c r="C1070" s="32" t="s">
        <v>37</v>
      </c>
      <c r="D1070" s="0" t="s">
        <v>25</v>
      </c>
      <c r="F1070" s="34" t="n">
        <v>2090</v>
      </c>
      <c r="G1070" s="8" t="n">
        <f aca="false">F1070/$K1071-1</f>
        <v>0.00631232275180693</v>
      </c>
      <c r="H1070" s="14" t="n">
        <v>2211</v>
      </c>
      <c r="I1070" s="8" t="n">
        <f aca="false">H1070/$K1071-1</f>
        <v>0.0645725098584904</v>
      </c>
      <c r="J1070" s="9" t="n">
        <f aca="false">I1070-G1070</f>
        <v>0.0582601871066835</v>
      </c>
      <c r="K1070" s="10" t="n">
        <f aca="false">H1070-F1070</f>
        <v>121</v>
      </c>
      <c r="L1070" s="0" t="str">
        <f aca="false">IF(H1070=H1062,"Even",IF(H1070&gt;H1062,"Up","Down"))</f>
        <v>Down</v>
      </c>
    </row>
    <row r="1071" customFormat="false" ht="14.4" hidden="false" customHeight="false" outlineLevel="0" collapsed="false">
      <c r="A1071" s="4" t="n">
        <v>42410</v>
      </c>
      <c r="B1071" s="5"/>
      <c r="C1071" s="32" t="s">
        <v>37</v>
      </c>
      <c r="D1071" s="24" t="s">
        <v>30</v>
      </c>
      <c r="E1071" s="24"/>
      <c r="F1071" s="28" t="s">
        <v>31</v>
      </c>
      <c r="G1071" s="28"/>
      <c r="H1071" s="28" t="n">
        <v>1</v>
      </c>
      <c r="I1071" s="28"/>
      <c r="J1071" s="28"/>
      <c r="K1071" s="14" t="n">
        <v>2076.89</v>
      </c>
      <c r="L1071" s="0" t="str">
        <f aca="false">IF(K1071=K1063,"Even",IF(K1071&gt;K1063,"Up","Down"))</f>
        <v>Up</v>
      </c>
    </row>
    <row r="1072" customFormat="false" ht="14.4" hidden="false" customHeight="false" outlineLevel="0" collapsed="false">
      <c r="A1072" s="15" t="n">
        <v>42410</v>
      </c>
      <c r="B1072" s="20"/>
      <c r="C1072" s="35" t="s">
        <v>37</v>
      </c>
      <c r="D1072" s="16" t="s">
        <v>43</v>
      </c>
      <c r="E1072" s="16"/>
      <c r="F1072" s="16"/>
      <c r="G1072" s="16"/>
      <c r="H1072" s="16"/>
      <c r="I1072" s="16"/>
      <c r="J1072" s="16" t="s">
        <v>44</v>
      </c>
      <c r="K1072" s="19" t="n">
        <v>1189.08</v>
      </c>
      <c r="L1072" s="16" t="str">
        <f aca="false">IF(K1072=K1064,"Even",IF(K1072&gt;K1064,"Up","Down"))</f>
        <v>Down</v>
      </c>
    </row>
    <row r="1073" customFormat="false" ht="14.4" hidden="false" customHeight="false" outlineLevel="0" collapsed="false">
      <c r="A1073" s="4" t="n">
        <v>42411</v>
      </c>
      <c r="B1073" s="5" t="n">
        <v>0.774652777777778</v>
      </c>
      <c r="C1073" s="32" t="s">
        <v>38</v>
      </c>
      <c r="D1073" s="0" t="s">
        <v>13</v>
      </c>
      <c r="F1073" s="34" t="n">
        <v>2206</v>
      </c>
      <c r="G1073" s="8" t="n">
        <f aca="false">F1073/$K1079-1</f>
        <v>0.0435885063343835</v>
      </c>
      <c r="H1073" s="14" t="n">
        <v>2333</v>
      </c>
      <c r="I1073" s="8" t="n">
        <f aca="false">H1073/$K1079-1</f>
        <v>0.103668171023625</v>
      </c>
      <c r="J1073" s="9" t="n">
        <f aca="false">I1073-G1073</f>
        <v>0.0600796646892414</v>
      </c>
      <c r="K1073" s="10" t="n">
        <f aca="false">H1073-F1073</f>
        <v>127</v>
      </c>
      <c r="L1073" s="0" t="str">
        <f aca="false">IF(H1073=H1065,"Even",IF(H1073&gt;H1065,"Up","Down"))</f>
        <v>Up</v>
      </c>
    </row>
    <row r="1074" customFormat="false" ht="14.4" hidden="false" customHeight="false" outlineLevel="0" collapsed="false">
      <c r="A1074" s="4" t="n">
        <v>42411</v>
      </c>
      <c r="B1074" s="5" t="n">
        <v>0.774652777777778</v>
      </c>
      <c r="C1074" s="32" t="s">
        <v>38</v>
      </c>
      <c r="D1074" s="0" t="s">
        <v>15</v>
      </c>
      <c r="F1074" s="34" t="n">
        <v>2206</v>
      </c>
      <c r="G1074" s="8" t="n">
        <f aca="false">F1074/$K1079-1</f>
        <v>0.0435885063343835</v>
      </c>
      <c r="H1074" s="14" t="n">
        <v>2333</v>
      </c>
      <c r="I1074" s="8" t="n">
        <f aca="false">H1074/$K1079-1</f>
        <v>0.103668171023625</v>
      </c>
      <c r="J1074" s="9" t="n">
        <f aca="false">I1074-G1074</f>
        <v>0.0600796646892414</v>
      </c>
      <c r="K1074" s="10" t="n">
        <f aca="false">H1074-F1074</f>
        <v>127</v>
      </c>
      <c r="L1074" s="0" t="str">
        <f aca="false">IF(H1074=H1066,"Even",IF(H1074&gt;H1066,"Up","Down"))</f>
        <v>Up</v>
      </c>
    </row>
    <row r="1075" customFormat="false" ht="14.4" hidden="false" customHeight="false" outlineLevel="0" collapsed="false">
      <c r="A1075" s="4" t="n">
        <v>42411</v>
      </c>
      <c r="B1075" s="5" t="n">
        <v>0.774652777777778</v>
      </c>
      <c r="C1075" s="32" t="s">
        <v>38</v>
      </c>
      <c r="D1075" s="0" t="s">
        <v>18</v>
      </c>
      <c r="F1075" s="34" t="n">
        <v>2208</v>
      </c>
      <c r="G1075" s="8" t="n">
        <f aca="false">F1075/$K1079-1</f>
        <v>0.0445346427861826</v>
      </c>
      <c r="H1075" s="14" t="n">
        <v>2337</v>
      </c>
      <c r="I1075" s="8" t="n">
        <f aca="false">H1075/$K1079-1</f>
        <v>0.105560443927223</v>
      </c>
      <c r="J1075" s="9" t="n">
        <f aca="false">I1075-G1075</f>
        <v>0.0610258011410405</v>
      </c>
      <c r="K1075" s="10" t="n">
        <f aca="false">H1075-F1075</f>
        <v>129</v>
      </c>
      <c r="L1075" s="0" t="str">
        <f aca="false">IF(H1075=H1067,"Even",IF(H1075&gt;H1067,"Up","Down"))</f>
        <v>Up</v>
      </c>
    </row>
    <row r="1076" customFormat="false" ht="14.4" hidden="false" customHeight="false" outlineLevel="0" collapsed="false">
      <c r="A1076" s="4" t="n">
        <v>42411</v>
      </c>
      <c r="B1076" s="5" t="n">
        <v>0.774652777777778</v>
      </c>
      <c r="C1076" s="32" t="s">
        <v>38</v>
      </c>
      <c r="D1076" s="0" t="s">
        <v>20</v>
      </c>
      <c r="F1076" s="34" t="n">
        <v>2187</v>
      </c>
      <c r="G1076" s="8" t="n">
        <f aca="false">F1076/$K1079-1</f>
        <v>0.0346002100422922</v>
      </c>
      <c r="H1076" s="14" t="n">
        <v>2314</v>
      </c>
      <c r="I1076" s="8" t="n">
        <f aca="false">H1076/$K1079-1</f>
        <v>0.0946798747315336</v>
      </c>
      <c r="J1076" s="9" t="n">
        <f aca="false">I1076-G1076</f>
        <v>0.0600796646892414</v>
      </c>
      <c r="K1076" s="10" t="n">
        <f aca="false">H1076-F1076</f>
        <v>127</v>
      </c>
      <c r="L1076" s="0" t="str">
        <f aca="false">IF(H1076=H1068,"Even",IF(H1076&gt;H1068,"Up","Down"))</f>
        <v>Up</v>
      </c>
    </row>
    <row r="1077" customFormat="false" ht="14.4" hidden="false" customHeight="false" outlineLevel="0" collapsed="false">
      <c r="A1077" s="4" t="n">
        <v>42411</v>
      </c>
      <c r="B1077" s="5" t="n">
        <v>0.774652777777778</v>
      </c>
      <c r="C1077" s="32" t="s">
        <v>38</v>
      </c>
      <c r="D1077" s="0" t="s">
        <v>23</v>
      </c>
      <c r="F1077" s="34" t="n">
        <v>2187</v>
      </c>
      <c r="G1077" s="8" t="n">
        <f aca="false">F1077/$K1079-1</f>
        <v>0.0346002100422922</v>
      </c>
      <c r="H1077" s="14" t="n">
        <v>2314</v>
      </c>
      <c r="I1077" s="8" t="n">
        <f aca="false">H1077/$K1079-1</f>
        <v>0.0946798747315336</v>
      </c>
      <c r="J1077" s="9" t="n">
        <f aca="false">I1077-G1077</f>
        <v>0.0600796646892414</v>
      </c>
      <c r="K1077" s="10" t="n">
        <f aca="false">H1077-F1077</f>
        <v>127</v>
      </c>
      <c r="L1077" s="0" t="str">
        <f aca="false">IF(H1077=H1069,"Even",IF(H1077&gt;H1069,"Up","Down"))</f>
        <v>Up</v>
      </c>
    </row>
    <row r="1078" customFormat="false" ht="14.4" hidden="false" customHeight="false" outlineLevel="0" collapsed="false">
      <c r="A1078" s="4" t="n">
        <v>42411</v>
      </c>
      <c r="B1078" s="5" t="n">
        <v>0.774652777777778</v>
      </c>
      <c r="C1078" s="32" t="s">
        <v>38</v>
      </c>
      <c r="D1078" s="0" t="s">
        <v>25</v>
      </c>
      <c r="F1078" s="34" t="n">
        <v>2187</v>
      </c>
      <c r="G1078" s="8" t="n">
        <f aca="false">F1078/$K1079-1</f>
        <v>0.0346002100422922</v>
      </c>
      <c r="H1078" s="14" t="n">
        <v>2314</v>
      </c>
      <c r="I1078" s="8" t="n">
        <f aca="false">H1078/$K1079-1</f>
        <v>0.0946798747315336</v>
      </c>
      <c r="J1078" s="9" t="n">
        <f aca="false">I1078-G1078</f>
        <v>0.0600796646892414</v>
      </c>
      <c r="K1078" s="10" t="n">
        <f aca="false">H1078-F1078</f>
        <v>127</v>
      </c>
      <c r="L1078" s="0" t="str">
        <f aca="false">IF(H1078=H1070,"Even",IF(H1078&gt;H1070,"Up","Down"))</f>
        <v>Up</v>
      </c>
    </row>
    <row r="1079" customFormat="false" ht="14.4" hidden="false" customHeight="false" outlineLevel="0" collapsed="false">
      <c r="A1079" s="4" t="n">
        <v>42411</v>
      </c>
      <c r="B1079" s="5"/>
      <c r="C1079" s="32" t="s">
        <v>38</v>
      </c>
      <c r="D1079" s="24" t="s">
        <v>30</v>
      </c>
      <c r="E1079" s="24"/>
      <c r="F1079" s="28" t="s">
        <v>31</v>
      </c>
      <c r="G1079" s="28"/>
      <c r="H1079" s="28" t="n">
        <v>1</v>
      </c>
      <c r="I1079" s="28"/>
      <c r="J1079" s="28"/>
      <c r="K1079" s="14" t="n">
        <v>2113.86</v>
      </c>
      <c r="L1079" s="0" t="str">
        <f aca="false">IF(K1079=K1071,"Even",IF(K1079&gt;K1071,"Up","Down"))</f>
        <v>Up</v>
      </c>
    </row>
    <row r="1080" customFormat="false" ht="14.4" hidden="false" customHeight="false" outlineLevel="0" collapsed="false">
      <c r="A1080" s="15" t="n">
        <v>42411</v>
      </c>
      <c r="B1080" s="20"/>
      <c r="C1080" s="35" t="s">
        <v>38</v>
      </c>
      <c r="D1080" s="16" t="s">
        <v>43</v>
      </c>
      <c r="E1080" s="16"/>
      <c r="F1080" s="16"/>
      <c r="G1080" s="16"/>
      <c r="H1080" s="16"/>
      <c r="I1080" s="16"/>
      <c r="J1080" s="16" t="s">
        <v>44</v>
      </c>
      <c r="K1080" s="19" t="n">
        <v>1197.12</v>
      </c>
      <c r="L1080" s="16" t="str">
        <f aca="false">IF(K1080=K1072,"Even",IF(K1080&gt;K1072,"Up","Down"))</f>
        <v>Up</v>
      </c>
    </row>
    <row r="1081" customFormat="false" ht="14.4" hidden="false" customHeight="false" outlineLevel="0" collapsed="false">
      <c r="A1081" s="4" t="n">
        <v>42412</v>
      </c>
      <c r="B1081" s="5" t="n">
        <v>0.505775462962963</v>
      </c>
      <c r="C1081" s="32" t="s">
        <v>39</v>
      </c>
      <c r="D1081" s="0" t="s">
        <v>13</v>
      </c>
      <c r="F1081" s="34" t="n">
        <v>2195</v>
      </c>
      <c r="G1081" s="8" t="n">
        <f aca="false">F1081/$K1088-1</f>
        <v>0.0383847558494885</v>
      </c>
      <c r="H1081" s="14" t="n">
        <v>2311</v>
      </c>
      <c r="I1081" s="8" t="n">
        <f aca="false">H1081/$K1088-1</f>
        <v>0.0932606700538352</v>
      </c>
      <c r="J1081" s="9" t="n">
        <f aca="false">I1081-G1081</f>
        <v>0.0548759142043467</v>
      </c>
      <c r="K1081" s="10" t="n">
        <f aca="false">H1081-F1081</f>
        <v>116</v>
      </c>
      <c r="L1081" s="0" t="str">
        <f aca="false">IF(H1081=H1073,"Even",IF(H1081&gt;H1073,"Up","Down"))</f>
        <v>Down</v>
      </c>
    </row>
    <row r="1082" customFormat="false" ht="14.4" hidden="false" customHeight="false" outlineLevel="0" collapsed="false">
      <c r="A1082" s="4" t="n">
        <v>42412</v>
      </c>
      <c r="B1082" s="5" t="n">
        <v>0.505775462962963</v>
      </c>
      <c r="C1082" s="32" t="s">
        <v>39</v>
      </c>
      <c r="D1082" s="0" t="s">
        <v>15</v>
      </c>
      <c r="F1082" s="34" t="n">
        <v>2195</v>
      </c>
      <c r="G1082" s="8" t="n">
        <f aca="false">F1082/$K1088-1</f>
        <v>0.0383847558494885</v>
      </c>
      <c r="H1082" s="14" t="n">
        <v>2311</v>
      </c>
      <c r="I1082" s="8" t="n">
        <f aca="false">H1082/$K1088-1</f>
        <v>0.0932606700538352</v>
      </c>
      <c r="J1082" s="9" t="n">
        <f aca="false">I1082-G1082</f>
        <v>0.0548759142043467</v>
      </c>
      <c r="K1082" s="10" t="n">
        <f aca="false">H1082-F1082</f>
        <v>116</v>
      </c>
      <c r="L1082" s="0" t="str">
        <f aca="false">IF(H1082=H1074,"Even",IF(H1082&gt;H1074,"Up","Down"))</f>
        <v>Down</v>
      </c>
    </row>
    <row r="1083" customFormat="false" ht="14.4" hidden="false" customHeight="false" outlineLevel="0" collapsed="false">
      <c r="A1083" s="4" t="n">
        <v>42412</v>
      </c>
      <c r="B1083" s="5" t="n">
        <v>0.505775462962963</v>
      </c>
      <c r="C1083" s="32" t="s">
        <v>39</v>
      </c>
      <c r="D1083" s="0" t="s">
        <v>18</v>
      </c>
      <c r="F1083" s="34" t="n">
        <v>2197</v>
      </c>
      <c r="G1083" s="8" t="n">
        <f aca="false">F1083/$K1088-1</f>
        <v>0.0393308923012876</v>
      </c>
      <c r="H1083" s="14" t="n">
        <v>2304</v>
      </c>
      <c r="I1083" s="8" t="n">
        <f aca="false">H1083/$K1088-1</f>
        <v>0.0899491924725384</v>
      </c>
      <c r="J1083" s="9" t="n">
        <f aca="false">I1083-G1083</f>
        <v>0.0506183001712508</v>
      </c>
      <c r="K1083" s="10" t="n">
        <f aca="false">H1083-F1083</f>
        <v>107</v>
      </c>
      <c r="L1083" s="0" t="str">
        <f aca="false">IF(H1083=H1075,"Even",IF(H1083&gt;H1075,"Up","Down"))</f>
        <v>Down</v>
      </c>
    </row>
    <row r="1084" customFormat="false" ht="14.4" hidden="false" customHeight="false" outlineLevel="0" collapsed="false">
      <c r="A1084" s="4" t="n">
        <v>42412</v>
      </c>
      <c r="B1084" s="5" t="n">
        <v>0.505775462962963</v>
      </c>
      <c r="C1084" s="32" t="s">
        <v>39</v>
      </c>
      <c r="D1084" s="0" t="s">
        <v>20</v>
      </c>
      <c r="F1084" s="34" t="n">
        <v>2176</v>
      </c>
      <c r="G1084" s="8" t="n">
        <f aca="false">F1084/$K1088-1</f>
        <v>0.0293964595573972</v>
      </c>
      <c r="H1084" s="14" t="n">
        <v>2291</v>
      </c>
      <c r="I1084" s="8" t="n">
        <f aca="false">H1084/$K1088-1</f>
        <v>0.0837993055358444</v>
      </c>
      <c r="J1084" s="9" t="n">
        <f aca="false">I1084-G1084</f>
        <v>0.0544028459784471</v>
      </c>
      <c r="K1084" s="10" t="n">
        <f aca="false">H1084-F1084</f>
        <v>115</v>
      </c>
      <c r="L1084" s="0" t="str">
        <f aca="false">IF(H1084=H1076,"Even",IF(H1084&gt;H1076,"Up","Down"))</f>
        <v>Down</v>
      </c>
    </row>
    <row r="1085" customFormat="false" ht="14.4" hidden="false" customHeight="false" outlineLevel="0" collapsed="false">
      <c r="A1085" s="4" t="n">
        <v>42412</v>
      </c>
      <c r="B1085" s="5" t="n">
        <v>0.505775462962963</v>
      </c>
      <c r="C1085" s="32" t="s">
        <v>39</v>
      </c>
      <c r="D1085" s="0" t="s">
        <v>23</v>
      </c>
      <c r="F1085" s="34" t="n">
        <v>2176</v>
      </c>
      <c r="G1085" s="8" t="n">
        <f aca="false">F1085/$K1088-1</f>
        <v>0.0293964595573972</v>
      </c>
      <c r="H1085" s="14" t="n">
        <v>2291</v>
      </c>
      <c r="I1085" s="8" t="n">
        <f aca="false">H1085/$K1088-1</f>
        <v>0.0837993055358444</v>
      </c>
      <c r="J1085" s="9" t="n">
        <f aca="false">I1085-G1085</f>
        <v>0.0544028459784471</v>
      </c>
      <c r="K1085" s="10" t="n">
        <f aca="false">H1085-F1085</f>
        <v>115</v>
      </c>
      <c r="L1085" s="0" t="str">
        <f aca="false">IF(H1085=H1077,"Even",IF(H1085&gt;H1077,"Up","Down"))</f>
        <v>Down</v>
      </c>
    </row>
    <row r="1086" customFormat="false" ht="14.4" hidden="false" customHeight="false" outlineLevel="0" collapsed="false">
      <c r="A1086" s="4" t="n">
        <v>42412</v>
      </c>
      <c r="B1086" s="5" t="n">
        <v>0.505775462962963</v>
      </c>
      <c r="C1086" s="32" t="s">
        <v>39</v>
      </c>
      <c r="D1086" s="0" t="s">
        <v>25</v>
      </c>
      <c r="F1086" s="34" t="n">
        <v>2176</v>
      </c>
      <c r="G1086" s="8" t="n">
        <f aca="false">F1086/$K1088-1</f>
        <v>0.0293964595573972</v>
      </c>
      <c r="H1086" s="14" t="n">
        <v>2291</v>
      </c>
      <c r="I1086" s="8" t="n">
        <f aca="false">H1086/$K1088-1</f>
        <v>0.0837993055358444</v>
      </c>
      <c r="J1086" s="9" t="n">
        <f aca="false">I1086-G1086</f>
        <v>0.0544028459784471</v>
      </c>
      <c r="K1086" s="10" t="n">
        <f aca="false">H1086-F1086</f>
        <v>115</v>
      </c>
      <c r="L1086" s="0" t="str">
        <f aca="false">IF(H1086=H1078,"Even",IF(H1086&gt;H1078,"Up","Down"))</f>
        <v>Down</v>
      </c>
    </row>
    <row r="1087" customFormat="false" ht="14.4" hidden="false" customHeight="false" outlineLevel="0" collapsed="false">
      <c r="A1087" s="4" t="n">
        <v>42412</v>
      </c>
      <c r="B1087" s="5"/>
      <c r="C1087" s="32" t="s">
        <v>39</v>
      </c>
      <c r="D1087" s="36" t="s">
        <v>51</v>
      </c>
      <c r="E1087" s="36"/>
      <c r="F1087" s="34"/>
      <c r="G1087" s="8"/>
      <c r="H1087" s="14"/>
      <c r="I1087" s="8"/>
      <c r="J1087" s="9"/>
      <c r="K1087" s="37" t="n">
        <v>1.72365</v>
      </c>
    </row>
    <row r="1088" customFormat="false" ht="14.4" hidden="false" customHeight="false" outlineLevel="0" collapsed="false">
      <c r="A1088" s="4" t="n">
        <v>42412</v>
      </c>
      <c r="B1088" s="5"/>
      <c r="C1088" s="32" t="s">
        <v>39</v>
      </c>
      <c r="D1088" s="24" t="s">
        <v>30</v>
      </c>
      <c r="E1088" s="24"/>
      <c r="F1088" s="28" t="s">
        <v>31</v>
      </c>
      <c r="G1088" s="28"/>
      <c r="H1088" s="28" t="n">
        <v>1</v>
      </c>
      <c r="I1088" s="28"/>
      <c r="J1088" s="28"/>
      <c r="K1088" s="34" t="n">
        <v>2113.86</v>
      </c>
      <c r="L1088" s="0" t="str">
        <f aca="false">IF(K1088=K1079,"Even",IF(K1088&gt;K1079,"Up","Down"))</f>
        <v>Even</v>
      </c>
    </row>
    <row r="1089" customFormat="false" ht="14.4" hidden="false" customHeight="false" outlineLevel="0" collapsed="false">
      <c r="A1089" s="15" t="n">
        <v>42412</v>
      </c>
      <c r="B1089" s="20"/>
      <c r="C1089" s="35" t="s">
        <v>39</v>
      </c>
      <c r="D1089" s="16" t="s">
        <v>43</v>
      </c>
      <c r="E1089" s="16"/>
      <c r="F1089" s="16"/>
      <c r="G1089" s="16"/>
      <c r="H1089" s="16"/>
      <c r="I1089" s="16"/>
      <c r="J1089" s="16" t="s">
        <v>44</v>
      </c>
      <c r="K1089" s="19" t="n">
        <v>1246.7</v>
      </c>
      <c r="L1089" s="16" t="str">
        <f aca="false">IF(K1089=K1080,"Even",IF(K1089&gt;K1080,"Up","Down"))</f>
        <v>Up</v>
      </c>
    </row>
    <row r="1090" customFormat="false" ht="14.4" hidden="false" customHeight="false" outlineLevel="0" collapsed="false">
      <c r="A1090" s="4" t="n">
        <v>42413</v>
      </c>
      <c r="B1090" s="5" t="n">
        <v>0.762106481481482</v>
      </c>
      <c r="C1090" s="32" t="s">
        <v>41</v>
      </c>
      <c r="D1090" s="0" t="s">
        <v>13</v>
      </c>
      <c r="F1090" s="34" t="n">
        <v>2204</v>
      </c>
      <c r="G1090" s="8" t="n">
        <f aca="false">F1090/$K1097-1</f>
        <v>0.0256983032232243</v>
      </c>
      <c r="H1090" s="14" t="n">
        <v>2321</v>
      </c>
      <c r="I1090" s="8" t="n">
        <f aca="false">H1090/$K1097-1</f>
        <v>0.0801478048008637</v>
      </c>
      <c r="J1090" s="9" t="n">
        <f aca="false">I1090-G1090</f>
        <v>0.0544495015776394</v>
      </c>
      <c r="K1090" s="10" t="n">
        <f aca="false">H1090-F1090</f>
        <v>117</v>
      </c>
      <c r="L1090" s="0" t="str">
        <f aca="false">IF(H1090=H1081,"Even",IF(H1090&gt;H1081,"Up","Down"))</f>
        <v>Up</v>
      </c>
    </row>
    <row r="1091" customFormat="false" ht="14.4" hidden="false" customHeight="false" outlineLevel="0" collapsed="false">
      <c r="A1091" s="4" t="n">
        <v>42413</v>
      </c>
      <c r="B1091" s="5" t="n">
        <v>0.762106481481482</v>
      </c>
      <c r="C1091" s="32" t="s">
        <v>41</v>
      </c>
      <c r="D1091" s="0" t="s">
        <v>15</v>
      </c>
      <c r="F1091" s="34" t="n">
        <v>2204</v>
      </c>
      <c r="G1091" s="8" t="n">
        <f aca="false">F1091/$K1097-1</f>
        <v>0.0256983032232243</v>
      </c>
      <c r="H1091" s="14" t="n">
        <v>2321</v>
      </c>
      <c r="I1091" s="8" t="n">
        <f aca="false">H1091/$K1097-1</f>
        <v>0.0801478048008637</v>
      </c>
      <c r="J1091" s="9" t="n">
        <f aca="false">I1091-G1091</f>
        <v>0.0544495015776394</v>
      </c>
      <c r="K1091" s="10" t="n">
        <f aca="false">H1091-F1091</f>
        <v>117</v>
      </c>
      <c r="L1091" s="0" t="str">
        <f aca="false">IF(H1091=H1082,"Even",IF(H1091&gt;H1082,"Up","Down"))</f>
        <v>Up</v>
      </c>
    </row>
    <row r="1092" customFormat="false" ht="14.4" hidden="false" customHeight="false" outlineLevel="0" collapsed="false">
      <c r="A1092" s="4" t="n">
        <v>42413</v>
      </c>
      <c r="B1092" s="5" t="n">
        <v>0.762106481481482</v>
      </c>
      <c r="C1092" s="32" t="s">
        <v>41</v>
      </c>
      <c r="D1092" s="0" t="s">
        <v>18</v>
      </c>
      <c r="F1092" s="34" t="n">
        <v>2206</v>
      </c>
      <c r="G1092" s="8" t="n">
        <f aca="false">F1092/$K1097-1</f>
        <v>0.026629063933953</v>
      </c>
      <c r="H1092" s="14" t="n">
        <v>2314</v>
      </c>
      <c r="I1092" s="8" t="n">
        <f aca="false">H1092/$K1097-1</f>
        <v>0.0768901423133126</v>
      </c>
      <c r="J1092" s="9" t="n">
        <f aca="false">I1092-G1092</f>
        <v>0.0502610783793596</v>
      </c>
      <c r="K1092" s="10" t="n">
        <f aca="false">H1092-F1092</f>
        <v>108</v>
      </c>
      <c r="L1092" s="0" t="str">
        <f aca="false">IF(H1092=H1083,"Even",IF(H1092&gt;H1083,"Up","Down"))</f>
        <v>Up</v>
      </c>
    </row>
    <row r="1093" customFormat="false" ht="14.4" hidden="false" customHeight="false" outlineLevel="0" collapsed="false">
      <c r="A1093" s="4" t="n">
        <v>42413</v>
      </c>
      <c r="B1093" s="5" t="n">
        <v>0.762106481481482</v>
      </c>
      <c r="C1093" s="32" t="s">
        <v>41</v>
      </c>
      <c r="D1093" s="0" t="s">
        <v>20</v>
      </c>
      <c r="F1093" s="34" t="n">
        <v>2185</v>
      </c>
      <c r="G1093" s="8" t="n">
        <f aca="false">F1093/$K1097-1</f>
        <v>0.0168560764712999</v>
      </c>
      <c r="H1093" s="14" t="n">
        <v>2301</v>
      </c>
      <c r="I1093" s="8" t="n">
        <f aca="false">H1093/$K1097-1</f>
        <v>0.0708401976935749</v>
      </c>
      <c r="J1093" s="9" t="n">
        <f aca="false">I1093-G1093</f>
        <v>0.0539841212222749</v>
      </c>
      <c r="K1093" s="10" t="n">
        <f aca="false">H1093-F1093</f>
        <v>116</v>
      </c>
      <c r="L1093" s="0" t="str">
        <f aca="false">IF(H1093=H1084,"Even",IF(H1093&gt;H1084,"Up","Down"))</f>
        <v>Up</v>
      </c>
    </row>
    <row r="1094" customFormat="false" ht="14.4" hidden="false" customHeight="false" outlineLevel="0" collapsed="false">
      <c r="A1094" s="4" t="n">
        <v>42413</v>
      </c>
      <c r="B1094" s="5" t="n">
        <v>0.762106481481482</v>
      </c>
      <c r="C1094" s="32" t="s">
        <v>41</v>
      </c>
      <c r="D1094" s="0" t="s">
        <v>23</v>
      </c>
      <c r="F1094" s="34" t="n">
        <v>2185</v>
      </c>
      <c r="G1094" s="8" t="n">
        <f aca="false">F1094/$K1097-1</f>
        <v>0.0168560764712999</v>
      </c>
      <c r="H1094" s="14" t="n">
        <v>2301</v>
      </c>
      <c r="I1094" s="8" t="n">
        <f aca="false">H1094/$K1097-1</f>
        <v>0.0708401976935749</v>
      </c>
      <c r="J1094" s="9" t="n">
        <f aca="false">I1094-G1094</f>
        <v>0.0539841212222749</v>
      </c>
      <c r="K1094" s="10" t="n">
        <f aca="false">H1094-F1094</f>
        <v>116</v>
      </c>
      <c r="L1094" s="0" t="str">
        <f aca="false">IF(H1094=H1085,"Even",IF(H1094&gt;H1085,"Up","Down"))</f>
        <v>Up</v>
      </c>
    </row>
    <row r="1095" customFormat="false" ht="14.4" hidden="false" customHeight="false" outlineLevel="0" collapsed="false">
      <c r="A1095" s="4" t="n">
        <v>42413</v>
      </c>
      <c r="B1095" s="5" t="n">
        <v>0.762106481481482</v>
      </c>
      <c r="C1095" s="32" t="s">
        <v>41</v>
      </c>
      <c r="D1095" s="0" t="s">
        <v>25</v>
      </c>
      <c r="F1095" s="34" t="n">
        <v>2185</v>
      </c>
      <c r="G1095" s="8" t="n">
        <f aca="false">F1095/$K1097-1</f>
        <v>0.0168560764712999</v>
      </c>
      <c r="H1095" s="14" t="n">
        <v>2301</v>
      </c>
      <c r="I1095" s="8" t="n">
        <f aca="false">H1095/$K1097-1</f>
        <v>0.0708401976935749</v>
      </c>
      <c r="J1095" s="9" t="n">
        <f aca="false">I1095-G1095</f>
        <v>0.0539841212222749</v>
      </c>
      <c r="K1095" s="10" t="n">
        <f aca="false">H1095-F1095</f>
        <v>116</v>
      </c>
      <c r="L1095" s="0" t="str">
        <f aca="false">IF(H1095=H1086,"Even",IF(H1095&gt;H1086,"Up","Down"))</f>
        <v>Up</v>
      </c>
    </row>
    <row r="1096" customFormat="false" ht="14.4" hidden="false" customHeight="false" outlineLevel="0" collapsed="false">
      <c r="A1096" s="4" t="n">
        <v>42413</v>
      </c>
      <c r="B1096" s="5"/>
      <c r="C1096" s="32" t="s">
        <v>41</v>
      </c>
      <c r="D1096" s="36" t="s">
        <v>51</v>
      </c>
      <c r="E1096" s="36"/>
      <c r="F1096" s="34"/>
      <c r="G1096" s="8"/>
      <c r="H1096" s="14"/>
      <c r="I1096" s="8"/>
      <c r="J1096" s="9"/>
      <c r="K1096" s="37" t="n">
        <v>1.73466</v>
      </c>
      <c r="L1096" s="0" t="str">
        <f aca="false">IF(K1096=K1087,"Even",IF(K1096&gt;K1087,"Up","Down"))</f>
        <v>Up</v>
      </c>
    </row>
    <row r="1097" customFormat="false" ht="14.4" hidden="false" customHeight="false" outlineLevel="0" collapsed="false">
      <c r="A1097" s="4" t="n">
        <v>42413</v>
      </c>
      <c r="B1097" s="5"/>
      <c r="C1097" s="32" t="s">
        <v>41</v>
      </c>
      <c r="D1097" s="24" t="s">
        <v>30</v>
      </c>
      <c r="E1097" s="24"/>
      <c r="F1097" s="28" t="s">
        <v>31</v>
      </c>
      <c r="G1097" s="28"/>
      <c r="H1097" s="28" t="n">
        <v>1</v>
      </c>
      <c r="I1097" s="28"/>
      <c r="J1097" s="28"/>
      <c r="K1097" s="34" t="n">
        <v>2148.78</v>
      </c>
      <c r="L1097" s="0" t="str">
        <f aca="false">IF(K1097=K1088,"Even",IF(K1097&gt;K1088,"Up","Down"))</f>
        <v>Up</v>
      </c>
    </row>
    <row r="1098" customFormat="false" ht="14.4" hidden="false" customHeight="false" outlineLevel="0" collapsed="false">
      <c r="A1098" s="15" t="n">
        <v>42413</v>
      </c>
      <c r="B1098" s="20"/>
      <c r="C1098" s="35" t="s">
        <v>41</v>
      </c>
      <c r="D1098" s="16" t="s">
        <v>43</v>
      </c>
      <c r="E1098" s="16"/>
      <c r="F1098" s="16"/>
      <c r="G1098" s="16"/>
      <c r="H1098" s="16"/>
      <c r="I1098" s="16"/>
      <c r="J1098" s="16" t="s">
        <v>44</v>
      </c>
      <c r="K1098" s="19" t="n">
        <v>1246.7</v>
      </c>
      <c r="L1098" s="16" t="str">
        <f aca="false">IF(K1098=K1089,"Even",IF(K1098&gt;K1089,"Up","Down"))</f>
        <v>Even</v>
      </c>
    </row>
    <row r="1099" customFormat="false" ht="14.4" hidden="false" customHeight="false" outlineLevel="0" collapsed="false">
      <c r="A1099" s="4" t="n">
        <v>42415</v>
      </c>
      <c r="B1099" s="5" t="n">
        <v>0.492789351851852</v>
      </c>
      <c r="C1099" s="32" t="s">
        <v>33</v>
      </c>
      <c r="D1099" s="0" t="s">
        <v>13</v>
      </c>
      <c r="F1099" s="34" t="n">
        <v>2163</v>
      </c>
      <c r="G1099" s="8" t="n">
        <f aca="false">F1099/$K1106-1</f>
        <v>0.00661770865328215</v>
      </c>
      <c r="H1099" s="14" t="n">
        <v>2278</v>
      </c>
      <c r="I1099" s="8" t="n">
        <f aca="false">H1099/$K1106-1</f>
        <v>0.0601364495201928</v>
      </c>
      <c r="J1099" s="9" t="n">
        <f aca="false">I1099-G1099</f>
        <v>0.0535187408669107</v>
      </c>
      <c r="K1099" s="10" t="n">
        <f aca="false">H1099-F1099</f>
        <v>115</v>
      </c>
      <c r="L1099" s="0" t="str">
        <f aca="false">IF(H1099=H1090,"Even",IF(H1099&gt;H1090,"Up","Down"))</f>
        <v>Down</v>
      </c>
    </row>
    <row r="1100" customFormat="false" ht="14.4" hidden="false" customHeight="false" outlineLevel="0" collapsed="false">
      <c r="A1100" s="4" t="n">
        <v>42415</v>
      </c>
      <c r="B1100" s="5" t="n">
        <v>0.492789351851852</v>
      </c>
      <c r="C1100" s="32" t="s">
        <v>33</v>
      </c>
      <c r="D1100" s="0" t="s">
        <v>15</v>
      </c>
      <c r="F1100" s="34" t="n">
        <v>2163</v>
      </c>
      <c r="G1100" s="8" t="n">
        <f aca="false">F1100/$K1106-1</f>
        <v>0.00661770865328215</v>
      </c>
      <c r="H1100" s="14" t="n">
        <v>2278</v>
      </c>
      <c r="I1100" s="8" t="n">
        <f aca="false">H1100/$K1106-1</f>
        <v>0.0601364495201928</v>
      </c>
      <c r="J1100" s="9" t="n">
        <f aca="false">I1100-G1100</f>
        <v>0.0535187408669107</v>
      </c>
      <c r="K1100" s="10" t="n">
        <f aca="false">H1100-F1100</f>
        <v>115</v>
      </c>
      <c r="L1100" s="0" t="str">
        <f aca="false">IF(H1100=H1091,"Even",IF(H1100&gt;H1091,"Up","Down"))</f>
        <v>Down</v>
      </c>
    </row>
    <row r="1101" customFormat="false" ht="14.4" hidden="false" customHeight="false" outlineLevel="0" collapsed="false">
      <c r="A1101" s="4" t="n">
        <v>42415</v>
      </c>
      <c r="B1101" s="5" t="n">
        <v>0.492789351851852</v>
      </c>
      <c r="C1101" s="32" t="s">
        <v>33</v>
      </c>
      <c r="D1101" s="0" t="s">
        <v>18</v>
      </c>
      <c r="F1101" s="34" t="n">
        <v>2165</v>
      </c>
      <c r="G1101" s="8" t="n">
        <f aca="false">F1101/$K1106-1</f>
        <v>0.0075484693640111</v>
      </c>
      <c r="H1101" s="14" t="n">
        <v>2271</v>
      </c>
      <c r="I1101" s="8" t="n">
        <f aca="false">H1101/$K1106-1</f>
        <v>0.0568787870326417</v>
      </c>
      <c r="J1101" s="9" t="n">
        <f aca="false">I1101-G1101</f>
        <v>0.0493303176686306</v>
      </c>
      <c r="K1101" s="10" t="n">
        <f aca="false">H1101-F1101</f>
        <v>106</v>
      </c>
      <c r="L1101" s="0" t="str">
        <f aca="false">IF(H1101=H1092,"Even",IF(H1101&gt;H1092,"Up","Down"))</f>
        <v>Down</v>
      </c>
    </row>
    <row r="1102" customFormat="false" ht="14.4" hidden="false" customHeight="false" outlineLevel="0" collapsed="false">
      <c r="A1102" s="4" t="n">
        <v>42415</v>
      </c>
      <c r="B1102" s="5" t="n">
        <v>0.492789351851852</v>
      </c>
      <c r="C1102" s="32" t="s">
        <v>33</v>
      </c>
      <c r="D1102" s="0" t="s">
        <v>20</v>
      </c>
      <c r="F1102" s="34" t="n">
        <v>2144</v>
      </c>
      <c r="G1102" s="8" t="n">
        <f aca="false">F1102/$K1106-1</f>
        <v>-0.0022245180986421</v>
      </c>
      <c r="H1102" s="14" t="n">
        <v>2259</v>
      </c>
      <c r="I1102" s="8" t="n">
        <f aca="false">H1102/$K1106-1</f>
        <v>0.0512942227682685</v>
      </c>
      <c r="J1102" s="9" t="n">
        <f aca="false">I1102-G1102</f>
        <v>0.0535187408669106</v>
      </c>
      <c r="K1102" s="10" t="n">
        <f aca="false">H1102-F1102</f>
        <v>115</v>
      </c>
      <c r="L1102" s="0" t="str">
        <f aca="false">IF(H1102=H1093,"Even",IF(H1102&gt;H1093,"Up","Down"))</f>
        <v>Down</v>
      </c>
    </row>
    <row r="1103" customFormat="false" ht="14.4" hidden="false" customHeight="false" outlineLevel="0" collapsed="false">
      <c r="A1103" s="4" t="n">
        <v>42415</v>
      </c>
      <c r="B1103" s="5" t="n">
        <v>0.492789351851852</v>
      </c>
      <c r="C1103" s="32" t="s">
        <v>33</v>
      </c>
      <c r="D1103" s="0" t="s">
        <v>23</v>
      </c>
      <c r="F1103" s="34" t="n">
        <v>2144</v>
      </c>
      <c r="G1103" s="8" t="n">
        <f aca="false">F1103/$K1106-1</f>
        <v>-0.0022245180986421</v>
      </c>
      <c r="H1103" s="14" t="n">
        <v>2259</v>
      </c>
      <c r="I1103" s="8" t="n">
        <f aca="false">H1103/$K1106-1</f>
        <v>0.0512942227682685</v>
      </c>
      <c r="J1103" s="9" t="n">
        <f aca="false">I1103-G1103</f>
        <v>0.0535187408669106</v>
      </c>
      <c r="K1103" s="10" t="n">
        <f aca="false">H1103-F1103</f>
        <v>115</v>
      </c>
      <c r="L1103" s="0" t="str">
        <f aca="false">IF(H1103=H1094,"Even",IF(H1103&gt;H1094,"Up","Down"))</f>
        <v>Down</v>
      </c>
    </row>
    <row r="1104" customFormat="false" ht="14.4" hidden="false" customHeight="false" outlineLevel="0" collapsed="false">
      <c r="A1104" s="4" t="n">
        <v>42415</v>
      </c>
      <c r="B1104" s="5" t="n">
        <v>0.492789351851852</v>
      </c>
      <c r="C1104" s="32" t="s">
        <v>33</v>
      </c>
      <c r="D1104" s="0" t="s">
        <v>25</v>
      </c>
      <c r="F1104" s="34" t="n">
        <v>2144</v>
      </c>
      <c r="G1104" s="8" t="n">
        <f aca="false">F1104/$K1106-1</f>
        <v>-0.0022245180986421</v>
      </c>
      <c r="H1104" s="14" t="n">
        <v>2259</v>
      </c>
      <c r="I1104" s="8" t="n">
        <f aca="false">H1104/$K1106-1</f>
        <v>0.0512942227682685</v>
      </c>
      <c r="J1104" s="9" t="n">
        <f aca="false">I1104-G1104</f>
        <v>0.0535187408669106</v>
      </c>
      <c r="K1104" s="10" t="n">
        <f aca="false">H1104-F1104</f>
        <v>115</v>
      </c>
      <c r="L1104" s="0" t="str">
        <f aca="false">IF(H1104=H1095,"Even",IF(H1104&gt;H1095,"Up","Down"))</f>
        <v>Down</v>
      </c>
    </row>
    <row r="1105" customFormat="false" ht="14.4" hidden="false" customHeight="false" outlineLevel="0" collapsed="false">
      <c r="A1105" s="4" t="n">
        <v>42415</v>
      </c>
      <c r="B1105" s="5"/>
      <c r="C1105" s="32" t="s">
        <v>33</v>
      </c>
      <c r="D1105" s="36" t="s">
        <v>51</v>
      </c>
      <c r="E1105" s="36"/>
      <c r="F1105" s="34"/>
      <c r="G1105" s="8"/>
      <c r="H1105" s="14"/>
      <c r="I1105" s="8"/>
      <c r="J1105" s="9"/>
      <c r="K1105" s="37" t="n">
        <v>1.73466</v>
      </c>
      <c r="L1105" s="0" t="str">
        <f aca="false">IF(K1105=K1096,"Even",IF(K1105&gt;K1096,"Up","Down"))</f>
        <v>Even</v>
      </c>
    </row>
    <row r="1106" customFormat="false" ht="14.4" hidden="false" customHeight="false" outlineLevel="0" collapsed="false">
      <c r="A1106" s="4" t="n">
        <v>42415</v>
      </c>
      <c r="B1106" s="5"/>
      <c r="C1106" s="32" t="s">
        <v>33</v>
      </c>
      <c r="D1106" s="24" t="s">
        <v>30</v>
      </c>
      <c r="E1106" s="24"/>
      <c r="F1106" s="28" t="s">
        <v>31</v>
      </c>
      <c r="G1106" s="28"/>
      <c r="H1106" s="28" t="n">
        <v>1</v>
      </c>
      <c r="I1106" s="28"/>
      <c r="J1106" s="28"/>
      <c r="K1106" s="34" t="n">
        <v>2148.78</v>
      </c>
      <c r="L1106" s="0" t="str">
        <f aca="false">IF(K1106=K1097,"Even",IF(K1106&gt;K1097,"Up","Down"))</f>
        <v>Even</v>
      </c>
    </row>
    <row r="1107" customFormat="false" ht="14.4" hidden="false" customHeight="false" outlineLevel="0" collapsed="false">
      <c r="A1107" s="15" t="n">
        <v>42415</v>
      </c>
      <c r="B1107" s="20"/>
      <c r="C1107" s="35" t="s">
        <v>33</v>
      </c>
      <c r="D1107" s="16" t="s">
        <v>43</v>
      </c>
      <c r="E1107" s="16"/>
      <c r="F1107" s="16"/>
      <c r="G1107" s="16"/>
      <c r="H1107" s="16"/>
      <c r="I1107" s="16"/>
      <c r="J1107" s="16" t="s">
        <v>44</v>
      </c>
      <c r="K1107" s="19" t="n">
        <v>1237.49</v>
      </c>
      <c r="L1107" s="16" t="str">
        <f aca="false">IF(K1107=K1098,"Even",IF(K1107&gt;K1098,"Up","Down"))</f>
        <v>Down</v>
      </c>
    </row>
    <row r="1108" customFormat="false" ht="14.4" hidden="false" customHeight="false" outlineLevel="0" collapsed="false">
      <c r="A1108" s="4" t="n">
        <v>42416</v>
      </c>
      <c r="B1108" s="5" t="n">
        <v>0.881909722222222</v>
      </c>
      <c r="C1108" s="32" t="s">
        <v>35</v>
      </c>
      <c r="D1108" s="0" t="s">
        <v>13</v>
      </c>
      <c r="F1108" s="34" t="n">
        <v>2164</v>
      </c>
      <c r="G1108" s="8" t="n">
        <f aca="false">F1108/$K1115-1</f>
        <v>0.0209328986662767</v>
      </c>
      <c r="H1108" s="14" t="n">
        <v>2278</v>
      </c>
      <c r="I1108" s="8" t="n">
        <f aca="false">H1108/$K1115-1</f>
        <v>0.0747158702226332</v>
      </c>
      <c r="J1108" s="9" t="n">
        <f aca="false">I1108-G1108</f>
        <v>0.0537829715563565</v>
      </c>
      <c r="K1108" s="10" t="n">
        <f aca="false">H1108-F1108</f>
        <v>114</v>
      </c>
      <c r="L1108" s="0" t="str">
        <f aca="false">IF(H1108=H1099,"Even",IF(H1108&gt;H1099,"Up","Down"))</f>
        <v>Even</v>
      </c>
    </row>
    <row r="1109" customFormat="false" ht="14.4" hidden="false" customHeight="false" outlineLevel="0" collapsed="false">
      <c r="A1109" s="4" t="n">
        <v>42416</v>
      </c>
      <c r="B1109" s="5" t="n">
        <v>0.881909722222222</v>
      </c>
      <c r="C1109" s="32" t="s">
        <v>35</v>
      </c>
      <c r="D1109" s="0" t="s">
        <v>15</v>
      </c>
      <c r="F1109" s="34" t="n">
        <v>2164</v>
      </c>
      <c r="G1109" s="8" t="n">
        <f aca="false">F1109/$K1115-1</f>
        <v>0.0209328986662767</v>
      </c>
      <c r="H1109" s="14" t="n">
        <v>2278</v>
      </c>
      <c r="I1109" s="8" t="n">
        <f aca="false">H1109/$K1115-1</f>
        <v>0.0747158702226332</v>
      </c>
      <c r="J1109" s="9" t="n">
        <f aca="false">I1109-G1109</f>
        <v>0.0537829715563565</v>
      </c>
      <c r="K1109" s="10" t="n">
        <f aca="false">H1109-F1109</f>
        <v>114</v>
      </c>
      <c r="L1109" s="0" t="str">
        <f aca="false">IF(H1109=H1100,"Even",IF(H1109&gt;H1100,"Up","Down"))</f>
        <v>Even</v>
      </c>
    </row>
    <row r="1110" customFormat="false" ht="14.4" hidden="false" customHeight="false" outlineLevel="0" collapsed="false">
      <c r="A1110" s="4" t="n">
        <v>42416</v>
      </c>
      <c r="B1110" s="5" t="n">
        <v>0.881909722222222</v>
      </c>
      <c r="C1110" s="32" t="s">
        <v>35</v>
      </c>
      <c r="D1110" s="0" t="s">
        <v>18</v>
      </c>
      <c r="F1110" s="34" t="n">
        <v>2166</v>
      </c>
      <c r="G1110" s="8" t="n">
        <f aca="false">F1110/$K1115-1</f>
        <v>0.0218764595707741</v>
      </c>
      <c r="H1110" s="14" t="n">
        <v>2272</v>
      </c>
      <c r="I1110" s="8" t="n">
        <f aca="false">H1110/$K1115-1</f>
        <v>0.0718851875091406</v>
      </c>
      <c r="J1110" s="9" t="n">
        <f aca="false">I1110-G1110</f>
        <v>0.0500087279383665</v>
      </c>
      <c r="K1110" s="10" t="n">
        <f aca="false">H1110-F1110</f>
        <v>106</v>
      </c>
      <c r="L1110" s="0" t="str">
        <f aca="false">IF(H1110=H1101,"Even",IF(H1110&gt;H1101,"Up","Down"))</f>
        <v>Up</v>
      </c>
    </row>
    <row r="1111" customFormat="false" ht="14.4" hidden="false" customHeight="false" outlineLevel="0" collapsed="false">
      <c r="A1111" s="4" t="n">
        <v>42416</v>
      </c>
      <c r="B1111" s="5" t="n">
        <v>0.881909722222222</v>
      </c>
      <c r="C1111" s="32" t="s">
        <v>35</v>
      </c>
      <c r="D1111" s="0" t="s">
        <v>20</v>
      </c>
      <c r="F1111" s="34" t="n">
        <v>2145</v>
      </c>
      <c r="G1111" s="8" t="n">
        <f aca="false">F1111/$K1115-1</f>
        <v>0.0119690700735504</v>
      </c>
      <c r="H1111" s="14" t="n">
        <v>2259</v>
      </c>
      <c r="I1111" s="8" t="n">
        <f aca="false">H1111/$K1115-1</f>
        <v>0.0657520416299071</v>
      </c>
      <c r="J1111" s="9" t="n">
        <f aca="false">I1111-G1111</f>
        <v>0.0537829715563567</v>
      </c>
      <c r="K1111" s="10" t="n">
        <f aca="false">H1111-F1111</f>
        <v>114</v>
      </c>
      <c r="L1111" s="0" t="str">
        <f aca="false">IF(H1111=H1102,"Even",IF(H1111&gt;H1102,"Up","Down"))</f>
        <v>Even</v>
      </c>
    </row>
    <row r="1112" customFormat="false" ht="14.4" hidden="false" customHeight="false" outlineLevel="0" collapsed="false">
      <c r="A1112" s="4" t="n">
        <v>42416</v>
      </c>
      <c r="B1112" s="5" t="n">
        <v>0.881909722222222</v>
      </c>
      <c r="C1112" s="32" t="s">
        <v>35</v>
      </c>
      <c r="D1112" s="0" t="s">
        <v>23</v>
      </c>
      <c r="F1112" s="34" t="n">
        <v>2145</v>
      </c>
      <c r="G1112" s="8" t="n">
        <f aca="false">F1112/$K1115-1</f>
        <v>0.0119690700735504</v>
      </c>
      <c r="H1112" s="14" t="n">
        <v>2259</v>
      </c>
      <c r="I1112" s="8" t="n">
        <f aca="false">H1112/$K1115-1</f>
        <v>0.0657520416299071</v>
      </c>
      <c r="J1112" s="9" t="n">
        <f aca="false">I1112-G1112</f>
        <v>0.0537829715563567</v>
      </c>
      <c r="K1112" s="10" t="n">
        <f aca="false">H1112-F1112</f>
        <v>114</v>
      </c>
      <c r="L1112" s="0" t="str">
        <f aca="false">IF(H1112=H1103,"Even",IF(H1112&gt;H1103,"Up","Down"))</f>
        <v>Even</v>
      </c>
    </row>
    <row r="1113" customFormat="false" ht="14.4" hidden="false" customHeight="false" outlineLevel="0" collapsed="false">
      <c r="A1113" s="4" t="n">
        <v>42416</v>
      </c>
      <c r="B1113" s="5" t="n">
        <v>0.881909722222222</v>
      </c>
      <c r="C1113" s="32" t="s">
        <v>35</v>
      </c>
      <c r="D1113" s="0" t="s">
        <v>25</v>
      </c>
      <c r="F1113" s="34" t="n">
        <v>2145</v>
      </c>
      <c r="G1113" s="8" t="n">
        <f aca="false">F1113/$K1115-1</f>
        <v>0.0119690700735504</v>
      </c>
      <c r="H1113" s="14" t="n">
        <v>2259</v>
      </c>
      <c r="I1113" s="8" t="n">
        <f aca="false">H1113/$K1115-1</f>
        <v>0.0657520416299071</v>
      </c>
      <c r="J1113" s="9" t="n">
        <f aca="false">I1113-G1113</f>
        <v>0.0537829715563567</v>
      </c>
      <c r="K1113" s="10" t="n">
        <f aca="false">H1113-F1113</f>
        <v>114</v>
      </c>
      <c r="L1113" s="0" t="str">
        <f aca="false">IF(H1113=H1104,"Even",IF(H1113&gt;H1104,"Up","Down"))</f>
        <v>Even</v>
      </c>
    </row>
    <row r="1114" customFormat="false" ht="14.4" hidden="false" customHeight="false" outlineLevel="0" collapsed="false">
      <c r="A1114" s="4" t="n">
        <v>42416</v>
      </c>
      <c r="B1114" s="5"/>
      <c r="C1114" s="32" t="s">
        <v>35</v>
      </c>
      <c r="D1114" s="36" t="s">
        <v>51</v>
      </c>
      <c r="E1114" s="36"/>
      <c r="F1114" s="34"/>
      <c r="G1114" s="8"/>
      <c r="H1114" s="14"/>
      <c r="I1114" s="8"/>
      <c r="J1114" s="9"/>
      <c r="K1114" s="37" t="n">
        <v>1.75159</v>
      </c>
      <c r="L1114" s="0" t="str">
        <f aca="false">IF(K1114=K1105,"Even",IF(K1114&gt;K1105,"Up","Down"))</f>
        <v>Up</v>
      </c>
    </row>
    <row r="1115" customFormat="false" ht="14.4" hidden="false" customHeight="false" outlineLevel="0" collapsed="false">
      <c r="A1115" s="4" t="n">
        <v>42416</v>
      </c>
      <c r="B1115" s="5"/>
      <c r="C1115" s="32" t="s">
        <v>35</v>
      </c>
      <c r="D1115" s="24" t="s">
        <v>30</v>
      </c>
      <c r="E1115" s="24"/>
      <c r="F1115" s="28" t="s">
        <v>31</v>
      </c>
      <c r="G1115" s="28"/>
      <c r="H1115" s="28" t="n">
        <v>1</v>
      </c>
      <c r="I1115" s="28"/>
      <c r="J1115" s="28"/>
      <c r="K1115" s="34" t="n">
        <v>2119.63</v>
      </c>
      <c r="L1115" s="0" t="str">
        <f aca="false">IF(K1115=K1106,"Even",IF(K1115&gt;K1106,"Up","Down"))</f>
        <v>Down</v>
      </c>
    </row>
    <row r="1116" customFormat="false" ht="14.4" hidden="false" customHeight="false" outlineLevel="0" collapsed="false">
      <c r="A1116" s="15" t="n">
        <v>42416</v>
      </c>
      <c r="B1116" s="20"/>
      <c r="C1116" s="35" t="s">
        <v>35</v>
      </c>
      <c r="D1116" s="16" t="s">
        <v>43</v>
      </c>
      <c r="E1116" s="16"/>
      <c r="F1116" s="16"/>
      <c r="G1116" s="16"/>
      <c r="H1116" s="16"/>
      <c r="I1116" s="16"/>
      <c r="J1116" s="16" t="s">
        <v>44</v>
      </c>
      <c r="K1116" s="19" t="n">
        <v>1209.3</v>
      </c>
      <c r="L1116" s="16" t="str">
        <f aca="false">IF(K1116=K1107,"Even",IF(K1116&gt;K1107,"Up","Down"))</f>
        <v>Down</v>
      </c>
    </row>
    <row r="1117" customFormat="false" ht="14.4" hidden="false" customHeight="false" outlineLevel="0" collapsed="false">
      <c r="A1117" s="4" t="n">
        <v>42417</v>
      </c>
      <c r="B1117" s="5" t="n">
        <v>0.668321759259259</v>
      </c>
      <c r="C1117" s="32" t="s">
        <v>37</v>
      </c>
      <c r="D1117" s="0" t="s">
        <v>13</v>
      </c>
      <c r="F1117" s="34" t="n">
        <v>2176</v>
      </c>
      <c r="G1117" s="8" t="n">
        <f aca="false">F1117/$K1124-1</f>
        <v>0.0296205167029431</v>
      </c>
      <c r="H1117" s="14" t="n">
        <v>2291</v>
      </c>
      <c r="I1117" s="8" t="n">
        <f aca="false">H1117/$K1124-1</f>
        <v>0.0840352039367842</v>
      </c>
      <c r="J1117" s="9" t="n">
        <f aca="false">I1117-G1117</f>
        <v>0.0544146872338411</v>
      </c>
      <c r="K1117" s="10" t="n">
        <f aca="false">H1117-F1117</f>
        <v>115</v>
      </c>
      <c r="L1117" s="0" t="str">
        <f aca="false">IF(H1117=H1108,"Even",IF(H1117&gt;H1108,"Up","Down"))</f>
        <v>Up</v>
      </c>
    </row>
    <row r="1118" customFormat="false" ht="14.4" hidden="false" customHeight="false" outlineLevel="0" collapsed="false">
      <c r="A1118" s="4" t="n">
        <v>42417</v>
      </c>
      <c r="B1118" s="5" t="n">
        <v>0.668321759259259</v>
      </c>
      <c r="C1118" s="32" t="s">
        <v>37</v>
      </c>
      <c r="D1118" s="0" t="s">
        <v>15</v>
      </c>
      <c r="F1118" s="34" t="n">
        <v>2176</v>
      </c>
      <c r="G1118" s="8" t="n">
        <f aca="false">F1118/$K1124-1</f>
        <v>0.0296205167029431</v>
      </c>
      <c r="H1118" s="14" t="n">
        <v>2291</v>
      </c>
      <c r="I1118" s="8" t="n">
        <f aca="false">H1118/$K1124-1</f>
        <v>0.0840352039367842</v>
      </c>
      <c r="J1118" s="9" t="n">
        <f aca="false">I1118-G1118</f>
        <v>0.0544146872338411</v>
      </c>
      <c r="K1118" s="10" t="n">
        <f aca="false">H1118-F1118</f>
        <v>115</v>
      </c>
      <c r="L1118" s="0" t="str">
        <f aca="false">IF(H1118=H1109,"Even",IF(H1118&gt;H1109,"Up","Down"))</f>
        <v>Up</v>
      </c>
    </row>
    <row r="1119" customFormat="false" ht="14.4" hidden="false" customHeight="false" outlineLevel="0" collapsed="false">
      <c r="A1119" s="4" t="n">
        <v>42417</v>
      </c>
      <c r="B1119" s="5" t="n">
        <v>0.668321759259259</v>
      </c>
      <c r="C1119" s="32" t="s">
        <v>37</v>
      </c>
      <c r="D1119" s="0" t="s">
        <v>18</v>
      </c>
      <c r="F1119" s="34" t="n">
        <v>2178</v>
      </c>
      <c r="G1119" s="8" t="n">
        <f aca="false">F1119/$K1124-1</f>
        <v>0.0305668590896186</v>
      </c>
      <c r="H1119" s="14" t="n">
        <v>2285</v>
      </c>
      <c r="I1119" s="8" t="n">
        <f aca="false">H1119/$K1124-1</f>
        <v>0.0811961767767577</v>
      </c>
      <c r="J1119" s="9" t="n">
        <f aca="false">I1119-G1119</f>
        <v>0.0506293176871391</v>
      </c>
      <c r="K1119" s="10" t="n">
        <f aca="false">H1119-F1119</f>
        <v>107</v>
      </c>
      <c r="L1119" s="0" t="str">
        <f aca="false">IF(H1119=H1110,"Even",IF(H1119&gt;H1110,"Up","Down"))</f>
        <v>Up</v>
      </c>
    </row>
    <row r="1120" customFormat="false" ht="14.4" hidden="false" customHeight="false" outlineLevel="0" collapsed="false">
      <c r="A1120" s="4" t="n">
        <v>42417</v>
      </c>
      <c r="B1120" s="5" t="n">
        <v>0.668321759259259</v>
      </c>
      <c r="C1120" s="32" t="s">
        <v>37</v>
      </c>
      <c r="D1120" s="0" t="s">
        <v>20</v>
      </c>
      <c r="F1120" s="34" t="n">
        <v>2157</v>
      </c>
      <c r="G1120" s="8" t="n">
        <f aca="false">F1120/$K1124-1</f>
        <v>0.0206302640295259</v>
      </c>
      <c r="H1120" s="14" t="n">
        <v>2272</v>
      </c>
      <c r="I1120" s="8" t="n">
        <f aca="false">H1120/$K1124-1</f>
        <v>0.0750449512633671</v>
      </c>
      <c r="J1120" s="9" t="n">
        <f aca="false">I1120-G1120</f>
        <v>0.0544146872338411</v>
      </c>
      <c r="K1120" s="10" t="n">
        <f aca="false">H1120-F1120</f>
        <v>115</v>
      </c>
      <c r="L1120" s="0" t="str">
        <f aca="false">IF(H1120=H1111,"Even",IF(H1120&gt;H1111,"Up","Down"))</f>
        <v>Up</v>
      </c>
    </row>
    <row r="1121" customFormat="false" ht="14.4" hidden="false" customHeight="false" outlineLevel="0" collapsed="false">
      <c r="A1121" s="4" t="n">
        <v>42417</v>
      </c>
      <c r="B1121" s="5" t="n">
        <v>0.668321759259259</v>
      </c>
      <c r="C1121" s="32" t="s">
        <v>37</v>
      </c>
      <c r="D1121" s="0" t="s">
        <v>23</v>
      </c>
      <c r="F1121" s="34" t="n">
        <v>2157</v>
      </c>
      <c r="G1121" s="8" t="n">
        <f aca="false">F1121/$K1124-1</f>
        <v>0.0206302640295259</v>
      </c>
      <c r="H1121" s="14" t="n">
        <v>2272</v>
      </c>
      <c r="I1121" s="8" t="n">
        <f aca="false">H1121/$K1124-1</f>
        <v>0.0750449512633671</v>
      </c>
      <c r="J1121" s="9" t="n">
        <f aca="false">I1121-G1121</f>
        <v>0.0544146872338411</v>
      </c>
      <c r="K1121" s="10" t="n">
        <f aca="false">H1121-F1121</f>
        <v>115</v>
      </c>
      <c r="L1121" s="0" t="str">
        <f aca="false">IF(H1121=H1112,"Even",IF(H1121&gt;H1112,"Up","Down"))</f>
        <v>Up</v>
      </c>
    </row>
    <row r="1122" customFormat="false" ht="14.4" hidden="false" customHeight="false" outlineLevel="0" collapsed="false">
      <c r="A1122" s="4" t="n">
        <v>42417</v>
      </c>
      <c r="B1122" s="5" t="n">
        <v>0.668321759259259</v>
      </c>
      <c r="C1122" s="32" t="s">
        <v>37</v>
      </c>
      <c r="D1122" s="0" t="s">
        <v>25</v>
      </c>
      <c r="F1122" s="34" t="n">
        <v>2157</v>
      </c>
      <c r="G1122" s="8" t="n">
        <f aca="false">F1122/$K1124-1</f>
        <v>0.0206302640295259</v>
      </c>
      <c r="H1122" s="14" t="n">
        <v>2272</v>
      </c>
      <c r="I1122" s="8" t="n">
        <f aca="false">H1122/$K1124-1</f>
        <v>0.0750449512633671</v>
      </c>
      <c r="J1122" s="9" t="n">
        <f aca="false">I1122-G1122</f>
        <v>0.0544146872338411</v>
      </c>
      <c r="K1122" s="10" t="n">
        <f aca="false">H1122-F1122</f>
        <v>115</v>
      </c>
      <c r="L1122" s="0" t="str">
        <f aca="false">IF(H1122=H1113,"Even",IF(H1122&gt;H1113,"Up","Down"))</f>
        <v>Up</v>
      </c>
    </row>
    <row r="1123" customFormat="false" ht="14.4" hidden="false" customHeight="false" outlineLevel="0" collapsed="false">
      <c r="A1123" s="4" t="n">
        <v>42417</v>
      </c>
      <c r="B1123" s="5"/>
      <c r="C1123" s="32" t="s">
        <v>37</v>
      </c>
      <c r="D1123" s="36" t="s">
        <v>51</v>
      </c>
      <c r="E1123" s="36"/>
      <c r="F1123" s="34"/>
      <c r="G1123" s="8"/>
      <c r="H1123" s="14"/>
      <c r="I1123" s="8"/>
      <c r="J1123" s="9"/>
      <c r="K1123" s="37" t="n">
        <v>1.75631</v>
      </c>
      <c r="L1123" s="0" t="str">
        <f aca="false">IF(K1123=K1114,"Even",IF(K1123&gt;K1114,"Up","Down"))</f>
        <v>Up</v>
      </c>
    </row>
    <row r="1124" customFormat="false" ht="14.4" hidden="false" customHeight="false" outlineLevel="0" collapsed="false">
      <c r="A1124" s="4" t="n">
        <v>42417</v>
      </c>
      <c r="B1124" s="5"/>
      <c r="C1124" s="32" t="s">
        <v>37</v>
      </c>
      <c r="D1124" s="24" t="s">
        <v>30</v>
      </c>
      <c r="E1124" s="24"/>
      <c r="F1124" s="28" t="s">
        <v>31</v>
      </c>
      <c r="G1124" s="28"/>
      <c r="H1124" s="28" t="n">
        <v>1</v>
      </c>
      <c r="I1124" s="28"/>
      <c r="J1124" s="28"/>
      <c r="K1124" s="34" t="n">
        <v>2113.4</v>
      </c>
      <c r="L1124" s="0" t="str">
        <f aca="false">IF(K1124=K1115,"Even",IF(K1124&gt;K1115,"Up","Down"))</f>
        <v>Down</v>
      </c>
    </row>
    <row r="1125" customFormat="false" ht="14.4" hidden="false" customHeight="false" outlineLevel="0" collapsed="false">
      <c r="A1125" s="15" t="n">
        <v>42417</v>
      </c>
      <c r="B1125" s="20"/>
      <c r="C1125" s="35" t="s">
        <v>37</v>
      </c>
      <c r="D1125" s="16" t="s">
        <v>43</v>
      </c>
      <c r="E1125" s="16"/>
      <c r="F1125" s="16"/>
      <c r="G1125" s="16"/>
      <c r="H1125" s="16"/>
      <c r="I1125" s="16"/>
      <c r="J1125" s="16" t="s">
        <v>44</v>
      </c>
      <c r="K1125" s="19" t="n">
        <v>1200.45</v>
      </c>
      <c r="L1125" s="16" t="str">
        <f aca="false">IF(K1125=K1116,"Even",IF(K1125&gt;K1116,"Up","Down"))</f>
        <v>Down</v>
      </c>
    </row>
    <row r="1126" customFormat="false" ht="14.4" hidden="false" customHeight="false" outlineLevel="0" collapsed="false">
      <c r="A1126" s="4" t="n">
        <v>42418</v>
      </c>
      <c r="B1126" s="5" t="n">
        <v>0.783090277777778</v>
      </c>
      <c r="C1126" s="32" t="s">
        <v>38</v>
      </c>
      <c r="D1126" s="0" t="s">
        <v>13</v>
      </c>
      <c r="F1126" s="34" t="n">
        <v>2203</v>
      </c>
      <c r="G1126" s="8" t="n">
        <f aca="false">F1126/$K1133-1</f>
        <v>0.0406136928323777</v>
      </c>
      <c r="H1126" s="14" t="n">
        <v>2319</v>
      </c>
      <c r="I1126" s="8" t="n">
        <f aca="false">H1126/$K1133-1</f>
        <v>0.0954076957232337</v>
      </c>
      <c r="J1126" s="9" t="n">
        <f aca="false">I1126-G1126</f>
        <v>0.054794002890856</v>
      </c>
      <c r="K1126" s="10" t="n">
        <f aca="false">H1126-F1126</f>
        <v>116</v>
      </c>
      <c r="L1126" s="0" t="str">
        <f aca="false">IF(H1126=H1117,"Even",IF(H1126&gt;H1117,"Up","Down"))</f>
        <v>Up</v>
      </c>
    </row>
    <row r="1127" customFormat="false" ht="14.4" hidden="false" customHeight="false" outlineLevel="0" collapsed="false">
      <c r="A1127" s="4" t="n">
        <v>42418</v>
      </c>
      <c r="B1127" s="5" t="n">
        <v>0.783090277777778</v>
      </c>
      <c r="C1127" s="32" t="s">
        <v>38</v>
      </c>
      <c r="D1127" s="0" t="s">
        <v>15</v>
      </c>
      <c r="F1127" s="34" t="n">
        <v>2203</v>
      </c>
      <c r="G1127" s="8" t="n">
        <f aca="false">F1127/$K1133-1</f>
        <v>0.0406136928323777</v>
      </c>
      <c r="H1127" s="14" t="n">
        <v>2319</v>
      </c>
      <c r="I1127" s="8" t="n">
        <f aca="false">H1127/$K1133-1</f>
        <v>0.0954076957232337</v>
      </c>
      <c r="J1127" s="9" t="n">
        <f aca="false">I1127-G1127</f>
        <v>0.054794002890856</v>
      </c>
      <c r="K1127" s="10" t="n">
        <f aca="false">H1127-F1127</f>
        <v>116</v>
      </c>
      <c r="L1127" s="0" t="str">
        <f aca="false">IF(H1127=H1118,"Even",IF(H1127&gt;H1118,"Up","Down"))</f>
        <v>Up</v>
      </c>
    </row>
    <row r="1128" customFormat="false" ht="14.4" hidden="false" customHeight="false" outlineLevel="0" collapsed="false">
      <c r="A1128" s="4" t="n">
        <v>42418</v>
      </c>
      <c r="B1128" s="5" t="n">
        <v>0.783090277777778</v>
      </c>
      <c r="C1128" s="32" t="s">
        <v>38</v>
      </c>
      <c r="D1128" s="0" t="s">
        <v>18</v>
      </c>
      <c r="F1128" s="34" t="n">
        <v>2205</v>
      </c>
      <c r="G1128" s="8" t="n">
        <f aca="false">F1128/$K1133-1</f>
        <v>0.0415584170201511</v>
      </c>
      <c r="H1128" s="14" t="n">
        <v>2312</v>
      </c>
      <c r="I1128" s="8" t="n">
        <f aca="false">H1128/$K1133-1</f>
        <v>0.0921011610660267</v>
      </c>
      <c r="J1128" s="9" t="n">
        <f aca="false">I1128-G1128</f>
        <v>0.0505427440458757</v>
      </c>
      <c r="K1128" s="10" t="n">
        <f aca="false">H1128-F1128</f>
        <v>107</v>
      </c>
      <c r="L1128" s="0" t="str">
        <f aca="false">IF(H1128=H1119,"Even",IF(H1128&gt;H1119,"Up","Down"))</f>
        <v>Up</v>
      </c>
    </row>
    <row r="1129" customFormat="false" ht="14.4" hidden="false" customHeight="false" outlineLevel="0" collapsed="false">
      <c r="A1129" s="4" t="n">
        <v>42418</v>
      </c>
      <c r="B1129" s="5" t="n">
        <v>0.783090277777778</v>
      </c>
      <c r="C1129" s="32" t="s">
        <v>38</v>
      </c>
      <c r="D1129" s="0" t="s">
        <v>20</v>
      </c>
      <c r="F1129" s="34" t="n">
        <v>2183</v>
      </c>
      <c r="G1129" s="8" t="n">
        <f aca="false">F1129/$K1133-1</f>
        <v>0.0311664509546439</v>
      </c>
      <c r="H1129" s="14" t="n">
        <v>2299</v>
      </c>
      <c r="I1129" s="8" t="n">
        <f aca="false">H1129/$K1133-1</f>
        <v>0.0859604538454999</v>
      </c>
      <c r="J1129" s="9" t="n">
        <f aca="false">I1129-G1129</f>
        <v>0.054794002890856</v>
      </c>
      <c r="K1129" s="10" t="n">
        <f aca="false">H1129-F1129</f>
        <v>116</v>
      </c>
      <c r="L1129" s="0" t="str">
        <f aca="false">IF(H1129=H1120,"Even",IF(H1129&gt;H1120,"Up","Down"))</f>
        <v>Up</v>
      </c>
    </row>
    <row r="1130" customFormat="false" ht="14.4" hidden="false" customHeight="false" outlineLevel="0" collapsed="false">
      <c r="A1130" s="4" t="n">
        <v>42418</v>
      </c>
      <c r="B1130" s="5" t="n">
        <v>0.783090277777778</v>
      </c>
      <c r="C1130" s="32" t="s">
        <v>38</v>
      </c>
      <c r="D1130" s="0" t="s">
        <v>23</v>
      </c>
      <c r="F1130" s="34" t="n">
        <v>2183</v>
      </c>
      <c r="G1130" s="8" t="n">
        <f aca="false">F1130/$K1133-1</f>
        <v>0.0311664509546439</v>
      </c>
      <c r="H1130" s="14" t="n">
        <v>2299</v>
      </c>
      <c r="I1130" s="8" t="n">
        <f aca="false">H1130/$K1133-1</f>
        <v>0.0859604538454999</v>
      </c>
      <c r="J1130" s="9" t="n">
        <f aca="false">I1130-G1130</f>
        <v>0.054794002890856</v>
      </c>
      <c r="K1130" s="10" t="n">
        <f aca="false">H1130-F1130</f>
        <v>116</v>
      </c>
      <c r="L1130" s="0" t="str">
        <f aca="false">IF(H1130=H1121,"Even",IF(H1130&gt;H1121,"Up","Down"))</f>
        <v>Up</v>
      </c>
    </row>
    <row r="1131" customFormat="false" ht="14.4" hidden="false" customHeight="false" outlineLevel="0" collapsed="false">
      <c r="A1131" s="4" t="n">
        <v>42418</v>
      </c>
      <c r="B1131" s="5" t="n">
        <v>0.783090277777778</v>
      </c>
      <c r="C1131" s="32" t="s">
        <v>38</v>
      </c>
      <c r="D1131" s="0" t="s">
        <v>25</v>
      </c>
      <c r="F1131" s="34" t="n">
        <v>2183</v>
      </c>
      <c r="G1131" s="8" t="n">
        <f aca="false">F1131/$K1133-1</f>
        <v>0.0311664509546439</v>
      </c>
      <c r="H1131" s="14" t="n">
        <v>2299</v>
      </c>
      <c r="I1131" s="8" t="n">
        <f aca="false">H1131/$K1133-1</f>
        <v>0.0859604538454999</v>
      </c>
      <c r="J1131" s="9" t="n">
        <f aca="false">I1131-G1131</f>
        <v>0.054794002890856</v>
      </c>
      <c r="K1131" s="10" t="n">
        <f aca="false">H1131-F1131</f>
        <v>116</v>
      </c>
      <c r="L1131" s="0" t="str">
        <f aca="false">IF(H1131=H1122,"Even",IF(H1131&gt;H1122,"Up","Down"))</f>
        <v>Up</v>
      </c>
    </row>
    <row r="1132" customFormat="false" ht="14.4" hidden="false" customHeight="false" outlineLevel="0" collapsed="false">
      <c r="A1132" s="4" t="n">
        <v>42418</v>
      </c>
      <c r="B1132" s="5"/>
      <c r="C1132" s="32" t="s">
        <v>38</v>
      </c>
      <c r="D1132" s="36" t="s">
        <v>51</v>
      </c>
      <c r="E1132" s="36"/>
      <c r="F1132" s="34"/>
      <c r="G1132" s="8"/>
      <c r="H1132" s="14"/>
      <c r="I1132" s="8"/>
      <c r="J1132" s="9"/>
      <c r="K1132" s="37" t="n">
        <v>1.76455</v>
      </c>
      <c r="L1132" s="0" t="str">
        <f aca="false">IF(K1132=K1123,"Even",IF(K1132&gt;K1123,"Up","Down"))</f>
        <v>Up</v>
      </c>
    </row>
    <row r="1133" customFormat="false" ht="14.4" hidden="false" customHeight="false" outlineLevel="0" collapsed="false">
      <c r="A1133" s="4" t="n">
        <v>42418</v>
      </c>
      <c r="B1133" s="5"/>
      <c r="C1133" s="32" t="s">
        <v>38</v>
      </c>
      <c r="D1133" s="24" t="s">
        <v>30</v>
      </c>
      <c r="E1133" s="24"/>
      <c r="F1133" s="28" t="s">
        <v>31</v>
      </c>
      <c r="G1133" s="28"/>
      <c r="H1133" s="28" t="n">
        <v>1</v>
      </c>
      <c r="I1133" s="28"/>
      <c r="J1133" s="28"/>
      <c r="K1133" s="34" t="n">
        <v>2117.02</v>
      </c>
      <c r="L1133" s="0" t="str">
        <f aca="false">IF(K1133=K1124,"Even",IF(K1133&gt;K1124,"Up","Down"))</f>
        <v>Up</v>
      </c>
    </row>
    <row r="1134" customFormat="false" ht="14.4" hidden="false" customHeight="false" outlineLevel="0" collapsed="false">
      <c r="A1134" s="15" t="n">
        <v>42418</v>
      </c>
      <c r="B1134" s="20"/>
      <c r="C1134" s="35" t="s">
        <v>38</v>
      </c>
      <c r="D1134" s="16" t="s">
        <v>43</v>
      </c>
      <c r="E1134" s="16"/>
      <c r="F1134" s="16"/>
      <c r="G1134" s="16"/>
      <c r="H1134" s="16"/>
      <c r="I1134" s="16"/>
      <c r="J1134" s="16" t="s">
        <v>44</v>
      </c>
      <c r="K1134" s="19" t="n">
        <v>1208.5</v>
      </c>
      <c r="L1134" s="16" t="str">
        <f aca="false">IF(K1134=K1125,"Even",IF(K1134&gt;K1125,"Up","Down"))</f>
        <v>Up</v>
      </c>
    </row>
    <row r="1135" customFormat="false" ht="14.4" hidden="false" customHeight="false" outlineLevel="0" collapsed="false">
      <c r="A1135" s="4" t="n">
        <v>42419</v>
      </c>
      <c r="B1135" s="5" t="n">
        <v>0.451851851851852</v>
      </c>
      <c r="C1135" s="32" t="s">
        <v>39</v>
      </c>
      <c r="D1135" s="0" t="s">
        <v>13</v>
      </c>
      <c r="F1135" s="34" t="n">
        <v>2208</v>
      </c>
      <c r="G1135" s="8" t="n">
        <f aca="false">F1135/$K1142-1</f>
        <v>0.0429755033018111</v>
      </c>
      <c r="H1135" s="14" t="n">
        <v>2324</v>
      </c>
      <c r="I1135" s="8" t="n">
        <f aca="false">H1135/$K1142-1</f>
        <v>0.0977695061926671</v>
      </c>
      <c r="J1135" s="9" t="n">
        <f aca="false">I1135-G1135</f>
        <v>0.054794002890856</v>
      </c>
      <c r="K1135" s="10" t="n">
        <f aca="false">H1135-F1135</f>
        <v>116</v>
      </c>
      <c r="L1135" s="0" t="str">
        <f aca="false">IF(H1135=H1126,"Even",IF(H1135&gt;H1126,"Up","Down"))</f>
        <v>Up</v>
      </c>
    </row>
    <row r="1136" customFormat="false" ht="14.4" hidden="false" customHeight="false" outlineLevel="0" collapsed="false">
      <c r="A1136" s="4" t="n">
        <v>42419</v>
      </c>
      <c r="B1136" s="5" t="n">
        <v>0.451851851851852</v>
      </c>
      <c r="C1136" s="32" t="s">
        <v>39</v>
      </c>
      <c r="D1136" s="0" t="s">
        <v>15</v>
      </c>
      <c r="F1136" s="34" t="n">
        <v>2208</v>
      </c>
      <c r="G1136" s="8" t="n">
        <f aca="false">F1136/$K1142-1</f>
        <v>0.0429755033018111</v>
      </c>
      <c r="H1136" s="14" t="n">
        <v>2324</v>
      </c>
      <c r="I1136" s="8" t="n">
        <f aca="false">H1136/$K1142-1</f>
        <v>0.0977695061926671</v>
      </c>
      <c r="J1136" s="9" t="n">
        <f aca="false">I1136-G1136</f>
        <v>0.054794002890856</v>
      </c>
      <c r="K1136" s="10" t="n">
        <f aca="false">H1136-F1136</f>
        <v>116</v>
      </c>
      <c r="L1136" s="0" t="str">
        <f aca="false">IF(H1136=H1127,"Even",IF(H1136&gt;H1127,"Up","Down"))</f>
        <v>Up</v>
      </c>
    </row>
    <row r="1137" customFormat="false" ht="14.4" hidden="false" customHeight="false" outlineLevel="0" collapsed="false">
      <c r="A1137" s="4" t="n">
        <v>42419</v>
      </c>
      <c r="B1137" s="5" t="n">
        <v>0.451851851851852</v>
      </c>
      <c r="C1137" s="32" t="s">
        <v>39</v>
      </c>
      <c r="D1137" s="0" t="s">
        <v>18</v>
      </c>
      <c r="F1137" s="34" t="n">
        <v>2210</v>
      </c>
      <c r="G1137" s="8" t="n">
        <f aca="false">F1137/$K1142-1</f>
        <v>0.0439202274895845</v>
      </c>
      <c r="H1137" s="14" t="n">
        <v>2317</v>
      </c>
      <c r="I1137" s="8" t="n">
        <f aca="false">H1137/$K1142-1</f>
        <v>0.0944629715354601</v>
      </c>
      <c r="J1137" s="9" t="n">
        <f aca="false">I1137-G1137</f>
        <v>0.0505427440458757</v>
      </c>
      <c r="K1137" s="10" t="n">
        <f aca="false">H1137-F1137</f>
        <v>107</v>
      </c>
      <c r="L1137" s="0" t="str">
        <f aca="false">IF(H1137=H1128,"Even",IF(H1137&gt;H1128,"Up","Down"))</f>
        <v>Up</v>
      </c>
    </row>
    <row r="1138" customFormat="false" ht="14.4" hidden="false" customHeight="false" outlineLevel="0" collapsed="false">
      <c r="A1138" s="4" t="n">
        <v>42419</v>
      </c>
      <c r="B1138" s="5" t="n">
        <v>0.451851851851852</v>
      </c>
      <c r="C1138" s="32" t="s">
        <v>39</v>
      </c>
      <c r="D1138" s="0" t="s">
        <v>20</v>
      </c>
      <c r="F1138" s="34" t="n">
        <v>2188</v>
      </c>
      <c r="G1138" s="8" t="n">
        <f aca="false">F1138/$K1142-1</f>
        <v>0.0335282614240773</v>
      </c>
      <c r="H1138" s="14" t="n">
        <v>2305</v>
      </c>
      <c r="I1138" s="8" t="n">
        <f aca="false">H1138/$K1142-1</f>
        <v>0.08879462640882</v>
      </c>
      <c r="J1138" s="9" t="n">
        <f aca="false">I1138-G1138</f>
        <v>0.0552663649847427</v>
      </c>
      <c r="K1138" s="10" t="n">
        <f aca="false">H1138-F1138</f>
        <v>117</v>
      </c>
      <c r="L1138" s="0" t="str">
        <f aca="false">IF(H1138=H1129,"Even",IF(H1138&gt;H1129,"Up","Down"))</f>
        <v>Up</v>
      </c>
    </row>
    <row r="1139" customFormat="false" ht="14.4" hidden="false" customHeight="false" outlineLevel="0" collapsed="false">
      <c r="A1139" s="4" t="n">
        <v>42419</v>
      </c>
      <c r="B1139" s="5" t="n">
        <v>0.451851851851852</v>
      </c>
      <c r="C1139" s="32" t="s">
        <v>39</v>
      </c>
      <c r="D1139" s="0" t="s">
        <v>23</v>
      </c>
      <c r="F1139" s="34" t="n">
        <v>2188</v>
      </c>
      <c r="G1139" s="8" t="n">
        <f aca="false">F1139/$K1142-1</f>
        <v>0.0335282614240773</v>
      </c>
      <c r="H1139" s="14" t="n">
        <v>2305</v>
      </c>
      <c r="I1139" s="8" t="n">
        <f aca="false">H1139/$K1142-1</f>
        <v>0.08879462640882</v>
      </c>
      <c r="J1139" s="9" t="n">
        <f aca="false">I1139-G1139</f>
        <v>0.0552663649847427</v>
      </c>
      <c r="K1139" s="10" t="n">
        <f aca="false">H1139-F1139</f>
        <v>117</v>
      </c>
      <c r="L1139" s="0" t="str">
        <f aca="false">IF(H1139=H1130,"Even",IF(H1139&gt;H1130,"Up","Down"))</f>
        <v>Up</v>
      </c>
    </row>
    <row r="1140" customFormat="false" ht="14.4" hidden="false" customHeight="false" outlineLevel="0" collapsed="false">
      <c r="A1140" s="4" t="n">
        <v>42419</v>
      </c>
      <c r="B1140" s="5" t="n">
        <v>0.451851851851852</v>
      </c>
      <c r="C1140" s="32" t="s">
        <v>39</v>
      </c>
      <c r="D1140" s="0" t="s">
        <v>25</v>
      </c>
      <c r="F1140" s="34" t="n">
        <v>2188</v>
      </c>
      <c r="G1140" s="8" t="n">
        <f aca="false">F1140/$K1142-1</f>
        <v>0.0335282614240773</v>
      </c>
      <c r="H1140" s="14" t="n">
        <v>2305</v>
      </c>
      <c r="I1140" s="8" t="n">
        <f aca="false">H1140/$K1142-1</f>
        <v>0.08879462640882</v>
      </c>
      <c r="J1140" s="9" t="n">
        <f aca="false">I1140-G1140</f>
        <v>0.0552663649847427</v>
      </c>
      <c r="K1140" s="10" t="n">
        <f aca="false">H1140-F1140</f>
        <v>117</v>
      </c>
      <c r="L1140" s="0" t="str">
        <f aca="false">IF(H1140=H1131,"Even",IF(H1140&gt;H1131,"Up","Down"))</f>
        <v>Up</v>
      </c>
    </row>
    <row r="1141" customFormat="false" ht="14.4" hidden="false" customHeight="false" outlineLevel="0" collapsed="false">
      <c r="A1141" s="4" t="n">
        <v>42419</v>
      </c>
      <c r="B1141" s="5"/>
      <c r="C1141" s="32" t="s">
        <v>39</v>
      </c>
      <c r="D1141" s="36" t="s">
        <v>51</v>
      </c>
      <c r="E1141" s="36"/>
      <c r="F1141" s="34"/>
      <c r="G1141" s="8"/>
      <c r="H1141" s="14"/>
      <c r="I1141" s="8"/>
      <c r="J1141" s="9"/>
      <c r="K1141" s="37" t="n">
        <v>1.76455</v>
      </c>
      <c r="L1141" s="0" t="str">
        <f aca="false">IF(K1141=K1132,"Even",IF(K1141&gt;K1132,"Up","Down"))</f>
        <v>Even</v>
      </c>
    </row>
    <row r="1142" customFormat="false" ht="14.4" hidden="false" customHeight="false" outlineLevel="0" collapsed="false">
      <c r="A1142" s="4" t="n">
        <v>42419</v>
      </c>
      <c r="B1142" s="5"/>
      <c r="C1142" s="32" t="s">
        <v>39</v>
      </c>
      <c r="D1142" s="24" t="s">
        <v>30</v>
      </c>
      <c r="E1142" s="24"/>
      <c r="F1142" s="28" t="s">
        <v>31</v>
      </c>
      <c r="G1142" s="28"/>
      <c r="H1142" s="28" t="n">
        <v>1</v>
      </c>
      <c r="I1142" s="28"/>
      <c r="J1142" s="28"/>
      <c r="K1142" s="34" t="n">
        <v>2117.02</v>
      </c>
      <c r="L1142" s="0" t="str">
        <f aca="false">IF(K1142=K1133,"Even",IF(K1142&gt;K1133,"Up","Down"))</f>
        <v>Even</v>
      </c>
    </row>
    <row r="1143" customFormat="false" ht="14.4" hidden="false" customHeight="false" outlineLevel="0" collapsed="false">
      <c r="A1143" s="15" t="n">
        <v>42419</v>
      </c>
      <c r="B1143" s="20"/>
      <c r="C1143" s="35" t="s">
        <v>39</v>
      </c>
      <c r="D1143" s="16" t="s">
        <v>43</v>
      </c>
      <c r="E1143" s="16"/>
      <c r="F1143" s="16"/>
      <c r="G1143" s="16"/>
      <c r="H1143" s="16"/>
      <c r="I1143" s="16"/>
      <c r="J1143" s="16" t="s">
        <v>44</v>
      </c>
      <c r="K1143" s="19" t="n">
        <v>1230.87</v>
      </c>
      <c r="L1143" s="16" t="str">
        <f aca="false">IF(K1143=K1134,"Even",IF(K1143&gt;K1134,"Up","Down"))</f>
        <v>Up</v>
      </c>
    </row>
    <row r="1144" customFormat="false" ht="14.4" hidden="false" customHeight="false" outlineLevel="0" collapsed="false">
      <c r="A1144" s="4" t="n">
        <v>42422</v>
      </c>
      <c r="B1144" s="5" t="n">
        <v>0.868113425925926</v>
      </c>
      <c r="C1144" s="32" t="s">
        <v>33</v>
      </c>
      <c r="D1144" s="0" t="s">
        <v>13</v>
      </c>
      <c r="F1144" s="34" t="n">
        <v>2199</v>
      </c>
      <c r="G1144" s="8" t="n">
        <f aca="false">F1144/$K1151-1</f>
        <v>0.0332335652901183</v>
      </c>
      <c r="H1144" s="14" t="n">
        <v>2316</v>
      </c>
      <c r="I1144" s="8" t="n">
        <f aca="false">H1144/$K1151-1</f>
        <v>0.0882077931841354</v>
      </c>
      <c r="J1144" s="9" t="n">
        <f aca="false">I1144-G1144</f>
        <v>0.0549742278940171</v>
      </c>
      <c r="K1144" s="10" t="n">
        <f aca="false">H1144-F1144</f>
        <v>117</v>
      </c>
      <c r="L1144" s="0" t="str">
        <f aca="false">IF(H1144=H1135,"Even",IF(H1144&gt;H1135,"Up","Down"))</f>
        <v>Down</v>
      </c>
    </row>
    <row r="1145" customFormat="false" ht="14.4" hidden="false" customHeight="false" outlineLevel="0" collapsed="false">
      <c r="A1145" s="4" t="n">
        <v>42422</v>
      </c>
      <c r="B1145" s="5" t="n">
        <v>0.868113425925926</v>
      </c>
      <c r="C1145" s="32" t="s">
        <v>33</v>
      </c>
      <c r="D1145" s="0" t="s">
        <v>15</v>
      </c>
      <c r="F1145" s="34" t="n">
        <v>2199</v>
      </c>
      <c r="G1145" s="8" t="n">
        <f aca="false">F1145/$K1151-1</f>
        <v>0.0332335652901183</v>
      </c>
      <c r="H1145" s="14" t="n">
        <v>2316</v>
      </c>
      <c r="I1145" s="8" t="n">
        <f aca="false">H1145/$K1151-1</f>
        <v>0.0882077931841354</v>
      </c>
      <c r="J1145" s="9" t="n">
        <f aca="false">I1145-G1145</f>
        <v>0.0549742278940171</v>
      </c>
      <c r="K1145" s="10" t="n">
        <f aca="false">H1145-F1145</f>
        <v>117</v>
      </c>
      <c r="L1145" s="0" t="str">
        <f aca="false">IF(H1145=H1136,"Even",IF(H1145&gt;H1136,"Up","Down"))</f>
        <v>Down</v>
      </c>
    </row>
    <row r="1146" customFormat="false" ht="14.4" hidden="false" customHeight="false" outlineLevel="0" collapsed="false">
      <c r="A1146" s="4" t="n">
        <v>42422</v>
      </c>
      <c r="B1146" s="5" t="n">
        <v>0.868113425925926</v>
      </c>
      <c r="C1146" s="32" t="s">
        <v>33</v>
      </c>
      <c r="D1146" s="0" t="s">
        <v>18</v>
      </c>
      <c r="F1146" s="34" t="n">
        <v>2201</v>
      </c>
      <c r="G1146" s="8" t="n">
        <f aca="false">F1146/$K1151-1</f>
        <v>0.0341732956814691</v>
      </c>
      <c r="H1146" s="14" t="n">
        <v>2310</v>
      </c>
      <c r="I1146" s="8" t="n">
        <f aca="false">H1146/$K1151-1</f>
        <v>0.0853886020100834</v>
      </c>
      <c r="J1146" s="9" t="n">
        <f aca="false">I1146-G1146</f>
        <v>0.0512153063286143</v>
      </c>
      <c r="K1146" s="10" t="n">
        <f aca="false">H1146-F1146</f>
        <v>109</v>
      </c>
      <c r="L1146" s="0" t="str">
        <f aca="false">IF(H1146=H1137,"Even",IF(H1146&gt;H1137,"Up","Down"))</f>
        <v>Down</v>
      </c>
    </row>
    <row r="1147" customFormat="false" ht="14.4" hidden="false" customHeight="false" outlineLevel="0" collapsed="false">
      <c r="A1147" s="4" t="n">
        <v>42422</v>
      </c>
      <c r="B1147" s="5" t="n">
        <v>0.868113425925926</v>
      </c>
      <c r="C1147" s="32" t="s">
        <v>33</v>
      </c>
      <c r="D1147" s="0" t="s">
        <v>20</v>
      </c>
      <c r="F1147" s="34" t="n">
        <v>2180</v>
      </c>
      <c r="G1147" s="8" t="n">
        <f aca="false">F1147/$K1151-1</f>
        <v>0.0243061265722864</v>
      </c>
      <c r="H1147" s="14" t="n">
        <v>2297</v>
      </c>
      <c r="I1147" s="8" t="n">
        <f aca="false">H1147/$K1151-1</f>
        <v>0.0792803544663037</v>
      </c>
      <c r="J1147" s="9" t="n">
        <f aca="false">I1147-G1147</f>
        <v>0.0549742278940173</v>
      </c>
      <c r="K1147" s="10" t="n">
        <f aca="false">H1147-F1147</f>
        <v>117</v>
      </c>
      <c r="L1147" s="0" t="str">
        <f aca="false">IF(H1147=H1138,"Even",IF(H1147&gt;H1138,"Up","Down"))</f>
        <v>Down</v>
      </c>
    </row>
    <row r="1148" customFormat="false" ht="14.4" hidden="false" customHeight="false" outlineLevel="0" collapsed="false">
      <c r="A1148" s="4" t="n">
        <v>42422</v>
      </c>
      <c r="B1148" s="5" t="n">
        <v>0.868113425925926</v>
      </c>
      <c r="C1148" s="32" t="s">
        <v>33</v>
      </c>
      <c r="D1148" s="0" t="s">
        <v>23</v>
      </c>
      <c r="F1148" s="34" t="n">
        <v>2180</v>
      </c>
      <c r="G1148" s="8" t="n">
        <f aca="false">F1148/$K1151-1</f>
        <v>0.0243061265722864</v>
      </c>
      <c r="H1148" s="14" t="n">
        <v>2297</v>
      </c>
      <c r="I1148" s="8" t="n">
        <f aca="false">H1148/$K1151-1</f>
        <v>0.0792803544663037</v>
      </c>
      <c r="J1148" s="9" t="n">
        <f aca="false">I1148-G1148</f>
        <v>0.0549742278940173</v>
      </c>
      <c r="K1148" s="10" t="n">
        <f aca="false">H1148-F1148</f>
        <v>117</v>
      </c>
      <c r="L1148" s="0" t="str">
        <f aca="false">IF(H1148=H1139,"Even",IF(H1148&gt;H1139,"Up","Down"))</f>
        <v>Down</v>
      </c>
    </row>
    <row r="1149" customFormat="false" ht="14.4" hidden="false" customHeight="false" outlineLevel="0" collapsed="false">
      <c r="A1149" s="4" t="n">
        <v>42422</v>
      </c>
      <c r="B1149" s="5" t="n">
        <v>0.868113425925926</v>
      </c>
      <c r="C1149" s="32" t="s">
        <v>33</v>
      </c>
      <c r="D1149" s="0" t="s">
        <v>25</v>
      </c>
      <c r="F1149" s="34" t="n">
        <v>2180</v>
      </c>
      <c r="G1149" s="8" t="n">
        <f aca="false">F1149/$K1151-1</f>
        <v>0.0243061265722864</v>
      </c>
      <c r="H1149" s="14" t="n">
        <v>2297</v>
      </c>
      <c r="I1149" s="8" t="n">
        <f aca="false">H1149/$K1151-1</f>
        <v>0.0792803544663037</v>
      </c>
      <c r="J1149" s="9" t="n">
        <f aca="false">I1149-G1149</f>
        <v>0.0549742278940173</v>
      </c>
      <c r="K1149" s="10" t="n">
        <f aca="false">H1149-F1149</f>
        <v>117</v>
      </c>
      <c r="L1149" s="0" t="str">
        <f aca="false">IF(H1149=H1140,"Even",IF(H1149&gt;H1140,"Up","Down"))</f>
        <v>Down</v>
      </c>
    </row>
    <row r="1150" customFormat="false" ht="14.4" hidden="false" customHeight="false" outlineLevel="0" collapsed="false">
      <c r="A1150" s="4" t="n">
        <v>42422</v>
      </c>
      <c r="B1150" s="5"/>
      <c r="C1150" s="32" t="s">
        <v>33</v>
      </c>
      <c r="D1150" s="36" t="s">
        <v>51</v>
      </c>
      <c r="E1150" s="36"/>
      <c r="F1150" s="34"/>
      <c r="G1150" s="8"/>
      <c r="H1150" s="14"/>
      <c r="I1150" s="8"/>
      <c r="J1150" s="9"/>
      <c r="K1150" s="37" t="n">
        <v>1.77383</v>
      </c>
      <c r="L1150" s="0" t="str">
        <f aca="false">IF(K1150=K1141,"Even",IF(K1150&gt;K1141,"Up","Down"))</f>
        <v>Up</v>
      </c>
    </row>
    <row r="1151" customFormat="false" ht="14.4" hidden="false" customHeight="false" outlineLevel="0" collapsed="false">
      <c r="A1151" s="4" t="n">
        <v>42422</v>
      </c>
      <c r="B1151" s="5"/>
      <c r="C1151" s="32" t="s">
        <v>33</v>
      </c>
      <c r="D1151" s="24" t="s">
        <v>30</v>
      </c>
      <c r="E1151" s="24"/>
      <c r="F1151" s="28" t="s">
        <v>31</v>
      </c>
      <c r="G1151" s="28"/>
      <c r="H1151" s="28" t="n">
        <v>1</v>
      </c>
      <c r="I1151" s="28"/>
      <c r="J1151" s="28"/>
      <c r="K1151" s="34" t="n">
        <v>2128.27</v>
      </c>
      <c r="L1151" s="0" t="str">
        <f aca="false">IF(K1151=K1142,"Even",IF(K1151&gt;K1142,"Up","Down"))</f>
        <v>Up</v>
      </c>
    </row>
    <row r="1152" customFormat="false" ht="14.4" hidden="false" customHeight="false" outlineLevel="0" collapsed="false">
      <c r="A1152" s="15" t="n">
        <v>42422</v>
      </c>
      <c r="B1152" s="20"/>
      <c r="C1152" s="35" t="s">
        <v>33</v>
      </c>
      <c r="D1152" s="16" t="s">
        <v>43</v>
      </c>
      <c r="E1152" s="16"/>
      <c r="F1152" s="16"/>
      <c r="G1152" s="16"/>
      <c r="H1152" s="16"/>
      <c r="I1152" s="16"/>
      <c r="J1152" s="16" t="s">
        <v>44</v>
      </c>
      <c r="K1152" s="19" t="n">
        <v>1226.52</v>
      </c>
      <c r="L1152" s="16" t="str">
        <f aca="false">IF(K1152=K1143,"Even",IF(K1152&gt;K1143,"Up","Down"))</f>
        <v>Down</v>
      </c>
    </row>
    <row r="1153" customFormat="false" ht="14.4" hidden="false" customHeight="false" outlineLevel="0" collapsed="false">
      <c r="A1153" s="4" t="n">
        <v>42424</v>
      </c>
      <c r="B1153" s="5" t="n">
        <v>0.00303240740740741</v>
      </c>
      <c r="C1153" s="32" t="s">
        <v>37</v>
      </c>
      <c r="D1153" s="0" t="s">
        <v>13</v>
      </c>
      <c r="F1153" s="34" t="n">
        <v>2231</v>
      </c>
      <c r="G1153" s="8" t="n">
        <f aca="false">F1153/$K1160-1</f>
        <v>0.0307897022676449</v>
      </c>
      <c r="H1153" s="14" t="n">
        <v>2348</v>
      </c>
      <c r="I1153" s="8" t="n">
        <f aca="false">H1153/$K1160-1</f>
        <v>0.0848472527675617</v>
      </c>
      <c r="J1153" s="9" t="n">
        <f aca="false">I1153-G1153</f>
        <v>0.0540575504999168</v>
      </c>
      <c r="K1153" s="10" t="n">
        <f aca="false">H1153-F1153</f>
        <v>117</v>
      </c>
      <c r="L1153" s="0" t="str">
        <f aca="false">IF(H1153=H1144,"Even",IF(H1153&gt;H1144,"Up","Down"))</f>
        <v>Up</v>
      </c>
    </row>
    <row r="1154" customFormat="false" ht="14.4" hidden="false" customHeight="false" outlineLevel="0" collapsed="false">
      <c r="A1154" s="4" t="n">
        <v>42424</v>
      </c>
      <c r="B1154" s="5" t="n">
        <v>0.00303240740740741</v>
      </c>
      <c r="C1154" s="32" t="s">
        <v>37</v>
      </c>
      <c r="D1154" s="0" t="s">
        <v>15</v>
      </c>
      <c r="F1154" s="34" t="n">
        <v>2231</v>
      </c>
      <c r="G1154" s="8" t="n">
        <f aca="false">F1154/$K1160-1</f>
        <v>0.0307897022676449</v>
      </c>
      <c r="H1154" s="14" t="n">
        <v>2348</v>
      </c>
      <c r="I1154" s="8" t="n">
        <f aca="false">H1154/$K1160-1</f>
        <v>0.0848472527675617</v>
      </c>
      <c r="J1154" s="9" t="n">
        <f aca="false">I1154-G1154</f>
        <v>0.0540575504999168</v>
      </c>
      <c r="K1154" s="10" t="n">
        <f aca="false">H1154-F1154</f>
        <v>117</v>
      </c>
      <c r="L1154" s="0" t="str">
        <f aca="false">IF(H1154=H1145,"Even",IF(H1154&gt;H1145,"Up","Down"))</f>
        <v>Up</v>
      </c>
    </row>
    <row r="1155" customFormat="false" ht="14.4" hidden="false" customHeight="false" outlineLevel="0" collapsed="false">
      <c r="A1155" s="4" t="n">
        <v>42424</v>
      </c>
      <c r="B1155" s="5" t="n">
        <v>0.00303240740740741</v>
      </c>
      <c r="C1155" s="32" t="s">
        <v>37</v>
      </c>
      <c r="D1155" s="0" t="s">
        <v>18</v>
      </c>
      <c r="F1155" s="34" t="n">
        <v>2233</v>
      </c>
      <c r="G1155" s="8" t="n">
        <f aca="false">F1155/$K1160-1</f>
        <v>0.0317137629599511</v>
      </c>
      <c r="H1155" s="14" t="n">
        <v>2341</v>
      </c>
      <c r="I1155" s="8" t="n">
        <f aca="false">H1155/$K1160-1</f>
        <v>0.0816130403444897</v>
      </c>
      <c r="J1155" s="9" t="n">
        <f aca="false">I1155-G1155</f>
        <v>0.0498992773845386</v>
      </c>
      <c r="K1155" s="10" t="n">
        <f aca="false">H1155-F1155</f>
        <v>108</v>
      </c>
      <c r="L1155" s="0" t="str">
        <f aca="false">IF(H1155=H1146,"Even",IF(H1155&gt;H1146,"Up","Down"))</f>
        <v>Up</v>
      </c>
    </row>
    <row r="1156" customFormat="false" ht="14.4" hidden="false" customHeight="false" outlineLevel="0" collapsed="false">
      <c r="A1156" s="4" t="n">
        <v>42424</v>
      </c>
      <c r="B1156" s="5" t="n">
        <v>0.00303240740740741</v>
      </c>
      <c r="C1156" s="32" t="s">
        <v>37</v>
      </c>
      <c r="D1156" s="0" t="s">
        <v>20</v>
      </c>
      <c r="F1156" s="34" t="n">
        <v>2211</v>
      </c>
      <c r="G1156" s="8" t="n">
        <f aca="false">F1156/$K1160-1</f>
        <v>0.0215490953445823</v>
      </c>
      <c r="H1156" s="14" t="n">
        <v>2328</v>
      </c>
      <c r="I1156" s="8" t="n">
        <f aca="false">H1156/$K1160-1</f>
        <v>0.0756066458444991</v>
      </c>
      <c r="J1156" s="9" t="n">
        <f aca="false">I1156-G1156</f>
        <v>0.0540575504999168</v>
      </c>
      <c r="K1156" s="10" t="n">
        <f aca="false">H1156-F1156</f>
        <v>117</v>
      </c>
      <c r="L1156" s="0" t="str">
        <f aca="false">IF(H1156=H1147,"Even",IF(H1156&gt;H1147,"Up","Down"))</f>
        <v>Up</v>
      </c>
    </row>
    <row r="1157" customFormat="false" ht="14.4" hidden="false" customHeight="false" outlineLevel="0" collapsed="false">
      <c r="A1157" s="4" t="n">
        <v>42424</v>
      </c>
      <c r="B1157" s="5" t="n">
        <v>0.00303240740740741</v>
      </c>
      <c r="C1157" s="32" t="s">
        <v>37</v>
      </c>
      <c r="D1157" s="0" t="s">
        <v>23</v>
      </c>
      <c r="F1157" s="34" t="n">
        <v>2211</v>
      </c>
      <c r="G1157" s="8" t="n">
        <f aca="false">F1157/$K1160-1</f>
        <v>0.0215490953445823</v>
      </c>
      <c r="H1157" s="14" t="n">
        <v>2328</v>
      </c>
      <c r="I1157" s="8" t="n">
        <f aca="false">H1157/$K1160-1</f>
        <v>0.0756066458444991</v>
      </c>
      <c r="J1157" s="9" t="n">
        <f aca="false">I1157-G1157</f>
        <v>0.0540575504999168</v>
      </c>
      <c r="K1157" s="10" t="n">
        <f aca="false">H1157-F1157</f>
        <v>117</v>
      </c>
      <c r="L1157" s="0" t="str">
        <f aca="false">IF(H1157=H1148,"Even",IF(H1157&gt;H1148,"Up","Down"))</f>
        <v>Up</v>
      </c>
    </row>
    <row r="1158" customFormat="false" ht="14.4" hidden="false" customHeight="false" outlineLevel="0" collapsed="false">
      <c r="A1158" s="4" t="n">
        <v>42424</v>
      </c>
      <c r="B1158" s="5" t="n">
        <v>0.00303240740740741</v>
      </c>
      <c r="C1158" s="32" t="s">
        <v>37</v>
      </c>
      <c r="D1158" s="0" t="s">
        <v>25</v>
      </c>
      <c r="F1158" s="34" t="n">
        <v>2211</v>
      </c>
      <c r="G1158" s="8" t="n">
        <f aca="false">F1158/$K1160-1</f>
        <v>0.0215490953445823</v>
      </c>
      <c r="H1158" s="14" t="n">
        <v>2328</v>
      </c>
      <c r="I1158" s="8" t="n">
        <f aca="false">H1158/$K1160-1</f>
        <v>0.0756066458444991</v>
      </c>
      <c r="J1158" s="9" t="n">
        <f aca="false">I1158-G1158</f>
        <v>0.0540575504999168</v>
      </c>
      <c r="K1158" s="10" t="n">
        <f aca="false">H1158-F1158</f>
        <v>117</v>
      </c>
      <c r="L1158" s="0" t="str">
        <f aca="false">IF(H1158=H1149,"Even",IF(H1158&gt;H1149,"Up","Down"))</f>
        <v>Up</v>
      </c>
    </row>
    <row r="1159" customFormat="false" ht="14.4" hidden="false" customHeight="false" outlineLevel="0" collapsed="false">
      <c r="A1159" s="4" t="n">
        <v>42424</v>
      </c>
      <c r="B1159" s="5"/>
      <c r="C1159" s="32" t="s">
        <v>37</v>
      </c>
      <c r="D1159" s="36" t="s">
        <v>51</v>
      </c>
      <c r="E1159" s="36"/>
      <c r="F1159" s="34"/>
      <c r="G1159" s="8"/>
      <c r="H1159" s="14"/>
      <c r="I1159" s="8"/>
      <c r="J1159" s="9"/>
      <c r="K1159" s="37" t="n">
        <v>1.77383</v>
      </c>
      <c r="L1159" s="0" t="str">
        <f aca="false">IF(K1159=K1150,"Even",IF(K1159&gt;K1150,"Up","Down"))</f>
        <v>Even</v>
      </c>
    </row>
    <row r="1160" customFormat="false" ht="14.4" hidden="false" customHeight="false" outlineLevel="0" collapsed="false">
      <c r="A1160" s="4" t="n">
        <v>42424</v>
      </c>
      <c r="B1160" s="5"/>
      <c r="C1160" s="32" t="s">
        <v>37</v>
      </c>
      <c r="D1160" s="24" t="s">
        <v>30</v>
      </c>
      <c r="E1160" s="24"/>
      <c r="F1160" s="28" t="s">
        <v>31</v>
      </c>
      <c r="G1160" s="28"/>
      <c r="H1160" s="28" t="n">
        <v>1</v>
      </c>
      <c r="I1160" s="28"/>
      <c r="J1160" s="28"/>
      <c r="K1160" s="34" t="n">
        <v>2164.36</v>
      </c>
      <c r="L1160" s="0" t="str">
        <f aca="false">IF(K1160=K1151,"Even",IF(K1160&gt;K1151,"Up","Down"))</f>
        <v>Up</v>
      </c>
    </row>
    <row r="1161" customFormat="false" ht="14.4" hidden="false" customHeight="false" outlineLevel="0" collapsed="false">
      <c r="A1161" s="15" t="n">
        <v>42424</v>
      </c>
      <c r="B1161" s="20"/>
      <c r="C1161" s="35" t="s">
        <v>37</v>
      </c>
      <c r="D1161" s="16" t="s">
        <v>43</v>
      </c>
      <c r="E1161" s="16"/>
      <c r="F1161" s="16"/>
      <c r="G1161" s="16"/>
      <c r="H1161" s="16"/>
      <c r="I1161" s="16"/>
      <c r="J1161" s="16" t="s">
        <v>44</v>
      </c>
      <c r="K1161" s="19" t="n">
        <v>1208.63</v>
      </c>
      <c r="L1161" s="16" t="str">
        <f aca="false">IF(K1161=K1152,"Even",IF(K1161&gt;K1152,"Up","Down"))</f>
        <v>Down</v>
      </c>
    </row>
    <row r="1162" customFormat="false" ht="14.4" hidden="false" customHeight="false" outlineLevel="0" collapsed="false">
      <c r="A1162" s="4" t="n">
        <v>42425</v>
      </c>
      <c r="B1162" s="5" t="n">
        <v>0.40712962962963</v>
      </c>
      <c r="C1162" s="32" t="s">
        <v>38</v>
      </c>
      <c r="D1162" s="0" t="s">
        <v>13</v>
      </c>
      <c r="F1162" s="34" t="n">
        <v>2253</v>
      </c>
      <c r="G1162" s="8" t="n">
        <f aca="false">F1162/$K1169-1</f>
        <v>0.0263862820489458</v>
      </c>
      <c r="H1162" s="14" t="n">
        <v>2372</v>
      </c>
      <c r="I1162" s="8" t="n">
        <f aca="false">H1162/$K1169-1</f>
        <v>0.0805984292144251</v>
      </c>
      <c r="J1162" s="9" t="n">
        <f aca="false">I1162-G1162</f>
        <v>0.0542121471654793</v>
      </c>
      <c r="K1162" s="10" t="n">
        <f aca="false">H1162-F1162</f>
        <v>119</v>
      </c>
      <c r="L1162" s="0" t="str">
        <f aca="false">IF(H1162=H1153,"Even",IF(H1162&gt;H1153,"Up","Down"))</f>
        <v>Up</v>
      </c>
    </row>
    <row r="1163" customFormat="false" ht="14.4" hidden="false" customHeight="false" outlineLevel="0" collapsed="false">
      <c r="A1163" s="4" t="n">
        <v>42425</v>
      </c>
      <c r="B1163" s="5" t="n">
        <v>0.40712962962963</v>
      </c>
      <c r="C1163" s="32" t="s">
        <v>38</v>
      </c>
      <c r="D1163" s="0" t="s">
        <v>15</v>
      </c>
      <c r="F1163" s="34" t="n">
        <v>2253</v>
      </c>
      <c r="G1163" s="8" t="n">
        <f aca="false">F1163/$K1169-1</f>
        <v>0.0263862820489458</v>
      </c>
      <c r="H1163" s="14" t="n">
        <v>2372</v>
      </c>
      <c r="I1163" s="8" t="n">
        <f aca="false">H1163/$K1169-1</f>
        <v>0.0805984292144251</v>
      </c>
      <c r="J1163" s="9" t="n">
        <f aca="false">I1163-G1163</f>
        <v>0.0542121471654793</v>
      </c>
      <c r="K1163" s="10" t="n">
        <f aca="false">H1163-F1163</f>
        <v>119</v>
      </c>
      <c r="L1163" s="0" t="str">
        <f aca="false">IF(H1163=H1154,"Even",IF(H1163&gt;H1154,"Up","Down"))</f>
        <v>Up</v>
      </c>
    </row>
    <row r="1164" customFormat="false" ht="14.4" hidden="false" customHeight="false" outlineLevel="0" collapsed="false">
      <c r="A1164" s="4" t="n">
        <v>42425</v>
      </c>
      <c r="B1164" s="5" t="n">
        <v>0.40712962962963</v>
      </c>
      <c r="C1164" s="32" t="s">
        <v>38</v>
      </c>
      <c r="D1164" s="0" t="s">
        <v>18</v>
      </c>
      <c r="F1164" s="34" t="n">
        <v>2256</v>
      </c>
      <c r="G1164" s="8" t="n">
        <f aca="false">F1164/$K1169-1</f>
        <v>0.0277529748346301</v>
      </c>
      <c r="H1164" s="14" t="n">
        <v>2366</v>
      </c>
      <c r="I1164" s="8" t="n">
        <f aca="false">H1164/$K1169-1</f>
        <v>0.0778650436430564</v>
      </c>
      <c r="J1164" s="9" t="n">
        <f aca="false">I1164-G1164</f>
        <v>0.0501120688084262</v>
      </c>
      <c r="K1164" s="10" t="n">
        <f aca="false">H1164-F1164</f>
        <v>110</v>
      </c>
      <c r="L1164" s="0" t="str">
        <f aca="false">IF(H1164=H1155,"Even",IF(H1164&gt;H1155,"Up","Down"))</f>
        <v>Up</v>
      </c>
    </row>
    <row r="1165" customFormat="false" ht="14.4" hidden="false" customHeight="false" outlineLevel="0" collapsed="false">
      <c r="A1165" s="4" t="n">
        <v>42425</v>
      </c>
      <c r="B1165" s="5" t="n">
        <v>0.40712962962963</v>
      </c>
      <c r="C1165" s="32" t="s">
        <v>38</v>
      </c>
      <c r="D1165" s="0" t="s">
        <v>20</v>
      </c>
      <c r="F1165" s="34" t="n">
        <v>2234</v>
      </c>
      <c r="G1165" s="8" t="n">
        <f aca="false">F1165/$K1169-1</f>
        <v>0.017730561072945</v>
      </c>
      <c r="H1165" s="14" t="n">
        <v>2353</v>
      </c>
      <c r="I1165" s="8" t="n">
        <f aca="false">H1165/$K1169-1</f>
        <v>0.0719427082384241</v>
      </c>
      <c r="J1165" s="9" t="n">
        <f aca="false">I1165-G1165</f>
        <v>0.0542121471654791</v>
      </c>
      <c r="K1165" s="10" t="n">
        <f aca="false">H1165-F1165</f>
        <v>119</v>
      </c>
      <c r="L1165" s="0" t="str">
        <f aca="false">IF(H1165=H1156,"Even",IF(H1165&gt;H1156,"Up","Down"))</f>
        <v>Up</v>
      </c>
    </row>
    <row r="1166" customFormat="false" ht="14.4" hidden="false" customHeight="false" outlineLevel="0" collapsed="false">
      <c r="A1166" s="4" t="n">
        <v>42425</v>
      </c>
      <c r="B1166" s="5" t="n">
        <v>0.40712962962963</v>
      </c>
      <c r="C1166" s="32" t="s">
        <v>38</v>
      </c>
      <c r="D1166" s="0" t="s">
        <v>23</v>
      </c>
      <c r="F1166" s="34" t="n">
        <v>2234</v>
      </c>
      <c r="G1166" s="8" t="n">
        <f aca="false">F1166/$K1169-1</f>
        <v>0.017730561072945</v>
      </c>
      <c r="H1166" s="14" t="n">
        <v>2353</v>
      </c>
      <c r="I1166" s="8" t="n">
        <f aca="false">H1166/$K1169-1</f>
        <v>0.0719427082384241</v>
      </c>
      <c r="J1166" s="9" t="n">
        <f aca="false">I1166-G1166</f>
        <v>0.0542121471654791</v>
      </c>
      <c r="K1166" s="10" t="n">
        <f aca="false">H1166-F1166</f>
        <v>119</v>
      </c>
      <c r="L1166" s="0" t="str">
        <f aca="false">IF(H1166=H1157,"Even",IF(H1166&gt;H1157,"Up","Down"))</f>
        <v>Up</v>
      </c>
    </row>
    <row r="1167" customFormat="false" ht="14.4" hidden="false" customHeight="false" outlineLevel="0" collapsed="false">
      <c r="A1167" s="4" t="n">
        <v>42425</v>
      </c>
      <c r="B1167" s="5" t="n">
        <v>0.40712962962963</v>
      </c>
      <c r="C1167" s="32" t="s">
        <v>38</v>
      </c>
      <c r="D1167" s="0" t="s">
        <v>25</v>
      </c>
      <c r="F1167" s="34" t="n">
        <v>2234</v>
      </c>
      <c r="G1167" s="8" t="n">
        <f aca="false">F1167/$K1169-1</f>
        <v>0.017730561072945</v>
      </c>
      <c r="H1167" s="14" t="n">
        <v>2353</v>
      </c>
      <c r="I1167" s="8" t="n">
        <f aca="false">H1167/$K1169-1</f>
        <v>0.0719427082384241</v>
      </c>
      <c r="J1167" s="9" t="n">
        <f aca="false">I1167-G1167</f>
        <v>0.0542121471654791</v>
      </c>
      <c r="K1167" s="10" t="n">
        <f aca="false">H1167-F1167</f>
        <v>119</v>
      </c>
      <c r="L1167" s="0" t="str">
        <f aca="false">IF(H1167=H1158,"Even",IF(H1167&gt;H1158,"Up","Down"))</f>
        <v>Up</v>
      </c>
    </row>
    <row r="1168" customFormat="false" ht="14.4" hidden="false" customHeight="false" outlineLevel="0" collapsed="false">
      <c r="A1168" s="4" t="n">
        <v>42425</v>
      </c>
      <c r="B1168" s="5"/>
      <c r="C1168" s="32" t="s">
        <v>38</v>
      </c>
      <c r="D1168" s="36" t="s">
        <v>51</v>
      </c>
      <c r="E1168" s="36"/>
      <c r="F1168" s="34"/>
      <c r="G1168" s="8"/>
      <c r="H1168" s="14"/>
      <c r="I1168" s="8"/>
      <c r="J1168" s="9"/>
      <c r="K1168" s="37" t="n">
        <v>1.77383</v>
      </c>
      <c r="L1168" s="0" t="str">
        <f aca="false">IF(K1168=K1159,"Even",IF(K1168&gt;K1159,"Up","Down"))</f>
        <v>Even</v>
      </c>
    </row>
    <row r="1169" customFormat="false" ht="14.4" hidden="false" customHeight="false" outlineLevel="0" collapsed="false">
      <c r="A1169" s="4" t="n">
        <v>42425</v>
      </c>
      <c r="B1169" s="5"/>
      <c r="C1169" s="32" t="s">
        <v>38</v>
      </c>
      <c r="D1169" s="24" t="s">
        <v>30</v>
      </c>
      <c r="E1169" s="24"/>
      <c r="F1169" s="28" t="s">
        <v>31</v>
      </c>
      <c r="G1169" s="28"/>
      <c r="H1169" s="28" t="n">
        <v>1</v>
      </c>
      <c r="I1169" s="28"/>
      <c r="J1169" s="28"/>
      <c r="K1169" s="34" t="n">
        <v>2195.08</v>
      </c>
      <c r="L1169" s="0" t="str">
        <f aca="false">IF(K1169=K1160,"Even",IF(K1169&gt;K1160,"Up","Down"))</f>
        <v>Up</v>
      </c>
    </row>
    <row r="1170" customFormat="false" ht="14.4" hidden="false" customHeight="false" outlineLevel="0" collapsed="false">
      <c r="A1170" s="15" t="n">
        <v>42425</v>
      </c>
      <c r="B1170" s="20"/>
      <c r="C1170" s="35" t="s">
        <v>38</v>
      </c>
      <c r="D1170" s="16" t="s">
        <v>43</v>
      </c>
      <c r="E1170" s="16"/>
      <c r="F1170" s="16"/>
      <c r="G1170" s="16"/>
      <c r="H1170" s="16"/>
      <c r="I1170" s="16"/>
      <c r="J1170" s="16" t="s">
        <v>44</v>
      </c>
      <c r="K1170" s="19" t="n">
        <v>1228.75</v>
      </c>
      <c r="L1170" s="16" t="str">
        <f aca="false">IF(K1170=K1161,"Even",IF(K1170&gt;K1161,"Up","Down"))</f>
        <v>Up</v>
      </c>
    </row>
    <row r="1171" customFormat="false" ht="14.4" hidden="false" customHeight="false" outlineLevel="0" collapsed="false">
      <c r="A1171" s="4" t="n">
        <v>42429</v>
      </c>
      <c r="B1171" s="5" t="n">
        <v>0.610416666666667</v>
      </c>
      <c r="C1171" s="32" t="s">
        <v>33</v>
      </c>
      <c r="D1171" s="0" t="s">
        <v>13</v>
      </c>
      <c r="F1171" s="34" t="n">
        <v>2265</v>
      </c>
      <c r="G1171" s="8" t="n">
        <f aca="false">F1171/$K1178-1</f>
        <v>0.0362386139565101</v>
      </c>
      <c r="H1171" s="14" t="n">
        <v>2385</v>
      </c>
      <c r="I1171" s="8" t="n">
        <f aca="false">H1171/$K1178-1</f>
        <v>0.0911386729740735</v>
      </c>
      <c r="J1171" s="9" t="n">
        <f aca="false">I1171-G1171</f>
        <v>0.0549000590175635</v>
      </c>
      <c r="K1171" s="10" t="n">
        <f aca="false">H1171-F1171</f>
        <v>120</v>
      </c>
      <c r="L1171" s="0" t="str">
        <f aca="false">IF(H1171=H1162,"Even",IF(H1171&gt;H1162,"Up","Down"))</f>
        <v>Up</v>
      </c>
    </row>
    <row r="1172" customFormat="false" ht="14.4" hidden="false" customHeight="false" outlineLevel="0" collapsed="false">
      <c r="A1172" s="4" t="n">
        <v>42429</v>
      </c>
      <c r="B1172" s="5" t="n">
        <v>0.610416666666667</v>
      </c>
      <c r="C1172" s="32" t="s">
        <v>33</v>
      </c>
      <c r="D1172" s="0" t="s">
        <v>15</v>
      </c>
      <c r="F1172" s="34" t="n">
        <v>2265</v>
      </c>
      <c r="G1172" s="8" t="n">
        <f aca="false">F1172/$K1178-1</f>
        <v>0.0362386139565101</v>
      </c>
      <c r="H1172" s="14" t="n">
        <v>2385</v>
      </c>
      <c r="I1172" s="8" t="n">
        <f aca="false">H1172/$K1178-1</f>
        <v>0.0911386729740735</v>
      </c>
      <c r="J1172" s="9" t="n">
        <f aca="false">I1172-G1172</f>
        <v>0.0549000590175634</v>
      </c>
      <c r="K1172" s="10" t="n">
        <f aca="false">H1172-F1172</f>
        <v>120</v>
      </c>
      <c r="L1172" s="0" t="str">
        <f aca="false">IF(H1172=H1163,"Even",IF(H1172&gt;H1163,"Up","Down"))</f>
        <v>Up</v>
      </c>
    </row>
    <row r="1173" customFormat="false" ht="14.4" hidden="false" customHeight="false" outlineLevel="0" collapsed="false">
      <c r="A1173" s="4" t="n">
        <v>42429</v>
      </c>
      <c r="B1173" s="5" t="n">
        <v>0.610416666666667</v>
      </c>
      <c r="C1173" s="32" t="s">
        <v>33</v>
      </c>
      <c r="D1173" s="0" t="s">
        <v>18</v>
      </c>
      <c r="F1173" s="34" t="n">
        <v>2268</v>
      </c>
      <c r="G1173" s="8" t="n">
        <f aca="false">F1173/$K1178-1</f>
        <v>0.0376111154319492</v>
      </c>
      <c r="H1173" s="14" t="n">
        <v>2378</v>
      </c>
      <c r="I1173" s="8" t="n">
        <f aca="false">H1173/$K1178-1</f>
        <v>0.0879361695313823</v>
      </c>
      <c r="J1173" s="9" t="n">
        <f aca="false">I1173-G1173</f>
        <v>0.0503250540994331</v>
      </c>
      <c r="K1173" s="10" t="n">
        <f aca="false">H1173-F1173</f>
        <v>110</v>
      </c>
      <c r="L1173" s="0" t="str">
        <f aca="false">IF(H1173=H1164,"Even",IF(H1173&gt;H1164,"Up","Down"))</f>
        <v>Up</v>
      </c>
    </row>
    <row r="1174" customFormat="false" ht="14.4" hidden="false" customHeight="false" outlineLevel="0" collapsed="false">
      <c r="A1174" s="4" t="n">
        <v>42429</v>
      </c>
      <c r="B1174" s="5" t="n">
        <v>0.610416666666667</v>
      </c>
      <c r="C1174" s="32" t="s">
        <v>33</v>
      </c>
      <c r="D1174" s="0" t="s">
        <v>20</v>
      </c>
      <c r="F1174" s="34" t="n">
        <v>2245</v>
      </c>
      <c r="G1174" s="8" t="n">
        <f aca="false">F1174/$K1178-1</f>
        <v>0.0270886041202494</v>
      </c>
      <c r="H1174" s="14" t="n">
        <v>2365</v>
      </c>
      <c r="I1174" s="8" t="n">
        <f aca="false">H1174/$K1178-1</f>
        <v>0.0819886631378128</v>
      </c>
      <c r="J1174" s="9" t="n">
        <f aca="false">I1174-G1174</f>
        <v>0.0549000590175635</v>
      </c>
      <c r="K1174" s="10" t="n">
        <f aca="false">H1174-F1174</f>
        <v>120</v>
      </c>
      <c r="L1174" s="0" t="str">
        <f aca="false">IF(H1174=H1165,"Even",IF(H1174&gt;H1165,"Up","Down"))</f>
        <v>Up</v>
      </c>
    </row>
    <row r="1175" customFormat="false" ht="14.4" hidden="false" customHeight="false" outlineLevel="0" collapsed="false">
      <c r="A1175" s="4" t="n">
        <v>42429</v>
      </c>
      <c r="B1175" s="5" t="n">
        <v>0.610416666666667</v>
      </c>
      <c r="C1175" s="32" t="s">
        <v>33</v>
      </c>
      <c r="D1175" s="0" t="s">
        <v>23</v>
      </c>
      <c r="F1175" s="34" t="n">
        <v>2245</v>
      </c>
      <c r="G1175" s="8" t="n">
        <f aca="false">F1175/$K1178-1</f>
        <v>0.0270886041202494</v>
      </c>
      <c r="H1175" s="14" t="n">
        <v>2365</v>
      </c>
      <c r="I1175" s="8" t="n">
        <f aca="false">H1175/$K1178-1</f>
        <v>0.0819886631378128</v>
      </c>
      <c r="J1175" s="9" t="n">
        <f aca="false">I1175-G1175</f>
        <v>0.0549000590175635</v>
      </c>
      <c r="K1175" s="10" t="n">
        <f aca="false">H1175-F1175</f>
        <v>120</v>
      </c>
      <c r="L1175" s="0" t="str">
        <f aca="false">IF(H1175=H1166,"Even",IF(H1175&gt;H1166,"Up","Down"))</f>
        <v>Up</v>
      </c>
    </row>
    <row r="1176" customFormat="false" ht="14.4" hidden="false" customHeight="false" outlineLevel="0" collapsed="false">
      <c r="A1176" s="4" t="n">
        <v>42429</v>
      </c>
      <c r="B1176" s="5" t="n">
        <v>0.610416666666667</v>
      </c>
      <c r="C1176" s="32" t="s">
        <v>33</v>
      </c>
      <c r="D1176" s="0" t="s">
        <v>25</v>
      </c>
      <c r="F1176" s="34" t="n">
        <v>2245</v>
      </c>
      <c r="G1176" s="8" t="n">
        <f aca="false">F1176/$K1178-1</f>
        <v>0.0270886041202494</v>
      </c>
      <c r="H1176" s="14" t="n">
        <v>2365</v>
      </c>
      <c r="I1176" s="8" t="n">
        <f aca="false">H1176/$K1178-1</f>
        <v>0.0819886631378128</v>
      </c>
      <c r="J1176" s="9" t="n">
        <f aca="false">I1176-G1176</f>
        <v>0.0549000590175635</v>
      </c>
      <c r="K1176" s="10" t="n">
        <f aca="false">H1176-F1176</f>
        <v>120</v>
      </c>
      <c r="L1176" s="0" t="str">
        <f aca="false">IF(H1176=H1167,"Even",IF(H1176&gt;H1167,"Up","Down"))</f>
        <v>Up</v>
      </c>
    </row>
    <row r="1177" customFormat="false" ht="14.4" hidden="false" customHeight="false" outlineLevel="0" collapsed="false">
      <c r="A1177" s="4" t="n">
        <v>42429</v>
      </c>
      <c r="B1177" s="5"/>
      <c r="C1177" s="32" t="s">
        <v>33</v>
      </c>
      <c r="D1177" s="36" t="s">
        <v>51</v>
      </c>
      <c r="E1177" s="36"/>
      <c r="F1177" s="34"/>
      <c r="G1177" s="8"/>
      <c r="H1177" s="14"/>
      <c r="I1177" s="8"/>
      <c r="J1177" s="9"/>
      <c r="K1177" s="37" t="n">
        <v>1.77706</v>
      </c>
      <c r="L1177" s="0" t="str">
        <f aca="false">IF(K1177=K1168,"Even",IF(K1177&gt;K1168,"Up","Down"))</f>
        <v>Up</v>
      </c>
    </row>
    <row r="1178" customFormat="false" ht="14.4" hidden="false" customHeight="false" outlineLevel="0" collapsed="false">
      <c r="A1178" s="4" t="n">
        <v>42429</v>
      </c>
      <c r="B1178" s="5"/>
      <c r="C1178" s="32" t="s">
        <v>33</v>
      </c>
      <c r="D1178" s="24" t="s">
        <v>30</v>
      </c>
      <c r="E1178" s="24"/>
      <c r="F1178" s="28" t="s">
        <v>31</v>
      </c>
      <c r="G1178" s="28"/>
      <c r="H1178" s="28" t="n">
        <v>1</v>
      </c>
      <c r="I1178" s="28"/>
      <c r="J1178" s="28"/>
      <c r="K1178" s="34" t="n">
        <v>2185.79</v>
      </c>
      <c r="L1178" s="0" t="str">
        <f aca="false">IF(K1178=K1169,"Even",IF(K1178&gt;K1169,"Up","Down"))</f>
        <v>Down</v>
      </c>
    </row>
    <row r="1179" customFormat="false" ht="14.4" hidden="false" customHeight="false" outlineLevel="0" collapsed="false">
      <c r="A1179" s="15" t="n">
        <v>42429</v>
      </c>
      <c r="B1179" s="20"/>
      <c r="C1179" s="35" t="s">
        <v>33</v>
      </c>
      <c r="D1179" s="16" t="s">
        <v>43</v>
      </c>
      <c r="E1179" s="16"/>
      <c r="F1179" s="16"/>
      <c r="G1179" s="16"/>
      <c r="H1179" s="16"/>
      <c r="I1179" s="16"/>
      <c r="J1179" s="16" t="s">
        <v>44</v>
      </c>
      <c r="K1179" s="19" t="n">
        <v>1222.59</v>
      </c>
      <c r="L1179" s="16" t="str">
        <f aca="false">IF(K1179=K1170,"Even",IF(K1179&gt;K1170,"Up","Down"))</f>
        <v>Down</v>
      </c>
    </row>
    <row r="1180" customFormat="false" ht="14.4" hidden="false" customHeight="false" outlineLevel="0" collapsed="false">
      <c r="A1180" s="4" t="n">
        <v>42430</v>
      </c>
      <c r="B1180" s="5" t="n">
        <v>0.776122685185185</v>
      </c>
      <c r="C1180" s="32" t="s">
        <v>35</v>
      </c>
      <c r="D1180" s="0" t="s">
        <v>13</v>
      </c>
      <c r="F1180" s="34" t="n">
        <v>2277</v>
      </c>
      <c r="G1180" s="8" t="n">
        <f aca="false">F1180/$K1187-1</f>
        <v>0.0197181332485434</v>
      </c>
      <c r="H1180" s="14" t="n">
        <v>2396</v>
      </c>
      <c r="I1180" s="8" t="n">
        <f aca="false">H1180/$K1187-1</f>
        <v>0.073010385271634</v>
      </c>
      <c r="J1180" s="9" t="n">
        <f aca="false">I1180-G1180</f>
        <v>0.0532922520230905</v>
      </c>
      <c r="K1180" s="10" t="n">
        <f aca="false">H1180-F1180</f>
        <v>119</v>
      </c>
      <c r="L1180" s="0" t="str">
        <f aca="false">IF(H1180=H1171,"Even",IF(H1180&gt;H1171,"Up","Down"))</f>
        <v>Up</v>
      </c>
    </row>
    <row r="1181" customFormat="false" ht="14.4" hidden="false" customHeight="false" outlineLevel="0" collapsed="false">
      <c r="A1181" s="4" t="n">
        <v>42430</v>
      </c>
      <c r="B1181" s="5" t="n">
        <v>0.776122685185185</v>
      </c>
      <c r="C1181" s="32" t="s">
        <v>35</v>
      </c>
      <c r="D1181" s="0" t="s">
        <v>15</v>
      </c>
      <c r="F1181" s="34" t="n">
        <v>2277</v>
      </c>
      <c r="G1181" s="8" t="n">
        <f aca="false">F1181/$K1187-1</f>
        <v>0.0197181332485434</v>
      </c>
      <c r="H1181" s="14" t="n">
        <v>2396</v>
      </c>
      <c r="I1181" s="8" t="n">
        <f aca="false">H1181/$K1187-1</f>
        <v>0.073010385271634</v>
      </c>
      <c r="J1181" s="9" t="n">
        <f aca="false">I1181-G1181</f>
        <v>0.0532922520230905</v>
      </c>
      <c r="K1181" s="10" t="n">
        <f aca="false">H1181-F1181</f>
        <v>119</v>
      </c>
      <c r="L1181" s="0" t="str">
        <f aca="false">IF(H1181=H1172,"Even",IF(H1181&gt;H1172,"Up","Down"))</f>
        <v>Up</v>
      </c>
    </row>
    <row r="1182" customFormat="false" ht="14.4" hidden="false" customHeight="false" outlineLevel="0" collapsed="false">
      <c r="A1182" s="4" t="n">
        <v>42430</v>
      </c>
      <c r="B1182" s="5" t="n">
        <v>0.776122685185185</v>
      </c>
      <c r="C1182" s="32" t="s">
        <v>35</v>
      </c>
      <c r="D1182" s="0" t="s">
        <v>18</v>
      </c>
      <c r="F1182" s="34" t="n">
        <v>2279</v>
      </c>
      <c r="G1182" s="8" t="n">
        <f aca="false">F1182/$K1187-1</f>
        <v>0.0206138013497719</v>
      </c>
      <c r="H1182" s="14" t="n">
        <v>2390</v>
      </c>
      <c r="I1182" s="8" t="n">
        <f aca="false">H1182/$K1187-1</f>
        <v>0.0703233809679487</v>
      </c>
      <c r="J1182" s="9" t="n">
        <f aca="false">I1182-G1182</f>
        <v>0.0497095796181768</v>
      </c>
      <c r="K1182" s="10" t="n">
        <f aca="false">H1182-F1182</f>
        <v>111</v>
      </c>
      <c r="L1182" s="0" t="str">
        <f aca="false">IF(H1182=H1173,"Even",IF(H1182&gt;H1173,"Up","Down"))</f>
        <v>Up</v>
      </c>
    </row>
    <row r="1183" customFormat="false" ht="14.4" hidden="false" customHeight="false" outlineLevel="0" collapsed="false">
      <c r="A1183" s="4" t="n">
        <v>42430</v>
      </c>
      <c r="B1183" s="5" t="n">
        <v>0.776122685185185</v>
      </c>
      <c r="C1183" s="32" t="s">
        <v>35</v>
      </c>
      <c r="D1183" s="0" t="s">
        <v>20</v>
      </c>
      <c r="F1183" s="34" t="n">
        <v>2257</v>
      </c>
      <c r="G1183" s="8" t="n">
        <f aca="false">F1183/$K1187-1</f>
        <v>0.0107614522362594</v>
      </c>
      <c r="H1183" s="14" t="n">
        <v>2376</v>
      </c>
      <c r="I1183" s="8" t="n">
        <f aca="false">H1183/$K1187-1</f>
        <v>0.0640537042593496</v>
      </c>
      <c r="J1183" s="9" t="n">
        <f aca="false">I1183-G1183</f>
        <v>0.0532922520230903</v>
      </c>
      <c r="K1183" s="10" t="n">
        <f aca="false">H1183-F1183</f>
        <v>119</v>
      </c>
      <c r="L1183" s="0" t="str">
        <f aca="false">IF(H1183=H1174,"Even",IF(H1183&gt;H1174,"Up","Down"))</f>
        <v>Up</v>
      </c>
    </row>
    <row r="1184" customFormat="false" ht="14.4" hidden="false" customHeight="false" outlineLevel="0" collapsed="false">
      <c r="A1184" s="4" t="n">
        <v>42430</v>
      </c>
      <c r="B1184" s="5" t="n">
        <v>0.776122685185185</v>
      </c>
      <c r="C1184" s="32" t="s">
        <v>35</v>
      </c>
      <c r="D1184" s="0" t="s">
        <v>23</v>
      </c>
      <c r="F1184" s="34" t="n">
        <v>2257</v>
      </c>
      <c r="G1184" s="8" t="n">
        <f aca="false">F1184/$K1187-1</f>
        <v>0.0107614522362594</v>
      </c>
      <c r="H1184" s="14" t="n">
        <v>2376</v>
      </c>
      <c r="I1184" s="8" t="n">
        <f aca="false">H1184/$K1187-1</f>
        <v>0.0640537042593496</v>
      </c>
      <c r="J1184" s="9" t="n">
        <f aca="false">I1184-G1184</f>
        <v>0.0532922520230903</v>
      </c>
      <c r="K1184" s="10" t="n">
        <f aca="false">H1184-F1184</f>
        <v>119</v>
      </c>
      <c r="L1184" s="0" t="str">
        <f aca="false">IF(H1184=H1175,"Even",IF(H1184&gt;H1175,"Up","Down"))</f>
        <v>Up</v>
      </c>
    </row>
    <row r="1185" customFormat="false" ht="14.4" hidden="false" customHeight="false" outlineLevel="0" collapsed="false">
      <c r="A1185" s="4" t="n">
        <v>42430</v>
      </c>
      <c r="B1185" s="5" t="n">
        <v>0.776122685185185</v>
      </c>
      <c r="C1185" s="32" t="s">
        <v>35</v>
      </c>
      <c r="D1185" s="0" t="s">
        <v>25</v>
      </c>
      <c r="F1185" s="34" t="n">
        <v>2257</v>
      </c>
      <c r="G1185" s="8" t="n">
        <f aca="false">F1185/$K1187-1</f>
        <v>0.0107614522362594</v>
      </c>
      <c r="H1185" s="14" t="n">
        <v>2376</v>
      </c>
      <c r="I1185" s="8" t="n">
        <f aca="false">H1185/$K1187-1</f>
        <v>0.0640537042593496</v>
      </c>
      <c r="J1185" s="9" t="n">
        <f aca="false">I1185-G1185</f>
        <v>0.0532922520230903</v>
      </c>
      <c r="K1185" s="10" t="n">
        <f aca="false">H1185-F1185</f>
        <v>119</v>
      </c>
      <c r="L1185" s="0" t="str">
        <f aca="false">IF(H1185=H1176,"Even",IF(H1185&gt;H1176,"Up","Down"))</f>
        <v>Up</v>
      </c>
    </row>
    <row r="1186" customFormat="false" ht="14.4" hidden="false" customHeight="false" outlineLevel="0" collapsed="false">
      <c r="A1186" s="4" t="n">
        <v>42430</v>
      </c>
      <c r="B1186" s="5"/>
      <c r="C1186" s="32" t="s">
        <v>35</v>
      </c>
      <c r="D1186" s="36" t="s">
        <v>51</v>
      </c>
      <c r="E1186" s="36"/>
      <c r="F1186" s="34"/>
      <c r="G1186" s="8"/>
      <c r="H1186" s="14"/>
      <c r="I1186" s="8"/>
      <c r="J1186" s="9"/>
      <c r="K1186" s="37" t="n">
        <v>1.79896</v>
      </c>
      <c r="L1186" s="0" t="str">
        <f aca="false">IF(K1186=K1177,"Even",IF(K1186&gt;K1177,"Up","Down"))</f>
        <v>Up</v>
      </c>
    </row>
    <row r="1187" customFormat="false" ht="14.4" hidden="false" customHeight="false" outlineLevel="0" collapsed="false">
      <c r="A1187" s="4" t="n">
        <v>42430</v>
      </c>
      <c r="B1187" s="5"/>
      <c r="C1187" s="32" t="s">
        <v>35</v>
      </c>
      <c r="D1187" s="24" t="s">
        <v>30</v>
      </c>
      <c r="E1187" s="24"/>
      <c r="F1187" s="28" t="s">
        <v>31</v>
      </c>
      <c r="G1187" s="28"/>
      <c r="H1187" s="28" t="n">
        <v>1</v>
      </c>
      <c r="I1187" s="28"/>
      <c r="J1187" s="28"/>
      <c r="K1187" s="34" t="n">
        <v>2232.97</v>
      </c>
      <c r="L1187" s="0" t="str">
        <f aca="false">IF(K1187=K1178,"Even",IF(K1187&gt;K1178,"Up","Down"))</f>
        <v>Up</v>
      </c>
    </row>
    <row r="1188" customFormat="false" ht="14.4" hidden="false" customHeight="false" outlineLevel="0" collapsed="false">
      <c r="A1188" s="15" t="n">
        <v>42430</v>
      </c>
      <c r="B1188" s="20"/>
      <c r="C1188" s="35" t="s">
        <v>35</v>
      </c>
      <c r="D1188" s="16" t="s">
        <v>43</v>
      </c>
      <c r="E1188" s="16"/>
      <c r="F1188" s="16"/>
      <c r="G1188" s="16"/>
      <c r="H1188" s="16"/>
      <c r="I1188" s="16"/>
      <c r="J1188" s="16" t="s">
        <v>44</v>
      </c>
      <c r="K1188" s="19" t="n">
        <v>1238.67</v>
      </c>
      <c r="L1188" s="16" t="str">
        <f aca="false">IF(K1188=K1179,"Even",IF(K1188&gt;K1179,"Up","Down"))</f>
        <v>Up</v>
      </c>
    </row>
    <row r="1189" customFormat="false" ht="14.4" hidden="false" customHeight="false" outlineLevel="0" collapsed="false">
      <c r="A1189" s="4" t="n">
        <v>42432</v>
      </c>
      <c r="B1189" s="5" t="n">
        <v>0.51025462962963</v>
      </c>
      <c r="C1189" s="32" t="s">
        <v>38</v>
      </c>
      <c r="D1189" s="0" t="s">
        <v>13</v>
      </c>
      <c r="F1189" s="34" t="n">
        <v>2289</v>
      </c>
      <c r="G1189" s="8" t="n">
        <f aca="false">F1189/$K1196-1</f>
        <v>0.0343051313102103</v>
      </c>
      <c r="H1189" s="14" t="n">
        <v>2410</v>
      </c>
      <c r="I1189" s="8" t="n">
        <f aca="false">H1189/$K1196-1</f>
        <v>0.088980063983227</v>
      </c>
      <c r="J1189" s="9" t="n">
        <f aca="false">I1189-G1189</f>
        <v>0.0546749326730167</v>
      </c>
      <c r="K1189" s="10" t="n">
        <f aca="false">H1189-F1189</f>
        <v>121</v>
      </c>
      <c r="L1189" s="0" t="str">
        <f aca="false">IF(H1189=H1180,"Even",IF(H1189&gt;H1180,"Up","Down"))</f>
        <v>Up</v>
      </c>
    </row>
    <row r="1190" customFormat="false" ht="14.4" hidden="false" customHeight="false" outlineLevel="0" collapsed="false">
      <c r="A1190" s="4" t="n">
        <v>42432</v>
      </c>
      <c r="B1190" s="5" t="n">
        <v>0.51025462962963</v>
      </c>
      <c r="C1190" s="32" t="s">
        <v>38</v>
      </c>
      <c r="D1190" s="0" t="s">
        <v>15</v>
      </c>
      <c r="F1190" s="34" t="n">
        <v>2289</v>
      </c>
      <c r="G1190" s="8" t="n">
        <f aca="false">F1190/$K1196-1</f>
        <v>0.0343051313102103</v>
      </c>
      <c r="H1190" s="14" t="n">
        <v>2410</v>
      </c>
      <c r="I1190" s="8" t="n">
        <f aca="false">H1190/$K1196-1</f>
        <v>0.088980063983227</v>
      </c>
      <c r="J1190" s="9" t="n">
        <f aca="false">I1190-G1190</f>
        <v>0.0546749326730167</v>
      </c>
      <c r="K1190" s="10" t="n">
        <f aca="false">H1190-F1190</f>
        <v>121</v>
      </c>
      <c r="L1190" s="0" t="str">
        <f aca="false">IF(H1190=H1181,"Even",IF(H1190&gt;H1181,"Up","Down"))</f>
        <v>Up</v>
      </c>
    </row>
    <row r="1191" customFormat="false" ht="14.4" hidden="false" customHeight="false" outlineLevel="0" collapsed="false">
      <c r="A1191" s="4" t="n">
        <v>42432</v>
      </c>
      <c r="B1191" s="5" t="n">
        <v>0.51025462962963</v>
      </c>
      <c r="C1191" s="32" t="s">
        <v>38</v>
      </c>
      <c r="D1191" s="0" t="s">
        <v>18</v>
      </c>
      <c r="F1191" s="34" t="n">
        <v>2291</v>
      </c>
      <c r="G1191" s="8" t="n">
        <f aca="false">F1191/$K1196-1</f>
        <v>0.0352088492056319</v>
      </c>
      <c r="H1191" s="14" t="n">
        <v>2403</v>
      </c>
      <c r="I1191" s="8" t="n">
        <f aca="false">H1191/$K1196-1</f>
        <v>0.0858170513492509</v>
      </c>
      <c r="J1191" s="9" t="n">
        <f aca="false">I1191-G1191</f>
        <v>0.0506082021436189</v>
      </c>
      <c r="K1191" s="10" t="n">
        <f aca="false">H1191-F1191</f>
        <v>112</v>
      </c>
      <c r="L1191" s="0" t="str">
        <f aca="false">IF(H1191=H1182,"Even",IF(H1191&gt;H1182,"Up","Down"))</f>
        <v>Up</v>
      </c>
    </row>
    <row r="1192" customFormat="false" ht="14.4" hidden="false" customHeight="false" outlineLevel="0" collapsed="false">
      <c r="A1192" s="4" t="n">
        <v>42432</v>
      </c>
      <c r="B1192" s="5" t="n">
        <v>0.51025462962963</v>
      </c>
      <c r="C1192" s="32" t="s">
        <v>38</v>
      </c>
      <c r="D1192" s="0" t="s">
        <v>20</v>
      </c>
      <c r="F1192" s="34" t="n">
        <v>2269</v>
      </c>
      <c r="G1192" s="8" t="n">
        <f aca="false">F1192/$K1196-1</f>
        <v>0.0252679523559927</v>
      </c>
      <c r="H1192" s="14" t="n">
        <v>2389</v>
      </c>
      <c r="I1192" s="8" t="n">
        <f aca="false">H1192/$K1196-1</f>
        <v>0.0794910260812984</v>
      </c>
      <c r="J1192" s="9" t="n">
        <f aca="false">I1192-G1192</f>
        <v>0.0542230737253058</v>
      </c>
      <c r="K1192" s="10" t="n">
        <f aca="false">H1192-F1192</f>
        <v>120</v>
      </c>
      <c r="L1192" s="0" t="str">
        <f aca="false">IF(H1192=H1183,"Even",IF(H1192&gt;H1183,"Up","Down"))</f>
        <v>Up</v>
      </c>
    </row>
    <row r="1193" customFormat="false" ht="14.4" hidden="false" customHeight="false" outlineLevel="0" collapsed="false">
      <c r="A1193" s="4" t="n">
        <v>42432</v>
      </c>
      <c r="B1193" s="5" t="n">
        <v>0.51025462962963</v>
      </c>
      <c r="C1193" s="32" t="s">
        <v>38</v>
      </c>
      <c r="D1193" s="0" t="s">
        <v>23</v>
      </c>
      <c r="F1193" s="34" t="n">
        <v>2269</v>
      </c>
      <c r="G1193" s="8" t="n">
        <f aca="false">F1193/$K1196-1</f>
        <v>0.0252679523559927</v>
      </c>
      <c r="H1193" s="14" t="n">
        <v>2389</v>
      </c>
      <c r="I1193" s="8" t="n">
        <f aca="false">H1193/$K1196-1</f>
        <v>0.0794910260812984</v>
      </c>
      <c r="J1193" s="9" t="n">
        <f aca="false">I1193-G1193</f>
        <v>0.0542230737253058</v>
      </c>
      <c r="K1193" s="10" t="n">
        <f aca="false">H1193-F1193</f>
        <v>120</v>
      </c>
      <c r="L1193" s="0" t="str">
        <f aca="false">IF(H1193=H1184,"Even",IF(H1193&gt;H1184,"Up","Down"))</f>
        <v>Up</v>
      </c>
    </row>
    <row r="1194" customFormat="false" ht="14.4" hidden="false" customHeight="false" outlineLevel="0" collapsed="false">
      <c r="A1194" s="4" t="n">
        <v>42432</v>
      </c>
      <c r="B1194" s="5" t="n">
        <v>0.51025462962963</v>
      </c>
      <c r="C1194" s="32" t="s">
        <v>38</v>
      </c>
      <c r="D1194" s="0" t="s">
        <v>25</v>
      </c>
      <c r="F1194" s="34" t="n">
        <v>2269</v>
      </c>
      <c r="G1194" s="8" t="n">
        <f aca="false">F1194/$K1196-1</f>
        <v>0.0252679523559927</v>
      </c>
      <c r="H1194" s="14" t="n">
        <v>2389</v>
      </c>
      <c r="I1194" s="8" t="n">
        <f aca="false">H1194/$K1196-1</f>
        <v>0.0794910260812984</v>
      </c>
      <c r="J1194" s="9" t="n">
        <f aca="false">I1194-G1194</f>
        <v>0.0542230737253058</v>
      </c>
      <c r="K1194" s="10" t="n">
        <f aca="false">H1194-F1194</f>
        <v>120</v>
      </c>
      <c r="L1194" s="0" t="str">
        <f aca="false">IF(H1194=H1185,"Even",IF(H1194&gt;H1185,"Up","Down"))</f>
        <v>Up</v>
      </c>
    </row>
    <row r="1195" customFormat="false" ht="14.4" hidden="false" customHeight="false" outlineLevel="0" collapsed="false">
      <c r="A1195" s="4" t="n">
        <v>42432</v>
      </c>
      <c r="B1195" s="5"/>
      <c r="C1195" s="32" t="s">
        <v>38</v>
      </c>
      <c r="D1195" s="36" t="s">
        <v>51</v>
      </c>
      <c r="E1195" s="36"/>
      <c r="F1195" s="34"/>
      <c r="G1195" s="8"/>
      <c r="H1195" s="14"/>
      <c r="I1195" s="8"/>
      <c r="J1195" s="9"/>
      <c r="K1195" s="37" t="n">
        <v>1.80161</v>
      </c>
      <c r="L1195" s="0" t="str">
        <f aca="false">IF(K1195=K1186,"Even",IF(K1195&gt;K1186,"Up","Down"))</f>
        <v>Up</v>
      </c>
    </row>
    <row r="1196" customFormat="false" ht="14.4" hidden="false" customHeight="false" outlineLevel="0" collapsed="false">
      <c r="A1196" s="4" t="n">
        <v>42432</v>
      </c>
      <c r="B1196" s="5"/>
      <c r="C1196" s="32" t="s">
        <v>38</v>
      </c>
      <c r="D1196" s="24" t="s">
        <v>30</v>
      </c>
      <c r="E1196" s="24"/>
      <c r="F1196" s="28" t="s">
        <v>31</v>
      </c>
      <c r="G1196" s="28"/>
      <c r="H1196" s="28" t="n">
        <v>1</v>
      </c>
      <c r="I1196" s="28"/>
      <c r="J1196" s="28"/>
      <c r="K1196" s="34" t="n">
        <v>2213.08</v>
      </c>
      <c r="L1196" s="0" t="str">
        <f aca="false">IF(K1196=K1187,"Even",IF(K1196&gt;K1187,"Up","Down"))</f>
        <v>Down</v>
      </c>
    </row>
    <row r="1197" customFormat="false" ht="14.4" hidden="false" customHeight="false" outlineLevel="0" collapsed="false">
      <c r="A1197" s="15" t="n">
        <v>42432</v>
      </c>
      <c r="B1197" s="20"/>
      <c r="C1197" s="35" t="s">
        <v>38</v>
      </c>
      <c r="D1197" s="16" t="s">
        <v>43</v>
      </c>
      <c r="E1197" s="16"/>
      <c r="F1197" s="16"/>
      <c r="G1197" s="16"/>
      <c r="H1197" s="16"/>
      <c r="I1197" s="16"/>
      <c r="J1197" s="16" t="s">
        <v>44</v>
      </c>
      <c r="K1197" s="19" t="n">
        <v>1239.98</v>
      </c>
      <c r="L1197" s="16" t="str">
        <f aca="false">IF(K1197=K1188,"Even",IF(K1197&gt;K1188,"Up","Down"))</f>
        <v>Up</v>
      </c>
    </row>
    <row r="1198" customFormat="false" ht="14.4" hidden="false" customHeight="false" outlineLevel="0" collapsed="false">
      <c r="A1198" s="4" t="n">
        <v>42437</v>
      </c>
      <c r="B1198" s="5" t="n">
        <v>0.808981481481482</v>
      </c>
      <c r="C1198" s="32" t="s">
        <v>35</v>
      </c>
      <c r="D1198" s="0" t="s">
        <v>13</v>
      </c>
      <c r="F1198" s="34" t="n">
        <v>2299</v>
      </c>
      <c r="G1198" s="8" t="n">
        <f aca="false">F1198/$K1205-1</f>
        <v>0.0171036215790543</v>
      </c>
      <c r="H1198" s="14" t="n">
        <v>2420</v>
      </c>
      <c r="I1198" s="8" t="n">
        <f aca="false">H1198/$K1205-1</f>
        <v>0.0706353911358468</v>
      </c>
      <c r="J1198" s="9" t="n">
        <f aca="false">I1198-G1198</f>
        <v>0.0535317695567925</v>
      </c>
      <c r="K1198" s="10" t="n">
        <f aca="false">H1198-F1198</f>
        <v>121</v>
      </c>
      <c r="L1198" s="0" t="str">
        <f aca="false">IF(H1198=H1189,"Even",IF(H1198&gt;H1189,"Up","Down"))</f>
        <v>Up</v>
      </c>
    </row>
    <row r="1199" customFormat="false" ht="14.4" hidden="false" customHeight="false" outlineLevel="0" collapsed="false">
      <c r="A1199" s="4" t="n">
        <v>42437</v>
      </c>
      <c r="B1199" s="5" t="n">
        <v>0.808981481481482</v>
      </c>
      <c r="C1199" s="32" t="s">
        <v>35</v>
      </c>
      <c r="D1199" s="0" t="s">
        <v>15</v>
      </c>
      <c r="F1199" s="34" t="n">
        <v>2299</v>
      </c>
      <c r="G1199" s="8" t="n">
        <f aca="false">F1199/$K1205-1</f>
        <v>0.0171036215790543</v>
      </c>
      <c r="H1199" s="14" t="n">
        <v>2420</v>
      </c>
      <c r="I1199" s="8" t="n">
        <f aca="false">H1199/$K1205-1</f>
        <v>0.0706353911358468</v>
      </c>
      <c r="J1199" s="9" t="n">
        <f aca="false">I1199-G1199</f>
        <v>0.0535317695567925</v>
      </c>
      <c r="K1199" s="10" t="n">
        <f aca="false">H1199-F1199</f>
        <v>121</v>
      </c>
      <c r="L1199" s="0" t="str">
        <f aca="false">IF(H1199=H1190,"Even",IF(H1199&gt;H1190,"Up","Down"))</f>
        <v>Up</v>
      </c>
    </row>
    <row r="1200" customFormat="false" ht="14.4" hidden="false" customHeight="false" outlineLevel="0" collapsed="false">
      <c r="A1200" s="4" t="n">
        <v>42437</v>
      </c>
      <c r="B1200" s="5" t="n">
        <v>0.808981481481482</v>
      </c>
      <c r="C1200" s="32" t="s">
        <v>35</v>
      </c>
      <c r="D1200" s="0" t="s">
        <v>18</v>
      </c>
      <c r="F1200" s="34" t="n">
        <v>2301</v>
      </c>
      <c r="G1200" s="8" t="n">
        <f aca="false">F1200/$K1205-1</f>
        <v>0.0179884442163567</v>
      </c>
      <c r="H1200" s="14" t="n">
        <v>2414</v>
      </c>
      <c r="I1200" s="8" t="n">
        <f aca="false">H1200/$K1205-1</f>
        <v>0.0679809232239397</v>
      </c>
      <c r="J1200" s="9" t="n">
        <f aca="false">I1200-G1200</f>
        <v>0.049992479007583</v>
      </c>
      <c r="K1200" s="10" t="n">
        <f aca="false">H1200-F1200</f>
        <v>113</v>
      </c>
      <c r="L1200" s="0" t="str">
        <f aca="false">IF(H1200=H1191,"Even",IF(H1200&gt;H1191,"Up","Down"))</f>
        <v>Up</v>
      </c>
    </row>
    <row r="1201" customFormat="false" ht="14.4" hidden="false" customHeight="false" outlineLevel="0" collapsed="false">
      <c r="A1201" s="4" t="n">
        <v>42437</v>
      </c>
      <c r="B1201" s="5" t="n">
        <v>0.808981481481482</v>
      </c>
      <c r="C1201" s="32" t="s">
        <v>35</v>
      </c>
      <c r="D1201" s="0" t="s">
        <v>20</v>
      </c>
      <c r="F1201" s="34" t="n">
        <v>2279</v>
      </c>
      <c r="G1201" s="8" t="n">
        <f aca="false">F1201/$K1205-1</f>
        <v>0.00825539520603091</v>
      </c>
      <c r="H1201" s="14" t="n">
        <v>2400</v>
      </c>
      <c r="I1201" s="8" t="n">
        <f aca="false">H1201/$K1205-1</f>
        <v>0.0617871647628232</v>
      </c>
      <c r="J1201" s="9" t="n">
        <f aca="false">I1201-G1201</f>
        <v>0.0535317695567923</v>
      </c>
      <c r="K1201" s="10" t="n">
        <f aca="false">H1201-F1201</f>
        <v>121</v>
      </c>
      <c r="L1201" s="0" t="str">
        <f aca="false">IF(H1201=H1192,"Even",IF(H1201&gt;H1192,"Up","Down"))</f>
        <v>Up</v>
      </c>
    </row>
    <row r="1202" customFormat="false" ht="14.4" hidden="false" customHeight="false" outlineLevel="0" collapsed="false">
      <c r="A1202" s="4" t="n">
        <v>42437</v>
      </c>
      <c r="B1202" s="5" t="n">
        <v>0.808981481481482</v>
      </c>
      <c r="C1202" s="32" t="s">
        <v>35</v>
      </c>
      <c r="D1202" s="0" t="s">
        <v>23</v>
      </c>
      <c r="F1202" s="34" t="n">
        <v>2279</v>
      </c>
      <c r="G1202" s="8" t="n">
        <f aca="false">F1202/$K1205-1</f>
        <v>0.00825539520603091</v>
      </c>
      <c r="H1202" s="14" t="n">
        <v>2400</v>
      </c>
      <c r="I1202" s="8" t="n">
        <f aca="false">H1202/$K1205-1</f>
        <v>0.0617871647628232</v>
      </c>
      <c r="J1202" s="9" t="n">
        <f aca="false">I1202-G1202</f>
        <v>0.0535317695567923</v>
      </c>
      <c r="K1202" s="10" t="n">
        <f aca="false">H1202-F1202</f>
        <v>121</v>
      </c>
      <c r="L1202" s="0" t="str">
        <f aca="false">IF(H1202=H1193,"Even",IF(H1202&gt;H1193,"Up","Down"))</f>
        <v>Up</v>
      </c>
    </row>
    <row r="1203" customFormat="false" ht="14.4" hidden="false" customHeight="false" outlineLevel="0" collapsed="false">
      <c r="A1203" s="4" t="n">
        <v>42437</v>
      </c>
      <c r="B1203" s="5" t="n">
        <v>0.808981481481482</v>
      </c>
      <c r="C1203" s="32" t="s">
        <v>35</v>
      </c>
      <c r="D1203" s="0" t="s">
        <v>25</v>
      </c>
      <c r="F1203" s="34" t="n">
        <v>2279</v>
      </c>
      <c r="G1203" s="8" t="n">
        <f aca="false">F1203/$K1205-1</f>
        <v>0.00825539520603091</v>
      </c>
      <c r="H1203" s="14" t="n">
        <v>2400</v>
      </c>
      <c r="I1203" s="8" t="n">
        <f aca="false">H1203/$K1205-1</f>
        <v>0.0617871647628232</v>
      </c>
      <c r="J1203" s="9" t="n">
        <f aca="false">I1203-G1203</f>
        <v>0.0535317695567923</v>
      </c>
      <c r="K1203" s="10" t="n">
        <f aca="false">H1203-F1203</f>
        <v>121</v>
      </c>
      <c r="L1203" s="0" t="str">
        <f aca="false">IF(H1203=H1194,"Even",IF(H1203&gt;H1194,"Up","Down"))</f>
        <v>Up</v>
      </c>
    </row>
    <row r="1204" customFormat="false" ht="14.4" hidden="false" customHeight="false" outlineLevel="0" collapsed="false">
      <c r="A1204" s="4" t="n">
        <v>42437</v>
      </c>
      <c r="B1204" s="5"/>
      <c r="C1204" s="32" t="s">
        <v>35</v>
      </c>
      <c r="D1204" s="36" t="s">
        <v>51</v>
      </c>
      <c r="E1204" s="36"/>
      <c r="F1204" s="34"/>
      <c r="G1204" s="8"/>
      <c r="H1204" s="14"/>
      <c r="I1204" s="8"/>
      <c r="J1204" s="9"/>
      <c r="K1204" s="37" t="n">
        <v>1.77351</v>
      </c>
      <c r="L1204" s="0" t="str">
        <f aca="false">IF(K1204=K1195,"Even",IF(K1204&gt;K1195,"Up","Down"))</f>
        <v>Down</v>
      </c>
    </row>
    <row r="1205" customFormat="false" ht="14.4" hidden="false" customHeight="false" outlineLevel="0" collapsed="false">
      <c r="A1205" s="4" t="n">
        <v>42437</v>
      </c>
      <c r="B1205" s="5"/>
      <c r="C1205" s="32" t="s">
        <v>35</v>
      </c>
      <c r="D1205" s="24" t="s">
        <v>30</v>
      </c>
      <c r="E1205" s="24"/>
      <c r="F1205" s="28" t="s">
        <v>31</v>
      </c>
      <c r="G1205" s="28"/>
      <c r="H1205" s="28" t="n">
        <v>1</v>
      </c>
      <c r="I1205" s="28"/>
      <c r="J1205" s="28"/>
      <c r="K1205" s="34" t="n">
        <v>2260.34</v>
      </c>
      <c r="L1205" s="0" t="str">
        <f aca="false">IF(K1205=K1196,"Even",IF(K1205&gt;K1196,"Up","Down"))</f>
        <v>Up</v>
      </c>
    </row>
    <row r="1206" customFormat="false" ht="14.4" hidden="false" customHeight="false" outlineLevel="0" collapsed="false">
      <c r="A1206" s="15" t="n">
        <v>42437</v>
      </c>
      <c r="B1206" s="20"/>
      <c r="C1206" s="35" t="s">
        <v>35</v>
      </c>
      <c r="D1206" s="16" t="s">
        <v>43</v>
      </c>
      <c r="E1206" s="16"/>
      <c r="F1206" s="16"/>
      <c r="G1206" s="16"/>
      <c r="H1206" s="16"/>
      <c r="I1206" s="16"/>
      <c r="J1206" s="16" t="s">
        <v>44</v>
      </c>
      <c r="K1206" s="19" t="n">
        <v>1267.35</v>
      </c>
      <c r="L1206" s="16" t="str">
        <f aca="false">IF(K1206=K1197,"Even",IF(K1206&gt;K1197,"Up","Down"))</f>
        <v>Up</v>
      </c>
    </row>
    <row r="1207" customFormat="false" ht="14.4" hidden="false" customHeight="false" outlineLevel="0" collapsed="false">
      <c r="A1207" s="4" t="n">
        <v>42438</v>
      </c>
      <c r="B1207" s="5" t="n">
        <v>0.81</v>
      </c>
      <c r="C1207" s="32" t="s">
        <v>37</v>
      </c>
      <c r="D1207" s="0" t="s">
        <v>13</v>
      </c>
      <c r="F1207" s="34" t="n">
        <v>2281</v>
      </c>
      <c r="G1207" s="8" t="n">
        <f aca="false">F1207/$K1214-1</f>
        <v>0.0170685596061926</v>
      </c>
      <c r="H1207" s="14" t="n">
        <v>2402</v>
      </c>
      <c r="I1207" s="8" t="n">
        <f aca="false">H1207/$K1214-1</f>
        <v>0.0710209031889848</v>
      </c>
      <c r="J1207" s="9" t="n">
        <f aca="false">I1207-G1207</f>
        <v>0.0539523435827922</v>
      </c>
      <c r="K1207" s="10" t="n">
        <f aca="false">H1207-F1207</f>
        <v>121</v>
      </c>
      <c r="L1207" s="0" t="str">
        <f aca="false">IF(H1207=H1198,"Even",IF(H1207&gt;H1198,"Up","Down"))</f>
        <v>Down</v>
      </c>
    </row>
    <row r="1208" customFormat="false" ht="14.4" hidden="false" customHeight="false" outlineLevel="0" collapsed="false">
      <c r="A1208" s="4" t="n">
        <v>42438</v>
      </c>
      <c r="B1208" s="5" t="n">
        <v>0.81</v>
      </c>
      <c r="C1208" s="32" t="s">
        <v>37</v>
      </c>
      <c r="D1208" s="0" t="s">
        <v>15</v>
      </c>
      <c r="F1208" s="34" t="n">
        <v>2281</v>
      </c>
      <c r="G1208" s="8" t="n">
        <f aca="false">F1208/$K1214-1</f>
        <v>0.0170685596061926</v>
      </c>
      <c r="H1208" s="14" t="n">
        <v>2402</v>
      </c>
      <c r="I1208" s="8" t="n">
        <f aca="false">H1208/$K1214-1</f>
        <v>0.0710209031889848</v>
      </c>
      <c r="J1208" s="9" t="n">
        <f aca="false">I1208-G1208</f>
        <v>0.0539523435827922</v>
      </c>
      <c r="K1208" s="10" t="n">
        <f aca="false">H1208-F1208</f>
        <v>121</v>
      </c>
      <c r="L1208" s="0" t="str">
        <f aca="false">IF(H1208=H1199,"Even",IF(H1208&gt;H1199,"Up","Down"))</f>
        <v>Down</v>
      </c>
    </row>
    <row r="1209" customFormat="false" ht="14.4" hidden="false" customHeight="false" outlineLevel="0" collapsed="false">
      <c r="A1209" s="4" t="n">
        <v>42438</v>
      </c>
      <c r="B1209" s="5" t="n">
        <v>0.81</v>
      </c>
      <c r="C1209" s="32" t="s">
        <v>37</v>
      </c>
      <c r="D1209" s="0" t="s">
        <v>18</v>
      </c>
      <c r="F1209" s="34" t="n">
        <v>2284</v>
      </c>
      <c r="G1209" s="8" t="n">
        <f aca="false">F1209/$K1214-1</f>
        <v>0.0184062210173361</v>
      </c>
      <c r="H1209" s="14" t="n">
        <v>2395</v>
      </c>
      <c r="I1209" s="8" t="n">
        <f aca="false">H1209/$K1214-1</f>
        <v>0.0678996932296498</v>
      </c>
      <c r="J1209" s="9" t="n">
        <f aca="false">I1209-G1209</f>
        <v>0.0494934722123137</v>
      </c>
      <c r="K1209" s="10" t="n">
        <f aca="false">H1209-F1209</f>
        <v>111</v>
      </c>
      <c r="L1209" s="0" t="str">
        <f aca="false">IF(H1209=H1200,"Even",IF(H1209&gt;H1200,"Up","Down"))</f>
        <v>Down</v>
      </c>
    </row>
    <row r="1210" customFormat="false" ht="14.4" hidden="false" customHeight="false" outlineLevel="0" collapsed="false">
      <c r="A1210" s="4" t="n">
        <v>42438</v>
      </c>
      <c r="B1210" s="5" t="n">
        <v>0.81</v>
      </c>
      <c r="C1210" s="32" t="s">
        <v>37</v>
      </c>
      <c r="D1210" s="0" t="s">
        <v>20</v>
      </c>
      <c r="F1210" s="34" t="n">
        <v>2261</v>
      </c>
      <c r="G1210" s="8" t="n">
        <f aca="false">F1210/$K1214-1</f>
        <v>0.00815081686523511</v>
      </c>
      <c r="H1210" s="14" t="n">
        <v>2382</v>
      </c>
      <c r="I1210" s="8" t="n">
        <f aca="false">H1210/$K1214-1</f>
        <v>0.0621031604480276</v>
      </c>
      <c r="J1210" s="9" t="n">
        <f aca="false">I1210-G1210</f>
        <v>0.0539523435827924</v>
      </c>
      <c r="K1210" s="10" t="n">
        <f aca="false">H1210-F1210</f>
        <v>121</v>
      </c>
      <c r="L1210" s="0" t="str">
        <f aca="false">IF(H1210=H1201,"Even",IF(H1210&gt;H1201,"Up","Down"))</f>
        <v>Down</v>
      </c>
    </row>
    <row r="1211" customFormat="false" ht="14.4" hidden="false" customHeight="false" outlineLevel="0" collapsed="false">
      <c r="A1211" s="4" t="n">
        <v>42438</v>
      </c>
      <c r="B1211" s="5" t="n">
        <v>0.81</v>
      </c>
      <c r="C1211" s="32" t="s">
        <v>37</v>
      </c>
      <c r="D1211" s="0" t="s">
        <v>23</v>
      </c>
      <c r="F1211" s="34" t="n">
        <v>2261</v>
      </c>
      <c r="G1211" s="8" t="n">
        <f aca="false">F1211/$K1214-1</f>
        <v>0.00815081686523511</v>
      </c>
      <c r="H1211" s="14" t="n">
        <v>2382</v>
      </c>
      <c r="I1211" s="8" t="n">
        <f aca="false">H1211/$K1214-1</f>
        <v>0.0621031604480276</v>
      </c>
      <c r="J1211" s="9" t="n">
        <f aca="false">I1211-G1211</f>
        <v>0.0539523435827924</v>
      </c>
      <c r="K1211" s="10" t="n">
        <f aca="false">H1211-F1211</f>
        <v>121</v>
      </c>
      <c r="L1211" s="0" t="str">
        <f aca="false">IF(H1211=H1202,"Even",IF(H1211&gt;H1202,"Up","Down"))</f>
        <v>Down</v>
      </c>
    </row>
    <row r="1212" customFormat="false" ht="14.4" hidden="false" customHeight="false" outlineLevel="0" collapsed="false">
      <c r="A1212" s="4" t="n">
        <v>42438</v>
      </c>
      <c r="B1212" s="5" t="n">
        <v>0.81</v>
      </c>
      <c r="C1212" s="32" t="s">
        <v>37</v>
      </c>
      <c r="D1212" s="0" t="s">
        <v>25</v>
      </c>
      <c r="F1212" s="34" t="n">
        <v>2261</v>
      </c>
      <c r="G1212" s="8" t="n">
        <f aca="false">F1212/$K1214-1</f>
        <v>0.00815081686523511</v>
      </c>
      <c r="H1212" s="14" t="n">
        <v>2382</v>
      </c>
      <c r="I1212" s="8" t="n">
        <f aca="false">H1212/$K1214-1</f>
        <v>0.0621031604480276</v>
      </c>
      <c r="J1212" s="9" t="n">
        <f aca="false">I1212-G1212</f>
        <v>0.0539523435827924</v>
      </c>
      <c r="K1212" s="10" t="n">
        <f aca="false">H1212-F1212</f>
        <v>121</v>
      </c>
      <c r="L1212" s="0" t="str">
        <f aca="false">IF(H1212=H1203,"Even",IF(H1212&gt;H1203,"Up","Down"))</f>
        <v>Down</v>
      </c>
    </row>
    <row r="1213" customFormat="false" ht="14.4" hidden="false" customHeight="false" outlineLevel="0" collapsed="false">
      <c r="A1213" s="4" t="n">
        <v>42438</v>
      </c>
      <c r="B1213" s="5"/>
      <c r="C1213" s="32" t="s">
        <v>37</v>
      </c>
      <c r="D1213" s="36" t="s">
        <v>51</v>
      </c>
      <c r="E1213" s="36"/>
      <c r="F1213" s="34"/>
      <c r="G1213" s="8"/>
      <c r="H1213" s="14"/>
      <c r="I1213" s="8"/>
      <c r="J1213" s="9"/>
      <c r="K1213" s="37" t="n">
        <v>1.7824</v>
      </c>
      <c r="L1213" s="0" t="str">
        <f aca="false">IF(K1213=K1204,"Even",IF(K1213&gt;K1204,"Up","Down"))</f>
        <v>Up</v>
      </c>
    </row>
    <row r="1214" customFormat="false" ht="14.4" hidden="false" customHeight="false" outlineLevel="0" collapsed="false">
      <c r="A1214" s="4" t="n">
        <v>42438</v>
      </c>
      <c r="B1214" s="5"/>
      <c r="C1214" s="32" t="s">
        <v>37</v>
      </c>
      <c r="D1214" s="24" t="s">
        <v>30</v>
      </c>
      <c r="E1214" s="24"/>
      <c r="F1214" s="28" t="s">
        <v>31</v>
      </c>
      <c r="G1214" s="28"/>
      <c r="H1214" s="28" t="n">
        <v>1</v>
      </c>
      <c r="I1214" s="28"/>
      <c r="J1214" s="28"/>
      <c r="K1214" s="34" t="n">
        <v>2242.72</v>
      </c>
      <c r="L1214" s="0" t="str">
        <f aca="false">IF(K1214=K1205,"Even",IF(K1214&gt;K1205,"Up","Down"))</f>
        <v>Down</v>
      </c>
    </row>
    <row r="1215" customFormat="false" ht="14.4" hidden="false" customHeight="false" outlineLevel="0" collapsed="false">
      <c r="A1215" s="15" t="n">
        <v>42438</v>
      </c>
      <c r="B1215" s="20"/>
      <c r="C1215" s="35" t="s">
        <v>37</v>
      </c>
      <c r="D1215" s="16" t="s">
        <v>43</v>
      </c>
      <c r="E1215" s="16"/>
      <c r="F1215" s="16"/>
      <c r="G1215" s="16"/>
      <c r="H1215" s="16"/>
      <c r="I1215" s="16"/>
      <c r="J1215" s="16" t="s">
        <v>44</v>
      </c>
      <c r="K1215" s="19" t="n">
        <v>1261.4</v>
      </c>
      <c r="L1215" s="16" t="str">
        <f aca="false">IF(K1215=K1206,"Even",IF(K1215&gt;K1206,"Up","Down"))</f>
        <v>Down</v>
      </c>
    </row>
    <row r="1216" customFormat="false" ht="14.4" hidden="false" customHeight="false" outlineLevel="0" collapsed="false">
      <c r="A1216" s="4" t="n">
        <v>42442</v>
      </c>
      <c r="B1216" s="5" t="n">
        <v>0.706076388888889</v>
      </c>
      <c r="C1216" s="32" t="s">
        <v>42</v>
      </c>
      <c r="D1216" s="0" t="s">
        <v>13</v>
      </c>
      <c r="F1216" s="34" t="n">
        <v>2245</v>
      </c>
      <c r="G1216" s="8" t="n">
        <f aca="false">F1216/$K1223-1</f>
        <v>0.00999194705752693</v>
      </c>
      <c r="H1216" s="14" t="n">
        <v>2364</v>
      </c>
      <c r="I1216" s="8" t="n">
        <f aca="false">H1216/$K1223-1</f>
        <v>0.0635282685273912</v>
      </c>
      <c r="J1216" s="9" t="n">
        <f aca="false">I1216-G1216</f>
        <v>0.0535363214698643</v>
      </c>
      <c r="K1216" s="10" t="n">
        <f aca="false">H1216-F1216</f>
        <v>119</v>
      </c>
      <c r="L1216" s="0" t="str">
        <f aca="false">IF(H1216=H1207,"Even",IF(H1216&gt;H1207,"Up","Down"))</f>
        <v>Down</v>
      </c>
    </row>
    <row r="1217" customFormat="false" ht="14.4" hidden="false" customHeight="false" outlineLevel="0" collapsed="false">
      <c r="A1217" s="4" t="n">
        <v>42442</v>
      </c>
      <c r="B1217" s="5" t="n">
        <v>0.706076388888889</v>
      </c>
      <c r="C1217" s="32" t="s">
        <v>42</v>
      </c>
      <c r="D1217" s="0" t="s">
        <v>15</v>
      </c>
      <c r="F1217" s="34" t="n">
        <v>2245</v>
      </c>
      <c r="G1217" s="8" t="n">
        <f aca="false">F1217/$K1223-1</f>
        <v>0.00999194705752693</v>
      </c>
      <c r="H1217" s="14" t="n">
        <v>2364</v>
      </c>
      <c r="I1217" s="8" t="n">
        <f aca="false">H1217/$K1223-1</f>
        <v>0.0635282685273912</v>
      </c>
      <c r="J1217" s="9" t="n">
        <f aca="false">I1217-G1217</f>
        <v>0.0535363214698643</v>
      </c>
      <c r="K1217" s="10" t="n">
        <f aca="false">H1217-F1217</f>
        <v>119</v>
      </c>
      <c r="L1217" s="0" t="str">
        <f aca="false">IF(H1217=H1208,"Even",IF(H1217&gt;H1208,"Up","Down"))</f>
        <v>Down</v>
      </c>
    </row>
    <row r="1218" customFormat="false" ht="14.4" hidden="false" customHeight="false" outlineLevel="0" collapsed="false">
      <c r="A1218" s="4" t="n">
        <v>42442</v>
      </c>
      <c r="B1218" s="5" t="n">
        <v>0.706076388888889</v>
      </c>
      <c r="C1218" s="32" t="s">
        <v>42</v>
      </c>
      <c r="D1218" s="0" t="s">
        <v>18</v>
      </c>
      <c r="F1218" s="34" t="n">
        <v>2236</v>
      </c>
      <c r="G1218" s="8" t="n">
        <f aca="false">F1218/$K1223-1</f>
        <v>0.00594298156820927</v>
      </c>
      <c r="H1218" s="14" t="n">
        <v>2357</v>
      </c>
      <c r="I1218" s="8" t="n">
        <f aca="false">H1218/$K1223-1</f>
        <v>0.060379073146811</v>
      </c>
      <c r="J1218" s="9" t="n">
        <f aca="false">I1218-G1218</f>
        <v>0.0544360915786017</v>
      </c>
      <c r="K1218" s="10" t="n">
        <f aca="false">H1218-F1218</f>
        <v>121</v>
      </c>
      <c r="L1218" s="0" t="str">
        <f aca="false">IF(H1218=H1209,"Even",IF(H1218&gt;H1209,"Up","Down"))</f>
        <v>Down</v>
      </c>
    </row>
    <row r="1219" customFormat="false" ht="14.4" hidden="false" customHeight="false" outlineLevel="0" collapsed="false">
      <c r="A1219" s="4" t="n">
        <v>42442</v>
      </c>
      <c r="B1219" s="5" t="n">
        <v>0.706076388888889</v>
      </c>
      <c r="C1219" s="32" t="s">
        <v>42</v>
      </c>
      <c r="D1219" s="0" t="s">
        <v>20</v>
      </c>
      <c r="F1219" s="34" t="n">
        <v>2225</v>
      </c>
      <c r="G1219" s="8" t="n">
        <f aca="false">F1219/$K1223-1</f>
        <v>0.000994245970154628</v>
      </c>
      <c r="H1219" s="14" t="n">
        <v>2344</v>
      </c>
      <c r="I1219" s="8" t="n">
        <f aca="false">H1219/$K1223-1</f>
        <v>0.0545305674400192</v>
      </c>
      <c r="J1219" s="9" t="n">
        <f aca="false">I1219-G1219</f>
        <v>0.0535363214698645</v>
      </c>
      <c r="K1219" s="10" t="n">
        <f aca="false">H1219-F1219</f>
        <v>119</v>
      </c>
      <c r="L1219" s="0" t="str">
        <f aca="false">IF(H1219=H1210,"Even",IF(H1219&gt;H1210,"Up","Down"))</f>
        <v>Down</v>
      </c>
    </row>
    <row r="1220" customFormat="false" ht="14.4" hidden="false" customHeight="false" outlineLevel="0" collapsed="false">
      <c r="A1220" s="4" t="n">
        <v>42442</v>
      </c>
      <c r="B1220" s="5" t="n">
        <v>0.706076388888889</v>
      </c>
      <c r="C1220" s="32" t="s">
        <v>42</v>
      </c>
      <c r="D1220" s="0" t="s">
        <v>23</v>
      </c>
      <c r="F1220" s="34" t="n">
        <v>2225</v>
      </c>
      <c r="G1220" s="8" t="n">
        <f aca="false">F1220/$K1223-1</f>
        <v>0.000994245970154628</v>
      </c>
      <c r="H1220" s="14" t="n">
        <v>2344</v>
      </c>
      <c r="I1220" s="8" t="n">
        <f aca="false">H1220/$K1223-1</f>
        <v>0.0545305674400192</v>
      </c>
      <c r="J1220" s="9" t="n">
        <f aca="false">I1220-G1220</f>
        <v>0.0535363214698645</v>
      </c>
      <c r="K1220" s="10" t="n">
        <f aca="false">H1220-F1220</f>
        <v>119</v>
      </c>
      <c r="L1220" s="0" t="str">
        <f aca="false">IF(H1220=H1211,"Even",IF(H1220&gt;H1211,"Up","Down"))</f>
        <v>Down</v>
      </c>
    </row>
    <row r="1221" customFormat="false" ht="14.4" hidden="false" customHeight="false" outlineLevel="0" collapsed="false">
      <c r="A1221" s="4" t="n">
        <v>42442</v>
      </c>
      <c r="B1221" s="5" t="n">
        <v>0.706076388888889</v>
      </c>
      <c r="C1221" s="32" t="s">
        <v>42</v>
      </c>
      <c r="D1221" s="0" t="s">
        <v>25</v>
      </c>
      <c r="F1221" s="34" t="n">
        <v>2225</v>
      </c>
      <c r="G1221" s="8" t="n">
        <f aca="false">F1221/$K1223-1</f>
        <v>0.000994245970154628</v>
      </c>
      <c r="H1221" s="14" t="n">
        <v>2344</v>
      </c>
      <c r="I1221" s="8" t="n">
        <f aca="false">H1221/$K1223-1</f>
        <v>0.0545305674400192</v>
      </c>
      <c r="J1221" s="9" t="n">
        <f aca="false">I1221-G1221</f>
        <v>0.0535363214698645</v>
      </c>
      <c r="K1221" s="10" t="n">
        <f aca="false">H1221-F1221</f>
        <v>119</v>
      </c>
      <c r="L1221" s="0" t="str">
        <f aca="false">IF(H1221=H1212,"Even",IF(H1221&gt;H1212,"Up","Down"))</f>
        <v>Down</v>
      </c>
    </row>
    <row r="1222" customFormat="false" ht="14.4" hidden="false" customHeight="false" outlineLevel="0" collapsed="false">
      <c r="A1222" s="4" t="n">
        <v>42442</v>
      </c>
      <c r="B1222" s="5"/>
      <c r="C1222" s="32" t="s">
        <v>42</v>
      </c>
      <c r="D1222" s="36" t="s">
        <v>51</v>
      </c>
      <c r="E1222" s="36"/>
      <c r="F1222" s="34"/>
      <c r="G1222" s="8"/>
      <c r="H1222" s="14"/>
      <c r="I1222" s="8"/>
      <c r="J1222" s="9"/>
      <c r="K1222" s="38" t="n">
        <v>1.7636</v>
      </c>
      <c r="L1222" s="0" t="str">
        <f aca="false">IF(K1222=K1213,"Even",IF(K1222&gt;K1213,"Up","Down"))</f>
        <v>Down</v>
      </c>
    </row>
    <row r="1223" customFormat="false" ht="14.4" hidden="false" customHeight="false" outlineLevel="0" collapsed="false">
      <c r="A1223" s="4" t="n">
        <v>42442</v>
      </c>
      <c r="B1223" s="5"/>
      <c r="C1223" s="32" t="s">
        <v>42</v>
      </c>
      <c r="D1223" s="24" t="s">
        <v>30</v>
      </c>
      <c r="E1223" s="24"/>
      <c r="F1223" s="28" t="s">
        <v>31</v>
      </c>
      <c r="G1223" s="28"/>
      <c r="H1223" s="28" t="n">
        <v>1</v>
      </c>
      <c r="I1223" s="28"/>
      <c r="J1223" s="28"/>
      <c r="K1223" s="34" t="n">
        <v>2222.79</v>
      </c>
      <c r="L1223" s="0" t="str">
        <f aca="false">IF(K1223=K1214,"Even",IF(K1223&gt;K1214,"Up","Down"))</f>
        <v>Down</v>
      </c>
    </row>
    <row r="1224" customFormat="false" ht="14.4" hidden="false" customHeight="false" outlineLevel="0" collapsed="false">
      <c r="A1224" s="15" t="n">
        <v>42442</v>
      </c>
      <c r="B1224" s="20"/>
      <c r="C1224" s="35" t="s">
        <v>42</v>
      </c>
      <c r="D1224" s="16" t="s">
        <v>43</v>
      </c>
      <c r="E1224" s="16"/>
      <c r="F1224" s="16"/>
      <c r="G1224" s="16"/>
      <c r="H1224" s="16"/>
      <c r="I1224" s="16"/>
      <c r="J1224" s="16" t="s">
        <v>44</v>
      </c>
      <c r="K1224" s="19" t="n">
        <v>1272.25</v>
      </c>
      <c r="L1224" s="16" t="str">
        <f aca="false">IF(K1224=K1215,"Even",IF(K1224&gt;K1215,"Up","Down"))</f>
        <v>Up</v>
      </c>
    </row>
    <row r="1225" customFormat="false" ht="14.4" hidden="false" customHeight="false" outlineLevel="0" collapsed="false">
      <c r="A1225" s="4" t="n">
        <v>42444</v>
      </c>
      <c r="B1225" s="5" t="n">
        <v>0.52650462962963</v>
      </c>
      <c r="C1225" s="32" t="s">
        <v>35</v>
      </c>
      <c r="D1225" s="0" t="s">
        <v>13</v>
      </c>
      <c r="F1225" s="34" t="n">
        <v>2229</v>
      </c>
      <c r="G1225" s="8" t="n">
        <f aca="false">F1225/$K1232-1</f>
        <v>0.0083417776491026</v>
      </c>
      <c r="H1225" s="14" t="n">
        <v>2346</v>
      </c>
      <c r="I1225" s="8" t="n">
        <f aca="false">H1225/$K1232-1</f>
        <v>0.0612695425593515</v>
      </c>
      <c r="J1225" s="9" t="n">
        <f aca="false">I1225-G1225</f>
        <v>0.0529277649102489</v>
      </c>
      <c r="K1225" s="10" t="n">
        <f aca="false">H1225-F1225</f>
        <v>117</v>
      </c>
      <c r="L1225" s="0" t="str">
        <f aca="false">IF(H1225=H1216,"Even",IF(H1225&gt;H1216,"Up","Down"))</f>
        <v>Down</v>
      </c>
    </row>
    <row r="1226" customFormat="false" ht="14.4" hidden="false" customHeight="false" outlineLevel="0" collapsed="false">
      <c r="A1226" s="4" t="n">
        <v>42444</v>
      </c>
      <c r="B1226" s="5" t="n">
        <v>0.52650462962963</v>
      </c>
      <c r="C1226" s="32" t="s">
        <v>35</v>
      </c>
      <c r="D1226" s="0" t="s">
        <v>15</v>
      </c>
      <c r="F1226" s="34" t="n">
        <v>2229</v>
      </c>
      <c r="G1226" s="8" t="n">
        <f aca="false">F1226/$K1232-1</f>
        <v>0.0083417776491026</v>
      </c>
      <c r="H1226" s="14" t="n">
        <v>2368</v>
      </c>
      <c r="I1226" s="8" t="n">
        <f aca="false">H1226/$K1232-1</f>
        <v>0.0712217718587145</v>
      </c>
      <c r="J1226" s="9" t="n">
        <f aca="false">I1226-G1226</f>
        <v>0.0628799942096119</v>
      </c>
      <c r="K1226" s="10" t="n">
        <f aca="false">H1226-F1226</f>
        <v>139</v>
      </c>
      <c r="L1226" s="0" t="str">
        <f aca="false">IF(H1226=H1217,"Even",IF(H1226&gt;H1217,"Up","Down"))</f>
        <v>Up</v>
      </c>
    </row>
    <row r="1227" customFormat="false" ht="14.4" hidden="false" customHeight="false" outlineLevel="0" collapsed="false">
      <c r="A1227" s="4" t="n">
        <v>42444</v>
      </c>
      <c r="B1227" s="5" t="n">
        <v>0.52650462962963</v>
      </c>
      <c r="C1227" s="32" t="s">
        <v>35</v>
      </c>
      <c r="D1227" s="0" t="s">
        <v>18</v>
      </c>
      <c r="F1227" s="34" t="n">
        <v>2220</v>
      </c>
      <c r="G1227" s="8" t="n">
        <f aca="false">F1227/$K1232-1</f>
        <v>0.00427041111754489</v>
      </c>
      <c r="H1227" s="14" t="n">
        <v>2340</v>
      </c>
      <c r="I1227" s="8" t="n">
        <f aca="false">H1227/$K1232-1</f>
        <v>0.0585552982049797</v>
      </c>
      <c r="J1227" s="9" t="n">
        <f aca="false">I1227-G1227</f>
        <v>0.0542848870874348</v>
      </c>
      <c r="K1227" s="10" t="n">
        <f aca="false">H1227-F1227</f>
        <v>120</v>
      </c>
      <c r="L1227" s="0" t="str">
        <f aca="false">IF(H1227=H1218,"Even",IF(H1227&gt;H1218,"Up","Down"))</f>
        <v>Down</v>
      </c>
    </row>
    <row r="1228" customFormat="false" ht="14.4" hidden="false" customHeight="false" outlineLevel="0" collapsed="false">
      <c r="A1228" s="4" t="n">
        <v>42444</v>
      </c>
      <c r="B1228" s="5" t="n">
        <v>0.52650462962963</v>
      </c>
      <c r="C1228" s="32" t="s">
        <v>35</v>
      </c>
      <c r="D1228" s="0" t="s">
        <v>20</v>
      </c>
      <c r="F1228" s="34" t="n">
        <v>2209</v>
      </c>
      <c r="G1228" s="8" t="n">
        <f aca="false">F1228/$K1232-1</f>
        <v>-0.000705703532136615</v>
      </c>
      <c r="H1228" s="14" t="n">
        <v>2327</v>
      </c>
      <c r="I1228" s="8" t="n">
        <f aca="false">H1228/$K1232-1</f>
        <v>0.0526744354371744</v>
      </c>
      <c r="J1228" s="9" t="n">
        <f aca="false">I1228-G1228</f>
        <v>0.053380138969311</v>
      </c>
      <c r="K1228" s="10" t="n">
        <f aca="false">H1228-F1228</f>
        <v>118</v>
      </c>
      <c r="L1228" s="0" t="str">
        <f aca="false">IF(H1228=H1219,"Even",IF(H1228&gt;H1219,"Up","Down"))</f>
        <v>Down</v>
      </c>
    </row>
    <row r="1229" customFormat="false" ht="14.4" hidden="false" customHeight="false" outlineLevel="0" collapsed="false">
      <c r="A1229" s="4" t="n">
        <v>42444</v>
      </c>
      <c r="B1229" s="5" t="n">
        <v>0.52650462962963</v>
      </c>
      <c r="C1229" s="32" t="s">
        <v>35</v>
      </c>
      <c r="D1229" s="0" t="s">
        <v>23</v>
      </c>
      <c r="F1229" s="34" t="n">
        <v>2209</v>
      </c>
      <c r="G1229" s="8" t="n">
        <f aca="false">F1229/$K1232-1</f>
        <v>-0.000705703532136615</v>
      </c>
      <c r="H1229" s="14" t="n">
        <v>2327</v>
      </c>
      <c r="I1229" s="8" t="n">
        <f aca="false">H1229/$K1232-1</f>
        <v>0.0526744354371744</v>
      </c>
      <c r="J1229" s="9" t="n">
        <f aca="false">I1229-G1229</f>
        <v>0.053380138969311</v>
      </c>
      <c r="K1229" s="10" t="n">
        <f aca="false">H1229-F1229</f>
        <v>118</v>
      </c>
      <c r="L1229" s="0" t="str">
        <f aca="false">IF(H1229=H1220,"Even",IF(H1229&gt;H1220,"Up","Down"))</f>
        <v>Down</v>
      </c>
    </row>
    <row r="1230" customFormat="false" ht="14.4" hidden="false" customHeight="false" outlineLevel="0" collapsed="false">
      <c r="A1230" s="4" t="n">
        <v>42444</v>
      </c>
      <c r="B1230" s="5" t="n">
        <v>0.52650462962963</v>
      </c>
      <c r="C1230" s="32" t="s">
        <v>35</v>
      </c>
      <c r="D1230" s="0" t="s">
        <v>25</v>
      </c>
      <c r="F1230" s="34" t="n">
        <v>2209</v>
      </c>
      <c r="G1230" s="8" t="n">
        <f aca="false">F1230/$K1232-1</f>
        <v>-0.000705703532136615</v>
      </c>
      <c r="H1230" s="14" t="n">
        <v>2327</v>
      </c>
      <c r="I1230" s="8" t="n">
        <f aca="false">H1230/$K1232-1</f>
        <v>0.0526744354371744</v>
      </c>
      <c r="J1230" s="9" t="n">
        <f aca="false">I1230-G1230</f>
        <v>0.053380138969311</v>
      </c>
      <c r="K1230" s="10" t="n">
        <f aca="false">H1230-F1230</f>
        <v>118</v>
      </c>
      <c r="L1230" s="0" t="str">
        <f aca="false">IF(H1230=H1221,"Even",IF(H1230&gt;H1221,"Up","Down"))</f>
        <v>Down</v>
      </c>
    </row>
    <row r="1231" customFormat="false" ht="14.4" hidden="false" customHeight="false" outlineLevel="0" collapsed="false">
      <c r="A1231" s="4" t="n">
        <v>42444</v>
      </c>
      <c r="B1231" s="5"/>
      <c r="C1231" s="32" t="s">
        <v>35</v>
      </c>
      <c r="D1231" s="36" t="s">
        <v>51</v>
      </c>
      <c r="E1231" s="36"/>
      <c r="F1231" s="34"/>
      <c r="G1231" s="8"/>
      <c r="H1231" s="14"/>
      <c r="I1231" s="8"/>
      <c r="J1231" s="9"/>
      <c r="K1231" s="39" t="n">
        <v>1.759</v>
      </c>
      <c r="L1231" s="0" t="str">
        <f aca="false">IF(K1231=K1222,"Even",IF(K1231&gt;K1222,"Up","Down"))</f>
        <v>Down</v>
      </c>
    </row>
    <row r="1232" customFormat="false" ht="14.4" hidden="false" customHeight="false" outlineLevel="0" collapsed="false">
      <c r="A1232" s="4" t="n">
        <v>42444</v>
      </c>
      <c r="B1232" s="5"/>
      <c r="C1232" s="32" t="s">
        <v>35</v>
      </c>
      <c r="D1232" s="24" t="s">
        <v>30</v>
      </c>
      <c r="E1232" s="24"/>
      <c r="F1232" s="28" t="s">
        <v>31</v>
      </c>
      <c r="G1232" s="28"/>
      <c r="H1232" s="28" t="n">
        <v>1</v>
      </c>
      <c r="I1232" s="28"/>
      <c r="J1232" s="28"/>
      <c r="K1232" s="34" t="n">
        <v>2210.56</v>
      </c>
      <c r="L1232" s="0" t="str">
        <f aca="false">IF(K1232=K1223,"Even",IF(K1232&gt;K1223,"Up","Down"))</f>
        <v>Down</v>
      </c>
    </row>
    <row r="1233" customFormat="false" ht="14.4" hidden="false" customHeight="false" outlineLevel="0" collapsed="false">
      <c r="A1233" s="15" t="n">
        <v>42444</v>
      </c>
      <c r="B1233" s="20"/>
      <c r="C1233" s="35" t="s">
        <v>35</v>
      </c>
      <c r="D1233" s="16" t="s">
        <v>43</v>
      </c>
      <c r="E1233" s="16"/>
      <c r="F1233" s="16"/>
      <c r="G1233" s="16"/>
      <c r="H1233" s="16"/>
      <c r="I1233" s="16"/>
      <c r="J1233" s="16" t="s">
        <v>44</v>
      </c>
      <c r="K1233" s="19" t="n">
        <v>1235.27</v>
      </c>
      <c r="L1233" s="16" t="str">
        <f aca="false">IF(K1233=K1224,"Even",IF(K1233&gt;K1224,"Up","Down"))</f>
        <v>Down</v>
      </c>
    </row>
    <row r="1234" customFormat="false" ht="14.4" hidden="false" customHeight="false" outlineLevel="0" collapsed="false">
      <c r="A1234" s="4" t="n">
        <v>42445</v>
      </c>
      <c r="B1234" s="5" t="n">
        <v>0.654548611111111</v>
      </c>
      <c r="C1234" s="32" t="s">
        <v>37</v>
      </c>
      <c r="D1234" s="0" t="s">
        <v>13</v>
      </c>
      <c r="F1234" s="34" t="n">
        <v>2222</v>
      </c>
      <c r="G1234" s="8" t="n">
        <f aca="false">F1234/$K1241-1</f>
        <v>0.0211537842893055</v>
      </c>
      <c r="H1234" s="14" t="n">
        <v>2338</v>
      </c>
      <c r="I1234" s="8" t="n">
        <f aca="false">H1234/$K1241-1</f>
        <v>0.074463342785057</v>
      </c>
      <c r="J1234" s="9" t="n">
        <f aca="false">I1234-G1234</f>
        <v>0.0533095584957515</v>
      </c>
      <c r="K1234" s="10" t="n">
        <f aca="false">H1234-F1234</f>
        <v>116</v>
      </c>
      <c r="L1234" s="0" t="str">
        <f aca="false">IF(H1234=H1225,"Even",IF(H1234&gt;H1225,"Up","Down"))</f>
        <v>Down</v>
      </c>
    </row>
    <row r="1235" customFormat="false" ht="14.4" hidden="false" customHeight="false" outlineLevel="0" collapsed="false">
      <c r="A1235" s="4" t="n">
        <v>42445</v>
      </c>
      <c r="B1235" s="5" t="n">
        <v>0.654548611111111</v>
      </c>
      <c r="C1235" s="32" t="s">
        <v>37</v>
      </c>
      <c r="D1235" s="0" t="s">
        <v>15</v>
      </c>
      <c r="F1235" s="34" t="n">
        <v>2222</v>
      </c>
      <c r="G1235" s="8" t="n">
        <f aca="false">F1235/$K1241-1</f>
        <v>0.0211537842893055</v>
      </c>
      <c r="H1235" s="14" t="n">
        <v>2360</v>
      </c>
      <c r="I1235" s="8" t="n">
        <f aca="false">H1235/$K1241-1</f>
        <v>0.0845737762928718</v>
      </c>
      <c r="J1235" s="9" t="n">
        <f aca="false">I1235-G1235</f>
        <v>0.0634199920035663</v>
      </c>
      <c r="K1235" s="10" t="n">
        <f aca="false">H1235-F1235</f>
        <v>138</v>
      </c>
      <c r="L1235" s="0" t="str">
        <f aca="false">IF(H1235=H1226,"Even",IF(H1235&gt;H1226,"Up","Down"))</f>
        <v>Down</v>
      </c>
    </row>
    <row r="1236" customFormat="false" ht="14.4" hidden="false" customHeight="false" outlineLevel="0" collapsed="false">
      <c r="A1236" s="4" t="n">
        <v>42445</v>
      </c>
      <c r="B1236" s="5" t="n">
        <v>0.654548611111111</v>
      </c>
      <c r="C1236" s="32" t="s">
        <v>37</v>
      </c>
      <c r="D1236" s="0" t="s">
        <v>18</v>
      </c>
      <c r="F1236" s="34" t="n">
        <v>2213</v>
      </c>
      <c r="G1236" s="8" t="n">
        <f aca="false">F1236/$K1241-1</f>
        <v>0.0170176978542904</v>
      </c>
      <c r="H1236" s="14" t="n">
        <v>2332</v>
      </c>
      <c r="I1236" s="8" t="n">
        <f aca="false">H1236/$K1241-1</f>
        <v>0.07170595182838</v>
      </c>
      <c r="J1236" s="9" t="n">
        <f aca="false">I1236-G1236</f>
        <v>0.0546882539740896</v>
      </c>
      <c r="K1236" s="10" t="n">
        <f aca="false">H1236-F1236</f>
        <v>119</v>
      </c>
      <c r="L1236" s="0" t="str">
        <f aca="false">IF(H1236=H1227,"Even",IF(H1236&gt;H1227,"Up","Down"))</f>
        <v>Down</v>
      </c>
    </row>
    <row r="1237" customFormat="false" ht="14.4" hidden="false" customHeight="false" outlineLevel="0" collapsed="false">
      <c r="A1237" s="4" t="n">
        <v>42445</v>
      </c>
      <c r="B1237" s="5" t="n">
        <v>0.654548611111111</v>
      </c>
      <c r="C1237" s="32" t="s">
        <v>37</v>
      </c>
      <c r="D1237" s="0" t="s">
        <v>20</v>
      </c>
      <c r="F1237" s="34" t="n">
        <v>2202</v>
      </c>
      <c r="G1237" s="8" t="n">
        <f aca="false">F1237/$K1241-1</f>
        <v>0.0119624811003829</v>
      </c>
      <c r="H1237" s="14" t="n">
        <v>2319</v>
      </c>
      <c r="I1237" s="8" t="n">
        <f aca="false">H1237/$K1241-1</f>
        <v>0.0657316047555803</v>
      </c>
      <c r="J1237" s="9" t="n">
        <f aca="false">I1237-G1237</f>
        <v>0.0537691236551974</v>
      </c>
      <c r="K1237" s="10" t="n">
        <f aca="false">H1237-F1237</f>
        <v>117</v>
      </c>
      <c r="L1237" s="0" t="str">
        <f aca="false">IF(H1237=H1228,"Even",IF(H1237&gt;H1228,"Up","Down"))</f>
        <v>Down</v>
      </c>
    </row>
    <row r="1238" customFormat="false" ht="14.4" hidden="false" customHeight="false" outlineLevel="0" collapsed="false">
      <c r="A1238" s="4" t="n">
        <v>42445</v>
      </c>
      <c r="B1238" s="5" t="n">
        <v>0.654548611111111</v>
      </c>
      <c r="C1238" s="32" t="s">
        <v>37</v>
      </c>
      <c r="D1238" s="0" t="s">
        <v>23</v>
      </c>
      <c r="F1238" s="34" t="n">
        <v>2202</v>
      </c>
      <c r="G1238" s="8" t="n">
        <f aca="false">F1238/$K1241-1</f>
        <v>0.0119624811003829</v>
      </c>
      <c r="H1238" s="14" t="n">
        <v>2319</v>
      </c>
      <c r="I1238" s="8" t="n">
        <f aca="false">H1238/$K1241-1</f>
        <v>0.0657316047555803</v>
      </c>
      <c r="J1238" s="9" t="n">
        <f aca="false">I1238-G1238</f>
        <v>0.0537691236551974</v>
      </c>
      <c r="K1238" s="10" t="n">
        <f aca="false">H1238-F1238</f>
        <v>117</v>
      </c>
      <c r="L1238" s="0" t="str">
        <f aca="false">IF(H1238=H1229,"Even",IF(H1238&gt;H1229,"Up","Down"))</f>
        <v>Down</v>
      </c>
    </row>
    <row r="1239" customFormat="false" ht="14.4" hidden="false" customHeight="false" outlineLevel="0" collapsed="false">
      <c r="A1239" s="4" t="n">
        <v>42445</v>
      </c>
      <c r="B1239" s="5" t="n">
        <v>0.654548611111111</v>
      </c>
      <c r="C1239" s="32" t="s">
        <v>37</v>
      </c>
      <c r="D1239" s="0" t="s">
        <v>25</v>
      </c>
      <c r="F1239" s="34" t="n">
        <v>2202</v>
      </c>
      <c r="G1239" s="8" t="n">
        <f aca="false">F1239/$K1241-1</f>
        <v>0.0119624811003829</v>
      </c>
      <c r="H1239" s="14" t="n">
        <v>2319</v>
      </c>
      <c r="I1239" s="8" t="n">
        <f aca="false">H1239/$K1241-1</f>
        <v>0.0657316047555803</v>
      </c>
      <c r="J1239" s="9" t="n">
        <f aca="false">I1239-G1239</f>
        <v>0.0537691236551974</v>
      </c>
      <c r="K1239" s="10" t="n">
        <f aca="false">H1239-F1239</f>
        <v>117</v>
      </c>
      <c r="L1239" s="0" t="str">
        <f aca="false">IF(H1239=H1230,"Even",IF(H1239&gt;H1230,"Up","Down"))</f>
        <v>Down</v>
      </c>
    </row>
    <row r="1240" customFormat="false" ht="14.4" hidden="false" customHeight="false" outlineLevel="0" collapsed="false">
      <c r="A1240" s="4" t="n">
        <v>42445</v>
      </c>
      <c r="B1240" s="5"/>
      <c r="C1240" s="32" t="s">
        <v>37</v>
      </c>
      <c r="D1240" s="36" t="s">
        <v>51</v>
      </c>
      <c r="E1240" s="36"/>
      <c r="F1240" s="34"/>
      <c r="G1240" s="8"/>
      <c r="H1240" s="14"/>
      <c r="I1240" s="8"/>
      <c r="J1240" s="9"/>
      <c r="K1240" s="0" t="n">
        <v>1.76058</v>
      </c>
      <c r="L1240" s="0" t="str">
        <f aca="false">IF(K1240=K1231,"Even",IF(K1240&gt;K1231,"Up","Down"))</f>
        <v>Up</v>
      </c>
    </row>
    <row r="1241" customFormat="false" ht="14.4" hidden="false" customHeight="false" outlineLevel="0" collapsed="false">
      <c r="A1241" s="4" t="n">
        <v>42445</v>
      </c>
      <c r="B1241" s="5"/>
      <c r="C1241" s="32" t="s">
        <v>37</v>
      </c>
      <c r="D1241" s="24" t="s">
        <v>30</v>
      </c>
      <c r="E1241" s="24"/>
      <c r="F1241" s="28" t="s">
        <v>31</v>
      </c>
      <c r="G1241" s="28"/>
      <c r="H1241" s="28" t="n">
        <v>1</v>
      </c>
      <c r="I1241" s="28"/>
      <c r="J1241" s="28"/>
      <c r="K1241" s="34" t="n">
        <v>2175.97</v>
      </c>
      <c r="L1241" s="0" t="str">
        <f aca="false">IF(K1241=K1232,"Even",IF(K1241&gt;K1232,"Up","Down"))</f>
        <v>Down</v>
      </c>
    </row>
    <row r="1242" customFormat="false" ht="14.4" hidden="false" customHeight="false" outlineLevel="0" collapsed="false">
      <c r="A1242" s="15" t="n">
        <v>42445</v>
      </c>
      <c r="B1242" s="20"/>
      <c r="C1242" s="35" t="s">
        <v>37</v>
      </c>
      <c r="D1242" s="16" t="s">
        <v>43</v>
      </c>
      <c r="E1242" s="16"/>
      <c r="F1242" s="16"/>
      <c r="G1242" s="16"/>
      <c r="H1242" s="16"/>
      <c r="I1242" s="16"/>
      <c r="J1242" s="16" t="s">
        <v>44</v>
      </c>
      <c r="K1242" s="19" t="n">
        <v>1232.38</v>
      </c>
      <c r="L1242" s="16" t="str">
        <f aca="false">IF(K1242=K1233,"Even",IF(K1242&gt;K1233,"Up","Down"))</f>
        <v>Down</v>
      </c>
    </row>
    <row r="1243" customFormat="false" ht="14.4" hidden="false" customHeight="false" outlineLevel="0" collapsed="false">
      <c r="A1243" s="4" t="n">
        <v>42446</v>
      </c>
      <c r="B1243" s="5" t="n">
        <v>0.686030092592593</v>
      </c>
      <c r="C1243" s="32" t="s">
        <v>38</v>
      </c>
      <c r="D1243" s="0" t="s">
        <v>13</v>
      </c>
      <c r="F1243" s="34" t="n">
        <v>2235</v>
      </c>
      <c r="G1243" s="8" t="n">
        <f aca="false">F1243/$K1250-1</f>
        <v>0.0278366682455955</v>
      </c>
      <c r="H1243" s="14" t="n">
        <v>2353</v>
      </c>
      <c r="I1243" s="8" t="n">
        <f aca="false">H1243/$K1250-1</f>
        <v>0.0821027652715376</v>
      </c>
      <c r="J1243" s="9" t="n">
        <f aca="false">I1243-G1243</f>
        <v>0.0542660970259421</v>
      </c>
      <c r="K1243" s="10" t="n">
        <f aca="false">H1243-F1243</f>
        <v>118</v>
      </c>
      <c r="L1243" s="0" t="str">
        <f aca="false">IF(H1243=H1234,"Even",IF(H1243&gt;H1234,"Up","Down"))</f>
        <v>Up</v>
      </c>
    </row>
    <row r="1244" customFormat="false" ht="14.4" hidden="false" customHeight="false" outlineLevel="0" collapsed="false">
      <c r="A1244" s="4" t="n">
        <v>42446</v>
      </c>
      <c r="B1244" s="5" t="n">
        <v>0.686030092592593</v>
      </c>
      <c r="C1244" s="32" t="s">
        <v>38</v>
      </c>
      <c r="D1244" s="0" t="s">
        <v>15</v>
      </c>
      <c r="F1244" s="34" t="n">
        <v>2235</v>
      </c>
      <c r="G1244" s="8" t="n">
        <f aca="false">F1244/$K1250-1</f>
        <v>0.0278366682455955</v>
      </c>
      <c r="H1244" s="14" t="n">
        <v>2374</v>
      </c>
      <c r="I1244" s="8" t="n">
        <f aca="false">H1244/$K1250-1</f>
        <v>0.0917602910134425</v>
      </c>
      <c r="J1244" s="9" t="n">
        <f aca="false">I1244-G1244</f>
        <v>0.063923622767847</v>
      </c>
      <c r="K1244" s="10" t="n">
        <f aca="false">H1244-F1244</f>
        <v>139</v>
      </c>
      <c r="L1244" s="0" t="str">
        <f aca="false">IF(H1244=H1235,"Even",IF(H1244&gt;H1235,"Up","Down"))</f>
        <v>Up</v>
      </c>
    </row>
    <row r="1245" customFormat="false" ht="14.4" hidden="false" customHeight="false" outlineLevel="0" collapsed="false">
      <c r="A1245" s="4" t="n">
        <v>42446</v>
      </c>
      <c r="B1245" s="5" t="n">
        <v>0.686030092592593</v>
      </c>
      <c r="C1245" s="32" t="s">
        <v>38</v>
      </c>
      <c r="D1245" s="0" t="s">
        <v>18</v>
      </c>
      <c r="F1245" s="34" t="n">
        <v>2226</v>
      </c>
      <c r="G1245" s="8" t="n">
        <f aca="false">F1245/$K1250-1</f>
        <v>0.023697728641922</v>
      </c>
      <c r="H1245" s="14" t="n">
        <v>2346</v>
      </c>
      <c r="I1245" s="8" t="n">
        <f aca="false">H1245/$K1250-1</f>
        <v>0.078883590024236</v>
      </c>
      <c r="J1245" s="9" t="n">
        <f aca="false">I1245-G1245</f>
        <v>0.055185861382314</v>
      </c>
      <c r="K1245" s="10" t="n">
        <f aca="false">H1245-F1245</f>
        <v>120</v>
      </c>
      <c r="L1245" s="0" t="str">
        <f aca="false">IF(H1245=H1236,"Even",IF(H1245&gt;H1236,"Up","Down"))</f>
        <v>Up</v>
      </c>
    </row>
    <row r="1246" customFormat="false" ht="14.4" hidden="false" customHeight="false" outlineLevel="0" collapsed="false">
      <c r="A1246" s="4" t="n">
        <v>42446</v>
      </c>
      <c r="B1246" s="5" t="n">
        <v>0.686030092592593</v>
      </c>
      <c r="C1246" s="32" t="s">
        <v>38</v>
      </c>
      <c r="D1246" s="0" t="s">
        <v>20</v>
      </c>
      <c r="F1246" s="34" t="n">
        <v>2215</v>
      </c>
      <c r="G1246" s="8" t="n">
        <f aca="false">F1246/$K1250-1</f>
        <v>0.0186390246818766</v>
      </c>
      <c r="H1246" s="14" t="n">
        <v>2333</v>
      </c>
      <c r="I1246" s="8" t="n">
        <f aca="false">H1246/$K1250-1</f>
        <v>0.0729051217078185</v>
      </c>
      <c r="J1246" s="9" t="n">
        <f aca="false">I1246-G1246</f>
        <v>0.0542660970259419</v>
      </c>
      <c r="K1246" s="10" t="n">
        <f aca="false">H1246-F1246</f>
        <v>118</v>
      </c>
      <c r="L1246" s="0" t="str">
        <f aca="false">IF(H1246=H1237,"Even",IF(H1246&gt;H1237,"Up","Down"))</f>
        <v>Up</v>
      </c>
    </row>
    <row r="1247" customFormat="false" ht="14.4" hidden="false" customHeight="false" outlineLevel="0" collapsed="false">
      <c r="A1247" s="4" t="n">
        <v>42446</v>
      </c>
      <c r="B1247" s="5" t="n">
        <v>0.686030092592593</v>
      </c>
      <c r="C1247" s="32" t="s">
        <v>38</v>
      </c>
      <c r="D1247" s="0" t="s">
        <v>23</v>
      </c>
      <c r="F1247" s="34" t="n">
        <v>2215</v>
      </c>
      <c r="G1247" s="8" t="n">
        <f aca="false">F1247/$K1250-1</f>
        <v>0.0186390246818766</v>
      </c>
      <c r="H1247" s="14" t="n">
        <v>2333</v>
      </c>
      <c r="I1247" s="8" t="n">
        <f aca="false">H1247/$K1250-1</f>
        <v>0.0729051217078185</v>
      </c>
      <c r="J1247" s="9" t="n">
        <f aca="false">I1247-G1247</f>
        <v>0.0542660970259419</v>
      </c>
      <c r="K1247" s="10" t="n">
        <f aca="false">H1247-F1247</f>
        <v>118</v>
      </c>
      <c r="L1247" s="0" t="str">
        <f aca="false">IF(H1247=H1238,"Even",IF(H1247&gt;H1238,"Up","Down"))</f>
        <v>Up</v>
      </c>
    </row>
    <row r="1248" customFormat="false" ht="14.4" hidden="false" customHeight="false" outlineLevel="0" collapsed="false">
      <c r="A1248" s="4" t="n">
        <v>42446</v>
      </c>
      <c r="B1248" s="5" t="n">
        <v>0.686030092592593</v>
      </c>
      <c r="C1248" s="32" t="s">
        <v>38</v>
      </c>
      <c r="D1248" s="0" t="s">
        <v>25</v>
      </c>
      <c r="F1248" s="34" t="n">
        <v>2215</v>
      </c>
      <c r="G1248" s="8" t="n">
        <f aca="false">F1248/$K1250-1</f>
        <v>0.0186390246818766</v>
      </c>
      <c r="H1248" s="14" t="n">
        <v>2333</v>
      </c>
      <c r="I1248" s="8" t="n">
        <f aca="false">H1248/$K1250-1</f>
        <v>0.0729051217078185</v>
      </c>
      <c r="J1248" s="9" t="n">
        <f aca="false">I1248-G1248</f>
        <v>0.0542660970259419</v>
      </c>
      <c r="K1248" s="10" t="n">
        <f aca="false">H1248-F1248</f>
        <v>118</v>
      </c>
      <c r="L1248" s="0" t="str">
        <f aca="false">IF(H1248=H1239,"Even",IF(H1248&gt;H1239,"Up","Down"))</f>
        <v>Up</v>
      </c>
    </row>
    <row r="1249" customFormat="false" ht="14.4" hidden="false" customHeight="false" outlineLevel="0" collapsed="false">
      <c r="A1249" s="4" t="n">
        <v>42446</v>
      </c>
      <c r="B1249" s="5"/>
      <c r="C1249" s="32" t="s">
        <v>38</v>
      </c>
      <c r="D1249" s="36" t="s">
        <v>51</v>
      </c>
      <c r="E1249" s="36"/>
      <c r="F1249" s="34"/>
      <c r="G1249" s="8"/>
      <c r="H1249" s="14"/>
      <c r="I1249" s="8"/>
      <c r="J1249" s="9"/>
      <c r="K1249" s="40" t="n">
        <v>1.76774</v>
      </c>
      <c r="L1249" s="0" t="str">
        <f aca="false">IF(K1249=K1240,"Even",IF(K1249&gt;K1240,"Up","Down"))</f>
        <v>Up</v>
      </c>
    </row>
    <row r="1250" customFormat="false" ht="14.4" hidden="false" customHeight="false" outlineLevel="0" collapsed="false">
      <c r="A1250" s="4" t="n">
        <v>42446</v>
      </c>
      <c r="B1250" s="5"/>
      <c r="C1250" s="32" t="s">
        <v>38</v>
      </c>
      <c r="D1250" s="24" t="s">
        <v>30</v>
      </c>
      <c r="E1250" s="24"/>
      <c r="F1250" s="28" t="s">
        <v>31</v>
      </c>
      <c r="G1250" s="28"/>
      <c r="H1250" s="28" t="n">
        <v>1</v>
      </c>
      <c r="I1250" s="28"/>
      <c r="J1250" s="28"/>
      <c r="K1250" s="34" t="n">
        <v>2174.47</v>
      </c>
      <c r="L1250" s="0" t="str">
        <f aca="false">IF(K1250=K1241,"Even",IF(K1250&gt;K1241,"Up","Down"))</f>
        <v>Down</v>
      </c>
    </row>
    <row r="1251" customFormat="false" ht="14.4" hidden="false" customHeight="false" outlineLevel="0" collapsed="false">
      <c r="A1251" s="15" t="n">
        <v>42446</v>
      </c>
      <c r="B1251" s="20"/>
      <c r="C1251" s="35" t="s">
        <v>38</v>
      </c>
      <c r="D1251" s="16" t="s">
        <v>43</v>
      </c>
      <c r="E1251" s="16"/>
      <c r="F1251" s="16"/>
      <c r="G1251" s="16"/>
      <c r="H1251" s="16"/>
      <c r="I1251" s="16"/>
      <c r="J1251" s="16" t="s">
        <v>44</v>
      </c>
      <c r="K1251" s="19" t="n">
        <v>1262.57</v>
      </c>
      <c r="L1251" s="16" t="str">
        <f aca="false">IF(K1251=K1242,"Even",IF(K1251&gt;K1242,"Up","Down"))</f>
        <v>Up</v>
      </c>
    </row>
    <row r="1252" customFormat="false" ht="14.4" hidden="false" customHeight="false" outlineLevel="0" collapsed="false">
      <c r="A1252" s="4" t="n">
        <v>42447</v>
      </c>
      <c r="B1252" s="5" t="n">
        <v>0.784780092592593</v>
      </c>
      <c r="C1252" s="32" t="s">
        <v>39</v>
      </c>
      <c r="D1252" s="0" t="s">
        <v>13</v>
      </c>
      <c r="F1252" s="34" t="n">
        <v>2226</v>
      </c>
      <c r="G1252" s="8" t="n">
        <f aca="false">F1252/$K1259-1</f>
        <v>0.022648964028116</v>
      </c>
      <c r="H1252" s="14" t="n">
        <v>2343</v>
      </c>
      <c r="I1252" s="8" t="n">
        <f aca="false">H1252/$K1259-1</f>
        <v>0.0764000551293242</v>
      </c>
      <c r="J1252" s="9" t="n">
        <f aca="false">I1252-G1252</f>
        <v>0.0537510911012082</v>
      </c>
      <c r="K1252" s="10" t="n">
        <f aca="false">H1252-F1252</f>
        <v>117</v>
      </c>
      <c r="L1252" s="0" t="str">
        <f aca="false">IF(H1252=H1243,"Even",IF(H1252&gt;H1243,"Up","Down"))</f>
        <v>Down</v>
      </c>
    </row>
    <row r="1253" customFormat="false" ht="14.4" hidden="false" customHeight="false" outlineLevel="0" collapsed="false">
      <c r="A1253" s="4" t="n">
        <v>42447</v>
      </c>
      <c r="B1253" s="5" t="n">
        <v>0.784780092592593</v>
      </c>
      <c r="C1253" s="32" t="s">
        <v>39</v>
      </c>
      <c r="D1253" s="0" t="s">
        <v>15</v>
      </c>
      <c r="F1253" s="34" t="n">
        <v>2226</v>
      </c>
      <c r="G1253" s="8" t="n">
        <f aca="false">F1253/$K1259-1</f>
        <v>0.022648964028116</v>
      </c>
      <c r="H1253" s="14" t="n">
        <v>2365</v>
      </c>
      <c r="I1253" s="8" t="n">
        <f aca="false">H1253/$K1259-1</f>
        <v>0.0865070979004916</v>
      </c>
      <c r="J1253" s="9" t="n">
        <f aca="false">I1253-G1253</f>
        <v>0.0638581338723756</v>
      </c>
      <c r="K1253" s="10" t="n">
        <f aca="false">H1253-F1253</f>
        <v>139</v>
      </c>
      <c r="L1253" s="0" t="str">
        <f aca="false">IF(H1253=H1244,"Even",IF(H1253&gt;H1244,"Up","Down"))</f>
        <v>Down</v>
      </c>
    </row>
    <row r="1254" customFormat="false" ht="14.4" hidden="false" customHeight="false" outlineLevel="0" collapsed="false">
      <c r="A1254" s="4" t="n">
        <v>42447</v>
      </c>
      <c r="B1254" s="5" t="n">
        <v>0.784780092592593</v>
      </c>
      <c r="C1254" s="32" t="s">
        <v>39</v>
      </c>
      <c r="D1254" s="0" t="s">
        <v>18</v>
      </c>
      <c r="F1254" s="34" t="n">
        <v>2217</v>
      </c>
      <c r="G1254" s="8" t="n">
        <f aca="false">F1254/$K1259-1</f>
        <v>0.0185142647126384</v>
      </c>
      <c r="H1254" s="14" t="n">
        <v>2337</v>
      </c>
      <c r="I1254" s="8" t="n">
        <f aca="false">H1254/$K1259-1</f>
        <v>0.0736435889190059</v>
      </c>
      <c r="J1254" s="9" t="n">
        <f aca="false">I1254-G1254</f>
        <v>0.0551293242063675</v>
      </c>
      <c r="K1254" s="10" t="n">
        <f aca="false">H1254-F1254</f>
        <v>120</v>
      </c>
      <c r="L1254" s="0" t="str">
        <f aca="false">IF(H1254=H1245,"Even",IF(H1254&gt;H1245,"Up","Down"))</f>
        <v>Down</v>
      </c>
    </row>
    <row r="1255" customFormat="false" ht="14.4" hidden="false" customHeight="false" outlineLevel="0" collapsed="false">
      <c r="A1255" s="4" t="n">
        <v>42447</v>
      </c>
      <c r="B1255" s="5" t="n">
        <v>0.784780092592593</v>
      </c>
      <c r="C1255" s="32" t="s">
        <v>39</v>
      </c>
      <c r="D1255" s="0" t="s">
        <v>20</v>
      </c>
      <c r="F1255" s="34" t="n">
        <v>2207</v>
      </c>
      <c r="G1255" s="8" t="n">
        <f aca="false">F1255/$K1259-1</f>
        <v>0.0139201543621079</v>
      </c>
      <c r="H1255" s="14" t="n">
        <v>2324</v>
      </c>
      <c r="I1255" s="8" t="n">
        <f aca="false">H1255/$K1259-1</f>
        <v>0.0676712454633162</v>
      </c>
      <c r="J1255" s="9" t="n">
        <f aca="false">I1255-G1255</f>
        <v>0.0537510911012082</v>
      </c>
      <c r="K1255" s="10" t="n">
        <f aca="false">H1255-F1255</f>
        <v>117</v>
      </c>
      <c r="L1255" s="0" t="str">
        <f aca="false">IF(H1255=H1246,"Even",IF(H1255&gt;H1246,"Up","Down"))</f>
        <v>Down</v>
      </c>
    </row>
    <row r="1256" customFormat="false" ht="14.4" hidden="false" customHeight="false" outlineLevel="0" collapsed="false">
      <c r="A1256" s="4" t="n">
        <v>42447</v>
      </c>
      <c r="B1256" s="5" t="n">
        <v>0.784780092592593</v>
      </c>
      <c r="C1256" s="32" t="s">
        <v>39</v>
      </c>
      <c r="D1256" s="0" t="s">
        <v>23</v>
      </c>
      <c r="F1256" s="34" t="n">
        <v>2207</v>
      </c>
      <c r="G1256" s="8" t="n">
        <f aca="false">F1256/$K1259-1</f>
        <v>0.0139201543621079</v>
      </c>
      <c r="H1256" s="14" t="n">
        <v>2324</v>
      </c>
      <c r="I1256" s="8" t="n">
        <f aca="false">H1256/$K1259-1</f>
        <v>0.0676712454633162</v>
      </c>
      <c r="J1256" s="9" t="n">
        <f aca="false">I1256-G1256</f>
        <v>0.0537510911012082</v>
      </c>
      <c r="K1256" s="10" t="n">
        <f aca="false">H1256-F1256</f>
        <v>117</v>
      </c>
      <c r="L1256" s="0" t="str">
        <f aca="false">IF(H1256=H1247,"Even",IF(H1256&gt;H1247,"Up","Down"))</f>
        <v>Down</v>
      </c>
    </row>
    <row r="1257" customFormat="false" ht="14.4" hidden="false" customHeight="false" outlineLevel="0" collapsed="false">
      <c r="A1257" s="4" t="n">
        <v>42447</v>
      </c>
      <c r="B1257" s="5" t="n">
        <v>0.784780092592593</v>
      </c>
      <c r="C1257" s="32" t="s">
        <v>39</v>
      </c>
      <c r="D1257" s="0" t="s">
        <v>25</v>
      </c>
      <c r="F1257" s="34" t="n">
        <v>2207</v>
      </c>
      <c r="G1257" s="8" t="n">
        <f aca="false">F1257/$K1259-1</f>
        <v>0.0139201543621079</v>
      </c>
      <c r="H1257" s="14" t="n">
        <v>2324</v>
      </c>
      <c r="I1257" s="8" t="n">
        <f aca="false">H1257/$K1259-1</f>
        <v>0.0676712454633162</v>
      </c>
      <c r="J1257" s="9" t="n">
        <f aca="false">I1257-G1257</f>
        <v>0.0537510911012082</v>
      </c>
      <c r="K1257" s="10" t="n">
        <f aca="false">H1257-F1257</f>
        <v>117</v>
      </c>
      <c r="L1257" s="0" t="str">
        <f aca="false">IF(H1257=H1248,"Even",IF(H1257&gt;H1248,"Up","Down"))</f>
        <v>Down</v>
      </c>
    </row>
    <row r="1258" customFormat="false" ht="14.4" hidden="false" customHeight="false" outlineLevel="0" collapsed="false">
      <c r="A1258" s="4" t="n">
        <v>42447</v>
      </c>
      <c r="B1258" s="5"/>
      <c r="C1258" s="32" t="s">
        <v>39</v>
      </c>
      <c r="D1258" s="36" t="s">
        <v>51</v>
      </c>
      <c r="E1258" s="36"/>
      <c r="F1258" s="34"/>
      <c r="G1258" s="8"/>
      <c r="H1258" s="14"/>
      <c r="I1258" s="8"/>
      <c r="J1258" s="9"/>
      <c r="K1258" s="40" t="n">
        <v>1.73405</v>
      </c>
      <c r="L1258" s="0" t="str">
        <f aca="false">IF(K1258=K1249,"Even",IF(K1258&gt;K1249,"Up","Down"))</f>
        <v>Down</v>
      </c>
    </row>
    <row r="1259" customFormat="false" ht="14.4" hidden="false" customHeight="false" outlineLevel="0" collapsed="false">
      <c r="A1259" s="4" t="n">
        <v>42447</v>
      </c>
      <c r="B1259" s="5"/>
      <c r="C1259" s="32" t="s">
        <v>39</v>
      </c>
      <c r="D1259" s="24" t="s">
        <v>30</v>
      </c>
      <c r="E1259" s="24"/>
      <c r="F1259" s="28" t="s">
        <v>31</v>
      </c>
      <c r="G1259" s="28"/>
      <c r="H1259" s="28" t="n">
        <v>1</v>
      </c>
      <c r="I1259" s="28"/>
      <c r="J1259" s="28"/>
      <c r="K1259" s="34" t="n">
        <v>2176.7</v>
      </c>
      <c r="L1259" s="0" t="str">
        <f aca="false">IF(K1259=K1250,"Even",IF(K1259&gt;K1250,"Up","Down"))</f>
        <v>Up</v>
      </c>
    </row>
    <row r="1260" customFormat="false" ht="14.4" hidden="false" customHeight="false" outlineLevel="0" collapsed="false">
      <c r="A1260" s="15" t="n">
        <v>42447</v>
      </c>
      <c r="B1260" s="20"/>
      <c r="C1260" s="35" t="s">
        <v>39</v>
      </c>
      <c r="D1260" s="16" t="s">
        <v>43</v>
      </c>
      <c r="E1260" s="16"/>
      <c r="F1260" s="16"/>
      <c r="G1260" s="16"/>
      <c r="H1260" s="16"/>
      <c r="I1260" s="16"/>
      <c r="J1260" s="16" t="s">
        <v>44</v>
      </c>
      <c r="K1260" s="19" t="n">
        <v>1257.97</v>
      </c>
      <c r="L1260" s="16" t="str">
        <f aca="false">IF(K1260=K1251,"Even",IF(K1260&gt;K1251,"Up","Down"))</f>
        <v>Down</v>
      </c>
    </row>
    <row r="1261" customFormat="false" ht="14.4" hidden="false" customHeight="false" outlineLevel="0" collapsed="false">
      <c r="A1261" s="4" t="n">
        <v>42450</v>
      </c>
      <c r="B1261" s="5" t="n">
        <v>0.640069444444445</v>
      </c>
      <c r="C1261" s="32" t="s">
        <v>33</v>
      </c>
      <c r="D1261" s="0" t="s">
        <v>13</v>
      </c>
      <c r="F1261" s="34" t="n">
        <v>2211</v>
      </c>
      <c r="G1261" s="8" t="n">
        <f aca="false">F1261/$K1268-1</f>
        <v>0.0157577985023201</v>
      </c>
      <c r="H1261" s="14" t="n">
        <v>2328</v>
      </c>
      <c r="I1261" s="8" t="n">
        <f aca="false">H1261/$K1268-1</f>
        <v>0.0695088896035283</v>
      </c>
      <c r="J1261" s="9" t="n">
        <f aca="false">I1261-G1261</f>
        <v>0.0537510911012082</v>
      </c>
      <c r="K1261" s="10" t="n">
        <f aca="false">H1261-F1261</f>
        <v>117</v>
      </c>
      <c r="L1261" s="0" t="str">
        <f aca="false">IF(H1261=H1252,"Even",IF(H1261&gt;H1252,"Up","Down"))</f>
        <v>Down</v>
      </c>
    </row>
    <row r="1262" customFormat="false" ht="14.4" hidden="false" customHeight="false" outlineLevel="0" collapsed="false">
      <c r="A1262" s="4" t="n">
        <v>42450</v>
      </c>
      <c r="B1262" s="5" t="n">
        <v>0.640069444444445</v>
      </c>
      <c r="C1262" s="32" t="s">
        <v>33</v>
      </c>
      <c r="D1262" s="0" t="s">
        <v>15</v>
      </c>
      <c r="F1262" s="34" t="n">
        <v>2211</v>
      </c>
      <c r="G1262" s="8" t="n">
        <f aca="false">F1262/$K1268-1</f>
        <v>0.0157577985023201</v>
      </c>
      <c r="H1262" s="14" t="n">
        <v>2349</v>
      </c>
      <c r="I1262" s="8" t="n">
        <f aca="false">H1262/$K1268-1</f>
        <v>0.0791565213396426</v>
      </c>
      <c r="J1262" s="9" t="n">
        <f aca="false">I1262-G1262</f>
        <v>0.0633987228373225</v>
      </c>
      <c r="K1262" s="10" t="n">
        <f aca="false">H1262-F1262</f>
        <v>138</v>
      </c>
      <c r="L1262" s="0" t="str">
        <f aca="false">IF(H1262=H1253,"Even",IF(H1262&gt;H1253,"Up","Down"))</f>
        <v>Down</v>
      </c>
    </row>
    <row r="1263" customFormat="false" ht="14.4" hidden="false" customHeight="false" outlineLevel="0" collapsed="false">
      <c r="A1263" s="4" t="n">
        <v>42450</v>
      </c>
      <c r="B1263" s="5" t="n">
        <v>0.640069444444445</v>
      </c>
      <c r="C1263" s="32" t="s">
        <v>33</v>
      </c>
      <c r="D1263" s="0" t="s">
        <v>18</v>
      </c>
      <c r="F1263" s="34" t="n">
        <v>2202</v>
      </c>
      <c r="G1263" s="8" t="n">
        <f aca="false">F1263/$K1268-1</f>
        <v>0.0116230991868425</v>
      </c>
      <c r="H1263" s="14" t="n">
        <v>2321</v>
      </c>
      <c r="I1263" s="8" t="n">
        <f aca="false">H1263/$K1268-1</f>
        <v>0.0662930123581569</v>
      </c>
      <c r="J1263" s="9" t="n">
        <f aca="false">I1263-G1263</f>
        <v>0.0546699131713144</v>
      </c>
      <c r="K1263" s="10" t="n">
        <f aca="false">H1263-F1263</f>
        <v>119</v>
      </c>
      <c r="L1263" s="0" t="str">
        <f aca="false">IF(H1263=H1254,"Even",IF(H1263&gt;H1254,"Up","Down"))</f>
        <v>Down</v>
      </c>
    </row>
    <row r="1264" customFormat="false" ht="14.4" hidden="false" customHeight="false" outlineLevel="0" collapsed="false">
      <c r="A1264" s="4" t="n">
        <v>42450</v>
      </c>
      <c r="B1264" s="5" t="n">
        <v>0.640069444444445</v>
      </c>
      <c r="C1264" s="32" t="s">
        <v>33</v>
      </c>
      <c r="D1264" s="0" t="s">
        <v>20</v>
      </c>
      <c r="F1264" s="34" t="n">
        <v>2192</v>
      </c>
      <c r="G1264" s="8" t="n">
        <f aca="false">F1264/$K1268-1</f>
        <v>0.00702898883631198</v>
      </c>
      <c r="H1264" s="14" t="n">
        <v>2308</v>
      </c>
      <c r="I1264" s="8" t="n">
        <f aca="false">H1264/$K1268-1</f>
        <v>0.0603206689024671</v>
      </c>
      <c r="J1264" s="9" t="n">
        <f aca="false">I1264-G1264</f>
        <v>0.0532916800661551</v>
      </c>
      <c r="K1264" s="10" t="n">
        <f aca="false">H1264-F1264</f>
        <v>116</v>
      </c>
      <c r="L1264" s="0" t="str">
        <f aca="false">IF(H1264=H1255,"Even",IF(H1264&gt;H1255,"Up","Down"))</f>
        <v>Down</v>
      </c>
    </row>
    <row r="1265" customFormat="false" ht="14.4" hidden="false" customHeight="false" outlineLevel="0" collapsed="false">
      <c r="A1265" s="4" t="n">
        <v>42450</v>
      </c>
      <c r="B1265" s="5" t="n">
        <v>0.640069444444445</v>
      </c>
      <c r="C1265" s="32" t="s">
        <v>33</v>
      </c>
      <c r="D1265" s="0" t="s">
        <v>23</v>
      </c>
      <c r="F1265" s="34" t="n">
        <v>2192</v>
      </c>
      <c r="G1265" s="8" t="n">
        <f aca="false">F1265/$K1268-1</f>
        <v>0.00702898883631198</v>
      </c>
      <c r="H1265" s="14" t="n">
        <v>2308</v>
      </c>
      <c r="I1265" s="8" t="n">
        <f aca="false">H1265/$K1268-1</f>
        <v>0.0603206689024671</v>
      </c>
      <c r="J1265" s="9" t="n">
        <f aca="false">I1265-G1265</f>
        <v>0.0532916800661551</v>
      </c>
      <c r="K1265" s="10" t="n">
        <f aca="false">H1265-F1265</f>
        <v>116</v>
      </c>
      <c r="L1265" s="0" t="str">
        <f aca="false">IF(H1265=H1256,"Even",IF(H1265&gt;H1256,"Up","Down"))</f>
        <v>Down</v>
      </c>
    </row>
    <row r="1266" customFormat="false" ht="14.4" hidden="false" customHeight="false" outlineLevel="0" collapsed="false">
      <c r="A1266" s="4" t="n">
        <v>42450</v>
      </c>
      <c r="B1266" s="5" t="n">
        <v>0.640069444444445</v>
      </c>
      <c r="C1266" s="32" t="s">
        <v>33</v>
      </c>
      <c r="D1266" s="0" t="s">
        <v>25</v>
      </c>
      <c r="F1266" s="34" t="n">
        <v>2192</v>
      </c>
      <c r="G1266" s="8" t="n">
        <f aca="false">F1266/$K1268-1</f>
        <v>0.00702898883631198</v>
      </c>
      <c r="H1266" s="14" t="n">
        <v>2308</v>
      </c>
      <c r="I1266" s="8" t="n">
        <f aca="false">H1266/$K1268-1</f>
        <v>0.0603206689024671</v>
      </c>
      <c r="J1266" s="9" t="n">
        <f aca="false">I1266-G1266</f>
        <v>0.0532916800661551</v>
      </c>
      <c r="K1266" s="10" t="n">
        <f aca="false">H1266-F1266</f>
        <v>116</v>
      </c>
      <c r="L1266" s="0" t="str">
        <f aca="false">IF(H1266=H1257,"Even",IF(H1266&gt;H1257,"Up","Down"))</f>
        <v>Down</v>
      </c>
    </row>
    <row r="1267" customFormat="false" ht="14.4" hidden="false" customHeight="false" outlineLevel="0" collapsed="false">
      <c r="A1267" s="4" t="n">
        <v>42450</v>
      </c>
      <c r="B1267" s="5"/>
      <c r="C1267" s="32" t="s">
        <v>33</v>
      </c>
      <c r="D1267" s="36" t="s">
        <v>51</v>
      </c>
      <c r="E1267" s="36"/>
      <c r="F1267" s="34"/>
      <c r="G1267" s="8"/>
      <c r="H1267" s="14"/>
      <c r="I1267" s="8"/>
      <c r="J1267" s="9"/>
      <c r="K1267" s="40" t="n">
        <v>1.73405</v>
      </c>
      <c r="L1267" s="0" t="str">
        <f aca="false">IF(K1267=K1258,"Even",IF(K1267&gt;K1258,"Up","Down"))</f>
        <v>Even</v>
      </c>
    </row>
    <row r="1268" customFormat="false" ht="14.4" hidden="false" customHeight="false" outlineLevel="0" collapsed="false">
      <c r="A1268" s="4" t="n">
        <v>42450</v>
      </c>
      <c r="B1268" s="5"/>
      <c r="C1268" s="32" t="s">
        <v>33</v>
      </c>
      <c r="D1268" s="24" t="s">
        <v>30</v>
      </c>
      <c r="E1268" s="24"/>
      <c r="F1268" s="28" t="s">
        <v>31</v>
      </c>
      <c r="G1268" s="28"/>
      <c r="H1268" s="28" t="n">
        <v>1</v>
      </c>
      <c r="I1268" s="28"/>
      <c r="J1268" s="28"/>
      <c r="K1268" s="34" t="n">
        <v>2176.7</v>
      </c>
      <c r="L1268" s="0" t="str">
        <f aca="false">IF(K1268=K1259,"Even",IF(K1268&gt;K1259,"Up","Down"))</f>
        <v>Even</v>
      </c>
    </row>
    <row r="1269" customFormat="false" ht="14.4" hidden="false" customHeight="false" outlineLevel="0" collapsed="false">
      <c r="A1269" s="15" t="n">
        <v>42450</v>
      </c>
      <c r="B1269" s="20"/>
      <c r="C1269" s="35" t="s">
        <v>33</v>
      </c>
      <c r="D1269" s="16" t="s">
        <v>43</v>
      </c>
      <c r="E1269" s="16"/>
      <c r="F1269" s="16"/>
      <c r="G1269" s="16"/>
      <c r="H1269" s="16"/>
      <c r="I1269" s="16"/>
      <c r="J1269" s="16" t="s">
        <v>44</v>
      </c>
      <c r="K1269" s="19" t="n">
        <v>1254.6</v>
      </c>
      <c r="L1269" s="16" t="str">
        <f aca="false">IF(K1269=K1260,"Even",IF(K1269&gt;K1260,"Up","Down"))</f>
        <v>Down</v>
      </c>
    </row>
    <row r="1270" customFormat="false" ht="14.4" hidden="false" customHeight="false" outlineLevel="0" collapsed="false">
      <c r="A1270" s="4" t="n">
        <v>42451</v>
      </c>
      <c r="B1270" s="5" t="n">
        <v>0.773263888888889</v>
      </c>
      <c r="C1270" s="32" t="s">
        <v>35</v>
      </c>
      <c r="D1270" s="0" t="s">
        <v>13</v>
      </c>
      <c r="F1270" s="34" t="n">
        <v>2235</v>
      </c>
      <c r="G1270" s="8" t="n">
        <f aca="false">F1270/$K1277-1</f>
        <v>0.0227241527634143</v>
      </c>
      <c r="H1270" s="14" t="n">
        <v>2353</v>
      </c>
      <c r="I1270" s="8" t="n">
        <f aca="false">H1270/$K1277-1</f>
        <v>0.0767203272717287</v>
      </c>
      <c r="J1270" s="9" t="n">
        <f aca="false">I1270-G1270</f>
        <v>0.0539961745083144</v>
      </c>
      <c r="K1270" s="10" t="n">
        <f aca="false">H1270-F1270</f>
        <v>118</v>
      </c>
      <c r="L1270" s="0" t="str">
        <f aca="false">IF(H1270=H1261,"Even",IF(H1270&gt;H1261,"Up","Down"))</f>
        <v>Up</v>
      </c>
    </row>
    <row r="1271" customFormat="false" ht="14.4" hidden="false" customHeight="false" outlineLevel="0" collapsed="false">
      <c r="A1271" s="4" t="n">
        <v>42451</v>
      </c>
      <c r="B1271" s="5" t="n">
        <v>0.773263888888889</v>
      </c>
      <c r="C1271" s="32" t="s">
        <v>35</v>
      </c>
      <c r="D1271" s="0" t="s">
        <v>15</v>
      </c>
      <c r="F1271" s="34" t="n">
        <v>2235</v>
      </c>
      <c r="G1271" s="8" t="n">
        <f aca="false">F1271/$K1277-1</f>
        <v>0.0227241527634143</v>
      </c>
      <c r="H1271" s="14" t="n">
        <v>2375</v>
      </c>
      <c r="I1271" s="8" t="n">
        <f aca="false">H1271/$K1277-1</f>
        <v>0.0867874106546349</v>
      </c>
      <c r="J1271" s="9" t="n">
        <f aca="false">I1271-G1271</f>
        <v>0.0640632578912206</v>
      </c>
      <c r="K1271" s="10" t="n">
        <f aca="false">H1271-F1271</f>
        <v>140</v>
      </c>
      <c r="L1271" s="0" t="str">
        <f aca="false">IF(H1271=H1262,"Even",IF(H1271&gt;H1262,"Up","Down"))</f>
        <v>Up</v>
      </c>
    </row>
    <row r="1272" customFormat="false" ht="14.4" hidden="false" customHeight="false" outlineLevel="0" collapsed="false">
      <c r="A1272" s="4" t="n">
        <v>42451</v>
      </c>
      <c r="B1272" s="5" t="n">
        <v>0.773263888888889</v>
      </c>
      <c r="C1272" s="32" t="s">
        <v>35</v>
      </c>
      <c r="D1272" s="0" t="s">
        <v>18</v>
      </c>
      <c r="F1272" s="34" t="n">
        <v>2226</v>
      </c>
      <c r="G1272" s="8" t="n">
        <f aca="false">F1272/$K1277-1</f>
        <v>0.0186058004704073</v>
      </c>
      <c r="H1272" s="14" t="n">
        <v>2346</v>
      </c>
      <c r="I1272" s="8" t="n">
        <f aca="false">H1272/$K1277-1</f>
        <v>0.0735171643771677</v>
      </c>
      <c r="J1272" s="9" t="n">
        <f aca="false">I1272-G1272</f>
        <v>0.0549113639067604</v>
      </c>
      <c r="K1272" s="10" t="n">
        <f aca="false">H1272-F1272</f>
        <v>120</v>
      </c>
      <c r="L1272" s="0" t="str">
        <f aca="false">IF(H1272=H1263,"Even",IF(H1272&gt;H1263,"Up","Down"))</f>
        <v>Up</v>
      </c>
    </row>
    <row r="1273" customFormat="false" ht="14.4" hidden="false" customHeight="false" outlineLevel="0" collapsed="false">
      <c r="A1273" s="4" t="n">
        <v>42451</v>
      </c>
      <c r="B1273" s="5" t="n">
        <v>0.773263888888889</v>
      </c>
      <c r="C1273" s="32" t="s">
        <v>35</v>
      </c>
      <c r="D1273" s="0" t="s">
        <v>20</v>
      </c>
      <c r="F1273" s="34" t="n">
        <v>2215</v>
      </c>
      <c r="G1273" s="8" t="n">
        <f aca="false">F1273/$K1277-1</f>
        <v>0.0135722587789542</v>
      </c>
      <c r="H1273" s="14" t="n">
        <v>2333</v>
      </c>
      <c r="I1273" s="8" t="n">
        <f aca="false">H1273/$K1277-1</f>
        <v>0.0675684332872688</v>
      </c>
      <c r="J1273" s="9" t="n">
        <f aca="false">I1273-G1273</f>
        <v>0.0539961745083146</v>
      </c>
      <c r="K1273" s="10" t="n">
        <f aca="false">H1273-F1273</f>
        <v>118</v>
      </c>
      <c r="L1273" s="0" t="str">
        <f aca="false">IF(H1273=H1264,"Even",IF(H1273&gt;H1264,"Up","Down"))</f>
        <v>Up</v>
      </c>
    </row>
    <row r="1274" customFormat="false" ht="14.4" hidden="false" customHeight="false" outlineLevel="0" collapsed="false">
      <c r="A1274" s="4" t="n">
        <v>42451</v>
      </c>
      <c r="B1274" s="5" t="n">
        <v>0.773263888888889</v>
      </c>
      <c r="C1274" s="32" t="s">
        <v>35</v>
      </c>
      <c r="D1274" s="0" t="s">
        <v>23</v>
      </c>
      <c r="F1274" s="34" t="n">
        <v>2215</v>
      </c>
      <c r="G1274" s="8" t="n">
        <f aca="false">F1274/$K1277-1</f>
        <v>0.0135722587789542</v>
      </c>
      <c r="H1274" s="14" t="n">
        <v>2333</v>
      </c>
      <c r="I1274" s="8" t="n">
        <f aca="false">H1274/$K1277-1</f>
        <v>0.0675684332872688</v>
      </c>
      <c r="J1274" s="9" t="n">
        <f aca="false">I1274-G1274</f>
        <v>0.0539961745083146</v>
      </c>
      <c r="K1274" s="10" t="n">
        <f aca="false">H1274-F1274</f>
        <v>118</v>
      </c>
      <c r="L1274" s="0" t="str">
        <f aca="false">IF(H1274=H1265,"Even",IF(H1274&gt;H1265,"Up","Down"))</f>
        <v>Up</v>
      </c>
    </row>
    <row r="1275" customFormat="false" ht="14.4" hidden="false" customHeight="false" outlineLevel="0" collapsed="false">
      <c r="A1275" s="4" t="n">
        <v>42451</v>
      </c>
      <c r="B1275" s="5" t="n">
        <v>0.773263888888889</v>
      </c>
      <c r="C1275" s="32" t="s">
        <v>35</v>
      </c>
      <c r="D1275" s="0" t="s">
        <v>25</v>
      </c>
      <c r="F1275" s="34" t="n">
        <v>2215</v>
      </c>
      <c r="G1275" s="8" t="n">
        <f aca="false">F1275/$K1277-1</f>
        <v>0.0135722587789542</v>
      </c>
      <c r="H1275" s="14" t="n">
        <v>2333</v>
      </c>
      <c r="I1275" s="8" t="n">
        <f aca="false">H1275/$K1277-1</f>
        <v>0.0675684332872688</v>
      </c>
      <c r="J1275" s="9" t="n">
        <f aca="false">I1275-G1275</f>
        <v>0.0539961745083146</v>
      </c>
      <c r="K1275" s="10" t="n">
        <f aca="false">H1275-F1275</f>
        <v>118</v>
      </c>
      <c r="L1275" s="0" t="str">
        <f aca="false">IF(H1275=H1266,"Even",IF(H1275&gt;H1266,"Up","Down"))</f>
        <v>Up</v>
      </c>
    </row>
    <row r="1276" customFormat="false" ht="14.4" hidden="false" customHeight="false" outlineLevel="0" collapsed="false">
      <c r="A1276" s="4" t="n">
        <v>42451</v>
      </c>
      <c r="B1276" s="5"/>
      <c r="C1276" s="32" t="s">
        <v>35</v>
      </c>
      <c r="D1276" s="36" t="s">
        <v>51</v>
      </c>
      <c r="E1276" s="36"/>
      <c r="F1276" s="34"/>
      <c r="G1276" s="8"/>
      <c r="H1276" s="14"/>
      <c r="I1276" s="8"/>
      <c r="J1276" s="9"/>
      <c r="K1276" s="40" t="n">
        <v>1.74441</v>
      </c>
      <c r="L1276" s="0" t="str">
        <f aca="false">IF(K1276=K1267,"Even",IF(K1276&gt;K1267,"Up","Down"))</f>
        <v>Up</v>
      </c>
    </row>
    <row r="1277" customFormat="false" ht="14.4" hidden="false" customHeight="false" outlineLevel="0" collapsed="false">
      <c r="A1277" s="4" t="n">
        <v>42451</v>
      </c>
      <c r="B1277" s="5"/>
      <c r="C1277" s="32" t="s">
        <v>35</v>
      </c>
      <c r="D1277" s="24" t="s">
        <v>30</v>
      </c>
      <c r="E1277" s="24"/>
      <c r="F1277" s="28" t="s">
        <v>31</v>
      </c>
      <c r="G1277" s="28"/>
      <c r="H1277" s="28" t="n">
        <v>1</v>
      </c>
      <c r="I1277" s="28"/>
      <c r="J1277" s="28"/>
      <c r="K1277" s="34" t="n">
        <v>2185.34</v>
      </c>
      <c r="L1277" s="0" t="str">
        <f aca="false">IF(K1277=K1268,"Even",IF(K1277&gt;K1268,"Up","Down"))</f>
        <v>Up</v>
      </c>
    </row>
    <row r="1278" customFormat="false" ht="14.4" hidden="false" customHeight="false" outlineLevel="0" collapsed="false">
      <c r="A1278" s="15" t="n">
        <v>42451</v>
      </c>
      <c r="B1278" s="20"/>
      <c r="C1278" s="35" t="s">
        <v>35</v>
      </c>
      <c r="D1278" s="16" t="s">
        <v>43</v>
      </c>
      <c r="E1278" s="16"/>
      <c r="F1278" s="16"/>
      <c r="G1278" s="16"/>
      <c r="H1278" s="16"/>
      <c r="I1278" s="16"/>
      <c r="J1278" s="16" t="s">
        <v>44</v>
      </c>
      <c r="K1278" s="19" t="n">
        <v>1243.8</v>
      </c>
      <c r="L1278" s="16" t="str">
        <f aca="false">IF(K1278=K1269,"Even",IF(K1278&gt;K1269,"Up","Down"))</f>
        <v>Down</v>
      </c>
    </row>
    <row r="1279" customFormat="false" ht="14.4" hidden="false" customHeight="false" outlineLevel="0" collapsed="false">
      <c r="A1279" s="4" t="n">
        <v>42452</v>
      </c>
      <c r="B1279" s="5" t="n">
        <v>0.46744212962963</v>
      </c>
      <c r="C1279" s="32" t="s">
        <v>37</v>
      </c>
      <c r="D1279" s="0" t="s">
        <v>13</v>
      </c>
      <c r="F1279" s="34" t="n">
        <v>2211</v>
      </c>
      <c r="G1279" s="8" t="n">
        <f aca="false">F1279/$K1286-1</f>
        <v>0.0117418799820623</v>
      </c>
      <c r="H1279" s="14" t="n">
        <v>2327</v>
      </c>
      <c r="I1279" s="8" t="n">
        <f aca="false">H1279/$K1286-1</f>
        <v>0.0648228650919307</v>
      </c>
      <c r="J1279" s="9" t="n">
        <f aca="false">I1279-G1279</f>
        <v>0.0530809851098684</v>
      </c>
      <c r="K1279" s="10" t="n">
        <f aca="false">H1279-F1279</f>
        <v>116</v>
      </c>
      <c r="L1279" s="0" t="str">
        <f aca="false">IF(H1279=H1270,"Even",IF(H1279&gt;H1270,"Up","Down"))</f>
        <v>Down</v>
      </c>
    </row>
    <row r="1280" customFormat="false" ht="14.4" hidden="false" customHeight="false" outlineLevel="0" collapsed="false">
      <c r="A1280" s="4" t="n">
        <v>42452</v>
      </c>
      <c r="B1280" s="5" t="n">
        <v>0.46744212962963</v>
      </c>
      <c r="C1280" s="32" t="s">
        <v>37</v>
      </c>
      <c r="D1280" s="0" t="s">
        <v>15</v>
      </c>
      <c r="F1280" s="34" t="n">
        <v>2211</v>
      </c>
      <c r="G1280" s="8" t="n">
        <f aca="false">F1280/$K1286-1</f>
        <v>0.0117418799820623</v>
      </c>
      <c r="H1280" s="14" t="n">
        <v>2349</v>
      </c>
      <c r="I1280" s="8" t="n">
        <f aca="false">H1280/$K1286-1</f>
        <v>0.0748899484748369</v>
      </c>
      <c r="J1280" s="9" t="n">
        <f aca="false">I1280-G1280</f>
        <v>0.0631480684927745</v>
      </c>
      <c r="K1280" s="10" t="n">
        <f aca="false">H1280-F1280</f>
        <v>138</v>
      </c>
      <c r="L1280" s="0" t="str">
        <f aca="false">IF(H1280=H1271,"Even",IF(H1280&gt;H1271,"Up","Down"))</f>
        <v>Down</v>
      </c>
    </row>
    <row r="1281" customFormat="false" ht="14.4" hidden="false" customHeight="false" outlineLevel="0" collapsed="false">
      <c r="A1281" s="4" t="n">
        <v>42452</v>
      </c>
      <c r="B1281" s="5" t="n">
        <v>0.46744212962963</v>
      </c>
      <c r="C1281" s="32" t="s">
        <v>37</v>
      </c>
      <c r="D1281" s="0" t="s">
        <v>18</v>
      </c>
      <c r="F1281" s="34" t="n">
        <v>2202</v>
      </c>
      <c r="G1281" s="8" t="n">
        <f aca="false">F1281/$K1286-1</f>
        <v>0.00762352768905528</v>
      </c>
      <c r="H1281" s="14" t="n">
        <v>2321</v>
      </c>
      <c r="I1281" s="8" t="n">
        <f aca="false">H1281/$K1286-1</f>
        <v>0.0620772968965926</v>
      </c>
      <c r="J1281" s="9" t="n">
        <f aca="false">I1281-G1281</f>
        <v>0.0544537692075373</v>
      </c>
      <c r="K1281" s="10" t="n">
        <f aca="false">H1281-F1281</f>
        <v>119</v>
      </c>
      <c r="L1281" s="0" t="str">
        <f aca="false">IF(H1281=H1272,"Even",IF(H1281&gt;H1272,"Up","Down"))</f>
        <v>Down</v>
      </c>
    </row>
    <row r="1282" customFormat="false" ht="14.4" hidden="false" customHeight="false" outlineLevel="0" collapsed="false">
      <c r="A1282" s="4" t="n">
        <v>42452</v>
      </c>
      <c r="B1282" s="5" t="n">
        <v>0.46744212962963</v>
      </c>
      <c r="C1282" s="32" t="s">
        <v>37</v>
      </c>
      <c r="D1282" s="0" t="s">
        <v>20</v>
      </c>
      <c r="F1282" s="34" t="n">
        <v>2191</v>
      </c>
      <c r="G1282" s="8" t="n">
        <f aca="false">F1282/$K1286-1</f>
        <v>0.00258998599760218</v>
      </c>
      <c r="H1282" s="14" t="n">
        <v>2308</v>
      </c>
      <c r="I1282" s="8" t="n">
        <f aca="false">H1282/$K1286-1</f>
        <v>0.0561285658066937</v>
      </c>
      <c r="J1282" s="9" t="n">
        <f aca="false">I1282-G1282</f>
        <v>0.0535385798090915</v>
      </c>
      <c r="K1282" s="10" t="n">
        <f aca="false">H1282-F1282</f>
        <v>117</v>
      </c>
      <c r="L1282" s="0" t="str">
        <f aca="false">IF(H1282=H1273,"Even",IF(H1282&gt;H1273,"Up","Down"))</f>
        <v>Down</v>
      </c>
    </row>
    <row r="1283" customFormat="false" ht="14.4" hidden="false" customHeight="false" outlineLevel="0" collapsed="false">
      <c r="A1283" s="4" t="n">
        <v>42452</v>
      </c>
      <c r="B1283" s="5" t="n">
        <v>0.46744212962963</v>
      </c>
      <c r="C1283" s="32" t="s">
        <v>37</v>
      </c>
      <c r="D1283" s="0" t="s">
        <v>23</v>
      </c>
      <c r="F1283" s="34" t="n">
        <v>2191</v>
      </c>
      <c r="G1283" s="8" t="n">
        <f aca="false">F1283/$K1286-1</f>
        <v>0.00258998599760218</v>
      </c>
      <c r="H1283" s="14" t="n">
        <v>2308</v>
      </c>
      <c r="I1283" s="8" t="n">
        <f aca="false">H1283/$K1286-1</f>
        <v>0.0561285658066937</v>
      </c>
      <c r="J1283" s="9" t="n">
        <f aca="false">I1283-G1283</f>
        <v>0.0535385798090915</v>
      </c>
      <c r="K1283" s="10" t="n">
        <f aca="false">H1283-F1283</f>
        <v>117</v>
      </c>
      <c r="L1283" s="0" t="str">
        <f aca="false">IF(H1283=H1274,"Even",IF(H1283&gt;H1274,"Up","Down"))</f>
        <v>Down</v>
      </c>
    </row>
    <row r="1284" customFormat="false" ht="14.4" hidden="false" customHeight="false" outlineLevel="0" collapsed="false">
      <c r="A1284" s="4" t="n">
        <v>42452</v>
      </c>
      <c r="B1284" s="5" t="n">
        <v>0.46744212962963</v>
      </c>
      <c r="C1284" s="32" t="s">
        <v>37</v>
      </c>
      <c r="D1284" s="0" t="s">
        <v>25</v>
      </c>
      <c r="F1284" s="34" t="n">
        <v>2191</v>
      </c>
      <c r="G1284" s="8" t="n">
        <f aca="false">F1284/$K1286-1</f>
        <v>0.00258998599760218</v>
      </c>
      <c r="H1284" s="14" t="n">
        <v>2308</v>
      </c>
      <c r="I1284" s="8" t="n">
        <f aca="false">H1284/$K1286-1</f>
        <v>0.0561285658066937</v>
      </c>
      <c r="J1284" s="9" t="n">
        <f aca="false">I1284-G1284</f>
        <v>0.0535385798090915</v>
      </c>
      <c r="K1284" s="10" t="n">
        <f aca="false">H1284-F1284</f>
        <v>117</v>
      </c>
      <c r="L1284" s="0" t="str">
        <f aca="false">IF(H1284=H1275,"Even",IF(H1284&gt;H1275,"Up","Down"))</f>
        <v>Down</v>
      </c>
    </row>
    <row r="1285" customFormat="false" ht="14.4" hidden="false" customHeight="false" outlineLevel="0" collapsed="false">
      <c r="A1285" s="4" t="n">
        <v>42452</v>
      </c>
      <c r="B1285" s="5"/>
      <c r="C1285" s="32" t="s">
        <v>37</v>
      </c>
      <c r="D1285" s="36" t="s">
        <v>51</v>
      </c>
      <c r="E1285" s="36"/>
      <c r="F1285" s="34"/>
      <c r="G1285" s="8"/>
      <c r="H1285" s="14"/>
      <c r="I1285" s="8"/>
      <c r="J1285" s="9"/>
      <c r="K1285" s="40" t="n">
        <v>1.74441</v>
      </c>
      <c r="L1285" s="0" t="str">
        <f aca="false">IF(K1285=K1276,"Even",IF(K1285&gt;K1276,"Up","Down"))</f>
        <v>Even</v>
      </c>
    </row>
    <row r="1286" customFormat="false" ht="14.4" hidden="false" customHeight="false" outlineLevel="0" collapsed="false">
      <c r="A1286" s="4" t="n">
        <v>42452</v>
      </c>
      <c r="B1286" s="5"/>
      <c r="C1286" s="32" t="s">
        <v>37</v>
      </c>
      <c r="D1286" s="24" t="s">
        <v>30</v>
      </c>
      <c r="E1286" s="24"/>
      <c r="F1286" s="28" t="s">
        <v>31</v>
      </c>
      <c r="G1286" s="28"/>
      <c r="H1286" s="28" t="n">
        <v>1</v>
      </c>
      <c r="I1286" s="28"/>
      <c r="J1286" s="28"/>
      <c r="K1286" s="34" t="n">
        <v>2185.34</v>
      </c>
      <c r="L1286" s="0" t="str">
        <f aca="false">IF(K1286=K1277,"Even",IF(K1286&gt;K1277,"Up","Down"))</f>
        <v>Even</v>
      </c>
    </row>
    <row r="1287" customFormat="false" ht="14.4" hidden="false" customHeight="false" outlineLevel="0" collapsed="false">
      <c r="A1287" s="15" t="n">
        <v>42452</v>
      </c>
      <c r="B1287" s="20"/>
      <c r="C1287" s="35" t="s">
        <v>37</v>
      </c>
      <c r="D1287" s="16" t="s">
        <v>43</v>
      </c>
      <c r="E1287" s="16"/>
      <c r="F1287" s="16"/>
      <c r="G1287" s="16"/>
      <c r="H1287" s="16"/>
      <c r="I1287" s="16"/>
      <c r="J1287" s="16" t="s">
        <v>44</v>
      </c>
      <c r="K1287" s="19" t="n">
        <v>1248.32</v>
      </c>
      <c r="L1287" s="16" t="str">
        <f aca="false">IF(K1287=K1278,"Even",IF(K1287&gt;K1278,"Up","Down"))</f>
        <v>Up</v>
      </c>
    </row>
    <row r="1288" customFormat="false" ht="14.4" hidden="false" customHeight="false" outlineLevel="0" collapsed="false">
      <c r="A1288" s="4" t="n">
        <v>42453</v>
      </c>
      <c r="B1288" s="5" t="n">
        <v>0.782766203703704</v>
      </c>
      <c r="C1288" s="32" t="s">
        <v>38</v>
      </c>
      <c r="D1288" s="0" t="s">
        <v>13</v>
      </c>
      <c r="F1288" s="34" t="n">
        <v>2190</v>
      </c>
      <c r="G1288" s="8" t="n">
        <f aca="false">F1288/$K1295-1</f>
        <v>0.0284538909838876</v>
      </c>
      <c r="H1288" s="14" t="n">
        <v>2305</v>
      </c>
      <c r="I1288" s="8" t="n">
        <f aca="false">H1288/$K1295-1</f>
        <v>0.082459460601763</v>
      </c>
      <c r="J1288" s="9" t="n">
        <f aca="false">I1288-G1288</f>
        <v>0.0540055696178754</v>
      </c>
      <c r="K1288" s="10" t="n">
        <f aca="false">H1288-F1288</f>
        <v>115</v>
      </c>
      <c r="L1288" s="0" t="str">
        <f aca="false">IF(H1288=H1279,"Even",IF(H1288&gt;H1279,"Up","Down"))</f>
        <v>Down</v>
      </c>
    </row>
    <row r="1289" customFormat="false" ht="14.4" hidden="false" customHeight="false" outlineLevel="0" collapsed="false">
      <c r="A1289" s="4" t="n">
        <v>42453</v>
      </c>
      <c r="B1289" s="5" t="n">
        <v>0.782766203703704</v>
      </c>
      <c r="C1289" s="32" t="s">
        <v>38</v>
      </c>
      <c r="D1289" s="0" t="s">
        <v>15</v>
      </c>
      <c r="F1289" s="34" t="n">
        <v>2190</v>
      </c>
      <c r="G1289" s="8" t="n">
        <f aca="false">F1289/$K1295-1</f>
        <v>0.0284538909838876</v>
      </c>
      <c r="H1289" s="14" t="n">
        <v>2327</v>
      </c>
      <c r="I1289" s="8" t="n">
        <f aca="false">H1289/$K1295-1</f>
        <v>0.092790960876487</v>
      </c>
      <c r="J1289" s="9" t="n">
        <f aca="false">I1289-G1289</f>
        <v>0.0643370698925993</v>
      </c>
      <c r="K1289" s="10" t="n">
        <f aca="false">H1289-F1289</f>
        <v>137</v>
      </c>
      <c r="L1289" s="0" t="str">
        <f aca="false">IF(H1289=H1280,"Even",IF(H1289&gt;H1280,"Up","Down"))</f>
        <v>Down</v>
      </c>
    </row>
    <row r="1290" customFormat="false" ht="14.4" hidden="false" customHeight="false" outlineLevel="0" collapsed="false">
      <c r="A1290" s="4" t="n">
        <v>42453</v>
      </c>
      <c r="B1290" s="5" t="n">
        <v>0.782766203703704</v>
      </c>
      <c r="C1290" s="32" t="s">
        <v>38</v>
      </c>
      <c r="D1290" s="0" t="s">
        <v>18</v>
      </c>
      <c r="F1290" s="34" t="n">
        <v>2181</v>
      </c>
      <c r="G1290" s="8" t="n">
        <f aca="false">F1290/$K1295-1</f>
        <v>0.0242273681442278</v>
      </c>
      <c r="H1290" s="14" t="n">
        <v>2299</v>
      </c>
      <c r="I1290" s="8" t="n">
        <f aca="false">H1290/$K1295-1</f>
        <v>0.0796417787086565</v>
      </c>
      <c r="J1290" s="9" t="n">
        <f aca="false">I1290-G1290</f>
        <v>0.0554144105644288</v>
      </c>
      <c r="K1290" s="10" t="n">
        <f aca="false">H1290-F1290</f>
        <v>118</v>
      </c>
      <c r="L1290" s="0" t="str">
        <f aca="false">IF(H1290=H1281,"Even",IF(H1290&gt;H1281,"Up","Down"))</f>
        <v>Down</v>
      </c>
    </row>
    <row r="1291" customFormat="false" ht="14.4" hidden="false" customHeight="false" outlineLevel="0" collapsed="false">
      <c r="A1291" s="4" t="n">
        <v>42453</v>
      </c>
      <c r="B1291" s="5" t="n">
        <v>0.782766203703704</v>
      </c>
      <c r="C1291" s="32" t="s">
        <v>38</v>
      </c>
      <c r="D1291" s="0" t="s">
        <v>20</v>
      </c>
      <c r="F1291" s="34" t="n">
        <v>2171</v>
      </c>
      <c r="G1291" s="8" t="n">
        <f aca="false">F1291/$K1295-1</f>
        <v>0.019531231655717</v>
      </c>
      <c r="H1291" s="14" t="n">
        <v>2286</v>
      </c>
      <c r="I1291" s="8" t="n">
        <f aca="false">H1291/$K1295-1</f>
        <v>0.0735368012735922</v>
      </c>
      <c r="J1291" s="9" t="n">
        <f aca="false">I1291-G1291</f>
        <v>0.0540055696178752</v>
      </c>
      <c r="K1291" s="10" t="n">
        <f aca="false">H1291-F1291</f>
        <v>115</v>
      </c>
      <c r="L1291" s="0" t="str">
        <f aca="false">IF(H1291=H1282,"Even",IF(H1291&gt;H1282,"Up","Down"))</f>
        <v>Down</v>
      </c>
    </row>
    <row r="1292" customFormat="false" ht="14.4" hidden="false" customHeight="false" outlineLevel="0" collapsed="false">
      <c r="A1292" s="4" t="n">
        <v>42453</v>
      </c>
      <c r="B1292" s="5" t="n">
        <v>0.782766203703704</v>
      </c>
      <c r="C1292" s="32" t="s">
        <v>38</v>
      </c>
      <c r="D1292" s="0" t="s">
        <v>23</v>
      </c>
      <c r="F1292" s="34" t="n">
        <v>2171</v>
      </c>
      <c r="G1292" s="8" t="n">
        <f aca="false">F1292/$K1295-1</f>
        <v>0.019531231655717</v>
      </c>
      <c r="H1292" s="14" t="n">
        <v>2286</v>
      </c>
      <c r="I1292" s="8" t="n">
        <f aca="false">H1292/$K1295-1</f>
        <v>0.0735368012735922</v>
      </c>
      <c r="J1292" s="9" t="n">
        <f aca="false">I1292-G1292</f>
        <v>0.0540055696178752</v>
      </c>
      <c r="K1292" s="10" t="n">
        <f aca="false">H1292-F1292</f>
        <v>115</v>
      </c>
      <c r="L1292" s="0" t="str">
        <f aca="false">IF(H1292=H1283,"Even",IF(H1292&gt;H1283,"Up","Down"))</f>
        <v>Down</v>
      </c>
    </row>
    <row r="1293" customFormat="false" ht="14.4" hidden="false" customHeight="false" outlineLevel="0" collapsed="false">
      <c r="A1293" s="4" t="n">
        <v>42453</v>
      </c>
      <c r="B1293" s="5" t="n">
        <v>0.782766203703704</v>
      </c>
      <c r="C1293" s="32" t="s">
        <v>38</v>
      </c>
      <c r="D1293" s="0" t="s">
        <v>25</v>
      </c>
      <c r="F1293" s="34" t="n">
        <v>2171</v>
      </c>
      <c r="G1293" s="8" t="n">
        <f aca="false">F1293/$K1295-1</f>
        <v>0.019531231655717</v>
      </c>
      <c r="H1293" s="14" t="n">
        <v>2286</v>
      </c>
      <c r="I1293" s="8" t="n">
        <f aca="false">H1293/$K1295-1</f>
        <v>0.0735368012735922</v>
      </c>
      <c r="J1293" s="9" t="n">
        <f aca="false">I1293-G1293</f>
        <v>0.0540055696178752</v>
      </c>
      <c r="K1293" s="10" t="n">
        <f aca="false">H1293-F1293</f>
        <v>115</v>
      </c>
      <c r="L1293" s="0" t="str">
        <f aca="false">IF(H1293=H1284,"Even",IF(H1293&gt;H1284,"Up","Down"))</f>
        <v>Down</v>
      </c>
    </row>
    <row r="1294" customFormat="false" ht="14.4" hidden="false" customHeight="false" outlineLevel="0" collapsed="false">
      <c r="A1294" s="4" t="n">
        <v>42453</v>
      </c>
      <c r="B1294" s="5"/>
      <c r="C1294" s="32" t="s">
        <v>38</v>
      </c>
      <c r="D1294" s="36" t="s">
        <v>51</v>
      </c>
      <c r="E1294" s="36"/>
      <c r="F1294" s="34"/>
      <c r="G1294" s="8"/>
      <c r="H1294" s="14"/>
      <c r="I1294" s="8"/>
      <c r="J1294" s="9"/>
      <c r="K1294" s="40" t="n">
        <v>1.75348</v>
      </c>
      <c r="L1294" s="0" t="str">
        <f aca="false">IF(K1294=K1285,"Even",IF(K1294&gt;K1285,"Up","Down"))</f>
        <v>Up</v>
      </c>
    </row>
    <row r="1295" customFormat="false" ht="14.4" hidden="false" customHeight="false" outlineLevel="0" collapsed="false">
      <c r="A1295" s="4" t="n">
        <v>42453</v>
      </c>
      <c r="B1295" s="5"/>
      <c r="C1295" s="32" t="s">
        <v>38</v>
      </c>
      <c r="D1295" s="24" t="s">
        <v>30</v>
      </c>
      <c r="E1295" s="24"/>
      <c r="F1295" s="28" t="s">
        <v>31</v>
      </c>
      <c r="G1295" s="28"/>
      <c r="H1295" s="28" t="n">
        <v>1</v>
      </c>
      <c r="I1295" s="28"/>
      <c r="J1295" s="28"/>
      <c r="K1295" s="34" t="n">
        <v>2129.41</v>
      </c>
      <c r="L1295" s="0" t="str">
        <f aca="false">IF(K1295=K1286,"Even",IF(K1295&gt;K1286,"Up","Down"))</f>
        <v>Down</v>
      </c>
    </row>
    <row r="1296" customFormat="false" ht="14.4" hidden="false" customHeight="false" outlineLevel="0" collapsed="false">
      <c r="A1296" s="15" t="n">
        <v>42453</v>
      </c>
      <c r="B1296" s="20"/>
      <c r="C1296" s="35" t="s">
        <v>38</v>
      </c>
      <c r="D1296" s="16" t="s">
        <v>43</v>
      </c>
      <c r="E1296" s="16"/>
      <c r="F1296" s="16"/>
      <c r="G1296" s="16"/>
      <c r="H1296" s="16"/>
      <c r="I1296" s="16"/>
      <c r="J1296" s="16" t="s">
        <v>44</v>
      </c>
      <c r="K1296" s="19" t="n">
        <v>1220.13</v>
      </c>
      <c r="L1296" s="16" t="str">
        <f aca="false">IF(K1296=K1287,"Even",IF(K1296&gt;K1287,"Up","Down"))</f>
        <v>Down</v>
      </c>
    </row>
    <row r="1297" customFormat="false" ht="14.4" hidden="false" customHeight="false" outlineLevel="0" collapsed="false">
      <c r="A1297" s="4" t="n">
        <v>42457</v>
      </c>
      <c r="B1297" s="5" t="n">
        <v>0.874340277777778</v>
      </c>
      <c r="C1297" s="32" t="s">
        <v>33</v>
      </c>
      <c r="D1297" s="0" t="s">
        <v>13</v>
      </c>
      <c r="F1297" s="34" t="n">
        <v>2182</v>
      </c>
      <c r="G1297" s="8" t="n">
        <f aca="false">F1297/$K1304-1</f>
        <v>0.0246969817930789</v>
      </c>
      <c r="H1297" s="14" t="n">
        <v>2298</v>
      </c>
      <c r="I1297" s="8" t="n">
        <f aca="false">H1297/$K1304-1</f>
        <v>0.0791721650598054</v>
      </c>
      <c r="J1297" s="9" t="n">
        <f aca="false">I1297-G1297</f>
        <v>0.0544751832667265</v>
      </c>
      <c r="K1297" s="10" t="n">
        <f aca="false">H1297-F1297</f>
        <v>116</v>
      </c>
      <c r="L1297" s="0" t="str">
        <f aca="false">IF(H1297=H1288,"Even",IF(H1297&gt;H1288,"Up","Down"))</f>
        <v>Down</v>
      </c>
    </row>
    <row r="1298" customFormat="false" ht="14.4" hidden="false" customHeight="false" outlineLevel="0" collapsed="false">
      <c r="A1298" s="4" t="n">
        <v>42457</v>
      </c>
      <c r="B1298" s="5" t="n">
        <v>0.874340277777778</v>
      </c>
      <c r="C1298" s="32" t="s">
        <v>33</v>
      </c>
      <c r="D1298" s="0" t="s">
        <v>15</v>
      </c>
      <c r="F1298" s="34" t="n">
        <v>2182</v>
      </c>
      <c r="G1298" s="8" t="n">
        <f aca="false">F1298/$K1304-1</f>
        <v>0.0246969817930789</v>
      </c>
      <c r="H1298" s="14" t="n">
        <v>2319</v>
      </c>
      <c r="I1298" s="8" t="n">
        <f aca="false">H1298/$K1304-1</f>
        <v>0.0890340516856782</v>
      </c>
      <c r="J1298" s="9" t="n">
        <f aca="false">I1298-G1298</f>
        <v>0.0643370698925994</v>
      </c>
      <c r="K1298" s="10" t="n">
        <f aca="false">H1298-F1298</f>
        <v>137</v>
      </c>
      <c r="L1298" s="0" t="str">
        <f aca="false">IF(H1298=H1289,"Even",IF(H1298&gt;H1289,"Up","Down"))</f>
        <v>Down</v>
      </c>
    </row>
    <row r="1299" customFormat="false" ht="14.4" hidden="false" customHeight="false" outlineLevel="0" collapsed="false">
      <c r="A1299" s="4" t="n">
        <v>42457</v>
      </c>
      <c r="B1299" s="5" t="n">
        <v>0.874340277777778</v>
      </c>
      <c r="C1299" s="32" t="s">
        <v>33</v>
      </c>
      <c r="D1299" s="0" t="s">
        <v>18</v>
      </c>
      <c r="F1299" s="34" t="n">
        <v>2174</v>
      </c>
      <c r="G1299" s="8" t="n">
        <f aca="false">F1299/$K1304-1</f>
        <v>0.0209400726022702</v>
      </c>
      <c r="H1299" s="14" t="n">
        <v>2291</v>
      </c>
      <c r="I1299" s="8" t="n">
        <f aca="false">H1299/$K1304-1</f>
        <v>0.0758848695178478</v>
      </c>
      <c r="J1299" s="9" t="n">
        <f aca="false">I1299-G1299</f>
        <v>0.0549447969155776</v>
      </c>
      <c r="K1299" s="10" t="n">
        <f aca="false">H1299-F1299</f>
        <v>117</v>
      </c>
      <c r="L1299" s="0" t="str">
        <f aca="false">IF(H1299=H1290,"Even",IF(H1299&gt;H1290,"Up","Down"))</f>
        <v>Down</v>
      </c>
    </row>
    <row r="1300" customFormat="false" ht="14.4" hidden="false" customHeight="false" outlineLevel="0" collapsed="false">
      <c r="A1300" s="4" t="n">
        <v>42457</v>
      </c>
      <c r="B1300" s="5" t="n">
        <v>0.874340277777778</v>
      </c>
      <c r="C1300" s="32" t="s">
        <v>33</v>
      </c>
      <c r="D1300" s="0" t="s">
        <v>20</v>
      </c>
      <c r="F1300" s="34" t="n">
        <v>2163</v>
      </c>
      <c r="G1300" s="8" t="n">
        <f aca="false">F1300/$K1304-1</f>
        <v>0.0157743224649083</v>
      </c>
      <c r="H1300" s="14" t="n">
        <v>2278</v>
      </c>
      <c r="I1300" s="8" t="n">
        <f aca="false">H1300/$K1304-1</f>
        <v>0.0697798920827835</v>
      </c>
      <c r="J1300" s="9" t="n">
        <f aca="false">I1300-G1300</f>
        <v>0.0540055696178752</v>
      </c>
      <c r="K1300" s="10" t="n">
        <f aca="false">H1300-F1300</f>
        <v>115</v>
      </c>
      <c r="L1300" s="0" t="str">
        <f aca="false">IF(H1300=H1291,"Even",IF(H1300&gt;H1291,"Up","Down"))</f>
        <v>Down</v>
      </c>
    </row>
    <row r="1301" customFormat="false" ht="14.4" hidden="false" customHeight="false" outlineLevel="0" collapsed="false">
      <c r="A1301" s="4" t="n">
        <v>42457</v>
      </c>
      <c r="B1301" s="5" t="n">
        <v>0.874340277777778</v>
      </c>
      <c r="C1301" s="32" t="s">
        <v>33</v>
      </c>
      <c r="D1301" s="0" t="s">
        <v>23</v>
      </c>
      <c r="F1301" s="34" t="n">
        <v>2163</v>
      </c>
      <c r="G1301" s="8" t="n">
        <f aca="false">F1301/$K1304-1</f>
        <v>0.0157743224649083</v>
      </c>
      <c r="H1301" s="14" t="n">
        <v>2278</v>
      </c>
      <c r="I1301" s="8" t="n">
        <f aca="false">H1301/$K1304-1</f>
        <v>0.0697798920827835</v>
      </c>
      <c r="J1301" s="9" t="n">
        <f aca="false">I1301-G1301</f>
        <v>0.0540055696178752</v>
      </c>
      <c r="K1301" s="10" t="n">
        <f aca="false">H1301-F1301</f>
        <v>115</v>
      </c>
      <c r="L1301" s="0" t="str">
        <f aca="false">IF(H1301=H1292,"Even",IF(H1301&gt;H1292,"Up","Down"))</f>
        <v>Down</v>
      </c>
    </row>
    <row r="1302" customFormat="false" ht="14.4" hidden="false" customHeight="false" outlineLevel="0" collapsed="false">
      <c r="A1302" s="4" t="n">
        <v>42457</v>
      </c>
      <c r="B1302" s="5" t="n">
        <v>0.874340277777778</v>
      </c>
      <c r="C1302" s="32" t="s">
        <v>33</v>
      </c>
      <c r="D1302" s="0" t="s">
        <v>25</v>
      </c>
      <c r="F1302" s="34" t="n">
        <v>2163</v>
      </c>
      <c r="G1302" s="8" t="n">
        <f aca="false">F1302/$K1304-1</f>
        <v>0.0157743224649083</v>
      </c>
      <c r="H1302" s="14" t="n">
        <v>2278</v>
      </c>
      <c r="I1302" s="8" t="n">
        <f aca="false">H1302/$K1304-1</f>
        <v>0.0697798920827835</v>
      </c>
      <c r="J1302" s="9" t="n">
        <f aca="false">I1302-G1302</f>
        <v>0.0540055696178752</v>
      </c>
      <c r="K1302" s="10" t="n">
        <f aca="false">H1302-F1302</f>
        <v>115</v>
      </c>
      <c r="L1302" s="0" t="str">
        <f aca="false">IF(H1302=H1293,"Even",IF(H1302&gt;H1293,"Up","Down"))</f>
        <v>Down</v>
      </c>
    </row>
    <row r="1303" customFormat="false" ht="14.4" hidden="false" customHeight="false" outlineLevel="0" collapsed="false">
      <c r="A1303" s="4" t="n">
        <v>42457</v>
      </c>
      <c r="B1303" s="5"/>
      <c r="C1303" s="32" t="s">
        <v>33</v>
      </c>
      <c r="D1303" s="36" t="s">
        <v>51</v>
      </c>
      <c r="E1303" s="36"/>
      <c r="F1303" s="34"/>
      <c r="G1303" s="8"/>
      <c r="H1303" s="14"/>
      <c r="I1303" s="8"/>
      <c r="J1303" s="9"/>
      <c r="K1303" s="40" t="n">
        <v>1.75348</v>
      </c>
      <c r="L1303" s="0" t="str">
        <f aca="false">IF(K1303=K1294,"Even",IF(K1303&gt;K1294,"Up","Down"))</f>
        <v>Even</v>
      </c>
    </row>
    <row r="1304" customFormat="false" ht="14.4" hidden="false" customHeight="false" outlineLevel="0" collapsed="false">
      <c r="A1304" s="4" t="n">
        <v>42457</v>
      </c>
      <c r="B1304" s="5"/>
      <c r="C1304" s="32" t="s">
        <v>33</v>
      </c>
      <c r="D1304" s="24" t="s">
        <v>30</v>
      </c>
      <c r="E1304" s="24"/>
      <c r="F1304" s="28" t="s">
        <v>31</v>
      </c>
      <c r="G1304" s="28"/>
      <c r="H1304" s="28" t="n">
        <v>1</v>
      </c>
      <c r="I1304" s="28"/>
      <c r="J1304" s="28"/>
      <c r="K1304" s="34" t="n">
        <v>2129.41</v>
      </c>
      <c r="L1304" s="0" t="str">
        <f aca="false">IF(K1304=K1295,"Even",IF(K1304&gt;K1295,"Up","Down"))</f>
        <v>Even</v>
      </c>
    </row>
    <row r="1305" customFormat="false" ht="14.4" hidden="false" customHeight="false" outlineLevel="0" collapsed="false">
      <c r="A1305" s="15" t="n">
        <v>42457</v>
      </c>
      <c r="B1305" s="20"/>
      <c r="C1305" s="35" t="s">
        <v>33</v>
      </c>
      <c r="D1305" s="16" t="s">
        <v>43</v>
      </c>
      <c r="E1305" s="16"/>
      <c r="F1305" s="16"/>
      <c r="G1305" s="16"/>
      <c r="H1305" s="16"/>
      <c r="I1305" s="16"/>
      <c r="J1305" s="16" t="s">
        <v>44</v>
      </c>
      <c r="K1305" s="19" t="n">
        <v>1214.7</v>
      </c>
      <c r="L1305" s="16" t="str">
        <f aca="false">IF(K1305=K1296,"Even",IF(K1305&gt;K1296,"Up","Down"))</f>
        <v>Down</v>
      </c>
    </row>
    <row r="1306" customFormat="false" ht="14.4" hidden="false" customHeight="false" outlineLevel="0" collapsed="false">
      <c r="A1306" s="4" t="n">
        <v>42458</v>
      </c>
      <c r="B1306" s="5" t="n">
        <v>0.568935185185185</v>
      </c>
      <c r="C1306" s="32" t="s">
        <v>35</v>
      </c>
      <c r="D1306" s="0" t="s">
        <v>13</v>
      </c>
      <c r="F1306" s="34" t="n">
        <v>2179</v>
      </c>
      <c r="G1306" s="8" t="n">
        <f aca="false">F1306/$K1313-1</f>
        <v>0.0232881408465255</v>
      </c>
      <c r="H1306" s="14" t="n">
        <v>2293</v>
      </c>
      <c r="I1306" s="8" t="n">
        <f aca="false">H1306/$K1313-1</f>
        <v>0.07682409681555</v>
      </c>
      <c r="J1306" s="9" t="n">
        <f aca="false">I1306-G1306</f>
        <v>0.0535359559690245</v>
      </c>
      <c r="K1306" s="10" t="n">
        <f aca="false">H1306-F1306</f>
        <v>114</v>
      </c>
      <c r="L1306" s="0" t="str">
        <f aca="false">IF(H1306=H1297,"Even",IF(H1306&gt;H1297,"Up","Down"))</f>
        <v>Down</v>
      </c>
    </row>
    <row r="1307" customFormat="false" ht="14.4" hidden="false" customHeight="false" outlineLevel="0" collapsed="false">
      <c r="A1307" s="4" t="n">
        <v>42458</v>
      </c>
      <c r="B1307" s="5" t="n">
        <v>0.568935185185185</v>
      </c>
      <c r="C1307" s="32" t="s">
        <v>35</v>
      </c>
      <c r="D1307" s="0" t="s">
        <v>15</v>
      </c>
      <c r="F1307" s="34" t="n">
        <v>2179</v>
      </c>
      <c r="G1307" s="8" t="n">
        <f aca="false">F1307/$K1313-1</f>
        <v>0.0232881408465255</v>
      </c>
      <c r="H1307" s="14" t="n">
        <v>2315</v>
      </c>
      <c r="I1307" s="8" t="n">
        <f aca="false">H1307/$K1313-1</f>
        <v>0.087155597090274</v>
      </c>
      <c r="J1307" s="9" t="n">
        <f aca="false">I1307-G1307</f>
        <v>0.0638674562437485</v>
      </c>
      <c r="K1307" s="10" t="n">
        <f aca="false">H1307-F1307</f>
        <v>136</v>
      </c>
      <c r="L1307" s="0" t="str">
        <f aca="false">IF(H1307=H1298,"Even",IF(H1307&gt;H1298,"Up","Down"))</f>
        <v>Down</v>
      </c>
    </row>
    <row r="1308" customFormat="false" ht="14.4" hidden="false" customHeight="false" outlineLevel="0" collapsed="false">
      <c r="A1308" s="4" t="n">
        <v>42458</v>
      </c>
      <c r="B1308" s="5" t="n">
        <v>0.568935185185185</v>
      </c>
      <c r="C1308" s="32" t="s">
        <v>35</v>
      </c>
      <c r="D1308" s="0" t="s">
        <v>18</v>
      </c>
      <c r="F1308" s="34" t="n">
        <v>2170</v>
      </c>
      <c r="G1308" s="8" t="n">
        <f aca="false">F1308/$K1313-1</f>
        <v>0.0190616180068659</v>
      </c>
      <c r="H1308" s="14" t="n">
        <v>2287</v>
      </c>
      <c r="I1308" s="8" t="n">
        <f aca="false">H1308/$K1313-1</f>
        <v>0.0740064149224433</v>
      </c>
      <c r="J1308" s="9" t="n">
        <f aca="false">I1308-G1308</f>
        <v>0.0549447969155774</v>
      </c>
      <c r="K1308" s="10" t="n">
        <f aca="false">H1308-F1308</f>
        <v>117</v>
      </c>
      <c r="L1308" s="0" t="str">
        <f aca="false">IF(H1308=H1299,"Even",IF(H1308&gt;H1299,"Up","Down"))</f>
        <v>Down</v>
      </c>
    </row>
    <row r="1309" customFormat="false" ht="14.4" hidden="false" customHeight="false" outlineLevel="0" collapsed="false">
      <c r="A1309" s="4" t="n">
        <v>42458</v>
      </c>
      <c r="B1309" s="5" t="n">
        <v>0.568935185185185</v>
      </c>
      <c r="C1309" s="32" t="s">
        <v>35</v>
      </c>
      <c r="D1309" s="0" t="s">
        <v>20</v>
      </c>
      <c r="F1309" s="34" t="n">
        <v>2160</v>
      </c>
      <c r="G1309" s="8" t="n">
        <f aca="false">F1309/$K1313-1</f>
        <v>0.0143654815183549</v>
      </c>
      <c r="H1309" s="14" t="n">
        <v>2274</v>
      </c>
      <c r="I1309" s="8" t="n">
        <f aca="false">H1309/$K1313-1</f>
        <v>0.0679014374873792</v>
      </c>
      <c r="J1309" s="9" t="n">
        <f aca="false">I1309-G1309</f>
        <v>0.0535359559690243</v>
      </c>
      <c r="K1309" s="10" t="n">
        <f aca="false">H1309-F1309</f>
        <v>114</v>
      </c>
      <c r="L1309" s="0" t="str">
        <f aca="false">IF(H1309=H1300,"Even",IF(H1309&gt;H1300,"Up","Down"))</f>
        <v>Down</v>
      </c>
    </row>
    <row r="1310" customFormat="false" ht="14.4" hidden="false" customHeight="false" outlineLevel="0" collapsed="false">
      <c r="A1310" s="4" t="n">
        <v>42458</v>
      </c>
      <c r="B1310" s="5" t="n">
        <v>0.568935185185185</v>
      </c>
      <c r="C1310" s="32" t="s">
        <v>35</v>
      </c>
      <c r="D1310" s="0" t="s">
        <v>23</v>
      </c>
      <c r="F1310" s="34" t="n">
        <v>2160</v>
      </c>
      <c r="G1310" s="8" t="n">
        <f aca="false">F1310/$K1313-1</f>
        <v>0.0143654815183549</v>
      </c>
      <c r="H1310" s="14" t="n">
        <v>2274</v>
      </c>
      <c r="I1310" s="8" t="n">
        <f aca="false">H1310/$K1313-1</f>
        <v>0.0679014374873792</v>
      </c>
      <c r="J1310" s="9" t="n">
        <f aca="false">I1310-G1310</f>
        <v>0.0535359559690243</v>
      </c>
      <c r="K1310" s="10" t="n">
        <f aca="false">H1310-F1310</f>
        <v>114</v>
      </c>
      <c r="L1310" s="0" t="str">
        <f aca="false">IF(H1310=H1301,"Even",IF(H1310&gt;H1301,"Up","Down"))</f>
        <v>Down</v>
      </c>
    </row>
    <row r="1311" customFormat="false" ht="14.4" hidden="false" customHeight="false" outlineLevel="0" collapsed="false">
      <c r="A1311" s="4" t="n">
        <v>42458</v>
      </c>
      <c r="B1311" s="5" t="n">
        <v>0.568935185185185</v>
      </c>
      <c r="C1311" s="32" t="s">
        <v>35</v>
      </c>
      <c r="D1311" s="0" t="s">
        <v>25</v>
      </c>
      <c r="F1311" s="34" t="n">
        <v>2160</v>
      </c>
      <c r="G1311" s="8" t="n">
        <f aca="false">F1311/$K1313-1</f>
        <v>0.0143654815183549</v>
      </c>
      <c r="H1311" s="14" t="n">
        <v>2274</v>
      </c>
      <c r="I1311" s="8" t="n">
        <f aca="false">H1311/$K1313-1</f>
        <v>0.0679014374873792</v>
      </c>
      <c r="J1311" s="9" t="n">
        <f aca="false">I1311-G1311</f>
        <v>0.0535359559690243</v>
      </c>
      <c r="K1311" s="10" t="n">
        <f aca="false">H1311-F1311</f>
        <v>114</v>
      </c>
      <c r="L1311" s="0" t="str">
        <f aca="false">IF(H1311=H1302,"Even",IF(H1311&gt;H1302,"Up","Down"))</f>
        <v>Down</v>
      </c>
    </row>
    <row r="1312" customFormat="false" ht="14.4" hidden="false" customHeight="false" outlineLevel="0" collapsed="false">
      <c r="A1312" s="4" t="n">
        <v>42458</v>
      </c>
      <c r="B1312" s="5"/>
      <c r="C1312" s="32" t="s">
        <v>35</v>
      </c>
      <c r="D1312" s="36" t="s">
        <v>51</v>
      </c>
      <c r="E1312" s="36"/>
      <c r="F1312" s="34"/>
      <c r="G1312" s="8"/>
      <c r="H1312" s="14"/>
      <c r="I1312" s="8"/>
      <c r="J1312" s="9"/>
      <c r="K1312" s="40" t="n">
        <v>1.75348</v>
      </c>
      <c r="L1312" s="0" t="str">
        <f aca="false">IF(K1312=K1303,"Even",IF(K1312&gt;K1303,"Up","Down"))</f>
        <v>Even</v>
      </c>
    </row>
    <row r="1313" customFormat="false" ht="14.4" hidden="false" customHeight="false" outlineLevel="0" collapsed="false">
      <c r="A1313" s="4" t="n">
        <v>42458</v>
      </c>
      <c r="B1313" s="5"/>
      <c r="C1313" s="32" t="s">
        <v>35</v>
      </c>
      <c r="D1313" s="24" t="s">
        <v>30</v>
      </c>
      <c r="E1313" s="24"/>
      <c r="F1313" s="28" t="s">
        <v>31</v>
      </c>
      <c r="G1313" s="28"/>
      <c r="H1313" s="28" t="n">
        <v>1</v>
      </c>
      <c r="I1313" s="28"/>
      <c r="J1313" s="28"/>
      <c r="K1313" s="34" t="n">
        <v>2129.41</v>
      </c>
      <c r="L1313" s="0" t="str">
        <f aca="false">IF(K1313=K1304,"Even",IF(K1313&gt;K1304,"Up","Down"))</f>
        <v>Even</v>
      </c>
    </row>
    <row r="1314" customFormat="false" ht="14.4" hidden="false" customHeight="false" outlineLevel="0" collapsed="false">
      <c r="A1314" s="15" t="n">
        <v>42458</v>
      </c>
      <c r="B1314" s="20"/>
      <c r="C1314" s="35" t="s">
        <v>35</v>
      </c>
      <c r="D1314" s="16" t="s">
        <v>43</v>
      </c>
      <c r="E1314" s="16"/>
      <c r="F1314" s="16"/>
      <c r="G1314" s="16"/>
      <c r="H1314" s="16"/>
      <c r="I1314" s="16"/>
      <c r="J1314" s="16" t="s">
        <v>44</v>
      </c>
      <c r="K1314" s="19" t="n">
        <v>1221.7</v>
      </c>
      <c r="L1314" s="16" t="str">
        <f aca="false">IF(K1314=K1305,"Even",IF(K1314&gt;K1305,"Up","Down"))</f>
        <v>Up</v>
      </c>
    </row>
    <row r="1315" customFormat="false" ht="14.4" hidden="false" customHeight="false" outlineLevel="0" collapsed="false">
      <c r="A1315" s="4" t="n">
        <v>42459</v>
      </c>
      <c r="B1315" s="5" t="n">
        <v>0.807731481481481</v>
      </c>
      <c r="C1315" s="32" t="s">
        <v>37</v>
      </c>
      <c r="D1315" s="0" t="s">
        <v>13</v>
      </c>
      <c r="F1315" s="34" t="n">
        <v>2172</v>
      </c>
      <c r="G1315" s="8" t="n">
        <f aca="false">F1315/$K1322-1</f>
        <v>0.015000700967335</v>
      </c>
      <c r="H1315" s="14" t="n">
        <v>2288</v>
      </c>
      <c r="I1315" s="8" t="n">
        <f aca="false">H1315/$K1322-1</f>
        <v>0.069208841534651</v>
      </c>
      <c r="J1315" s="9" t="n">
        <f aca="false">I1315-G1315</f>
        <v>0.054208140567316</v>
      </c>
      <c r="K1315" s="10" t="n">
        <f aca="false">H1315-F1315</f>
        <v>116</v>
      </c>
      <c r="L1315" s="0" t="str">
        <f aca="false">IF(H1315=H1306,"Even",IF(H1315&gt;H1306,"Up","Down"))</f>
        <v>Down</v>
      </c>
    </row>
    <row r="1316" customFormat="false" ht="14.4" hidden="false" customHeight="false" outlineLevel="0" collapsed="false">
      <c r="A1316" s="4" t="n">
        <v>42459</v>
      </c>
      <c r="B1316" s="5" t="n">
        <v>0.807731481481481</v>
      </c>
      <c r="C1316" s="32" t="s">
        <v>37</v>
      </c>
      <c r="D1316" s="0" t="s">
        <v>15</v>
      </c>
      <c r="F1316" s="34" t="n">
        <v>2172</v>
      </c>
      <c r="G1316" s="8" t="n">
        <f aca="false">F1316/$K1322-1</f>
        <v>0.015000700967335</v>
      </c>
      <c r="H1316" s="14" t="n">
        <v>2309</v>
      </c>
      <c r="I1316" s="8" t="n">
        <f aca="false">H1316/$K1322-1</f>
        <v>0.0790223842235618</v>
      </c>
      <c r="J1316" s="9" t="n">
        <f aca="false">I1316-G1316</f>
        <v>0.0640216832562268</v>
      </c>
      <c r="K1316" s="10" t="n">
        <f aca="false">H1316-F1316</f>
        <v>137</v>
      </c>
      <c r="L1316" s="0" t="str">
        <f aca="false">IF(H1316=H1307,"Even",IF(H1316&gt;H1307,"Up","Down"))</f>
        <v>Down</v>
      </c>
    </row>
    <row r="1317" customFormat="false" ht="14.4" hidden="false" customHeight="false" outlineLevel="0" collapsed="false">
      <c r="A1317" s="4" t="n">
        <v>42459</v>
      </c>
      <c r="B1317" s="5" t="n">
        <v>0.807731481481481</v>
      </c>
      <c r="C1317" s="32" t="s">
        <v>37</v>
      </c>
      <c r="D1317" s="0" t="s">
        <v>18</v>
      </c>
      <c r="F1317" s="34" t="n">
        <v>2163</v>
      </c>
      <c r="G1317" s="8" t="n">
        <f aca="false">F1317/$K1322-1</f>
        <v>0.0107948969578018</v>
      </c>
      <c r="H1317" s="14" t="n">
        <v>2281</v>
      </c>
      <c r="I1317" s="8" t="n">
        <f aca="false">H1317/$K1322-1</f>
        <v>0.0659376606383475</v>
      </c>
      <c r="J1317" s="9" t="n">
        <f aca="false">I1317-G1317</f>
        <v>0.0551427636805457</v>
      </c>
      <c r="K1317" s="10" t="n">
        <f aca="false">H1317-F1317</f>
        <v>118</v>
      </c>
      <c r="L1317" s="0" t="str">
        <f aca="false">IF(H1317=H1308,"Even",IF(H1317&gt;H1308,"Up","Down"))</f>
        <v>Down</v>
      </c>
    </row>
    <row r="1318" customFormat="false" ht="14.4" hidden="false" customHeight="false" outlineLevel="0" collapsed="false">
      <c r="A1318" s="4" t="n">
        <v>42459</v>
      </c>
      <c r="B1318" s="5" t="n">
        <v>0.807731481481481</v>
      </c>
      <c r="C1318" s="32" t="s">
        <v>37</v>
      </c>
      <c r="D1318" s="0" t="s">
        <v>20</v>
      </c>
      <c r="F1318" s="34" t="n">
        <v>2153</v>
      </c>
      <c r="G1318" s="8" t="n">
        <f aca="false">F1318/$K1322-1</f>
        <v>0.00612178139165387</v>
      </c>
      <c r="H1318" s="14" t="n">
        <v>2268</v>
      </c>
      <c r="I1318" s="8" t="n">
        <f aca="false">H1318/$K1322-1</f>
        <v>0.0598626104023552</v>
      </c>
      <c r="J1318" s="9" t="n">
        <f aca="false">I1318-G1318</f>
        <v>0.0537408290107013</v>
      </c>
      <c r="K1318" s="10" t="n">
        <f aca="false">H1318-F1318</f>
        <v>115</v>
      </c>
      <c r="L1318" s="0" t="str">
        <f aca="false">IF(H1318=H1309,"Even",IF(H1318&gt;H1309,"Up","Down"))</f>
        <v>Down</v>
      </c>
    </row>
    <row r="1319" customFormat="false" ht="14.4" hidden="false" customHeight="false" outlineLevel="0" collapsed="false">
      <c r="A1319" s="4" t="n">
        <v>42459</v>
      </c>
      <c r="B1319" s="5" t="n">
        <v>0.807731481481481</v>
      </c>
      <c r="C1319" s="32" t="s">
        <v>37</v>
      </c>
      <c r="D1319" s="0" t="s">
        <v>23</v>
      </c>
      <c r="F1319" s="34" t="n">
        <v>2153</v>
      </c>
      <c r="G1319" s="8" t="n">
        <f aca="false">F1319/$K1322-1</f>
        <v>0.00612178139165387</v>
      </c>
      <c r="H1319" s="14" t="n">
        <v>2268</v>
      </c>
      <c r="I1319" s="8" t="n">
        <f aca="false">H1319/$K1322-1</f>
        <v>0.0598626104023552</v>
      </c>
      <c r="J1319" s="9" t="n">
        <f aca="false">I1319-G1319</f>
        <v>0.0537408290107013</v>
      </c>
      <c r="K1319" s="10" t="n">
        <f aca="false">H1319-F1319</f>
        <v>115</v>
      </c>
      <c r="L1319" s="0" t="str">
        <f aca="false">IF(H1319=H1310,"Even",IF(H1319&gt;H1310,"Up","Down"))</f>
        <v>Down</v>
      </c>
    </row>
    <row r="1320" customFormat="false" ht="14.4" hidden="false" customHeight="false" outlineLevel="0" collapsed="false">
      <c r="A1320" s="4" t="n">
        <v>42459</v>
      </c>
      <c r="B1320" s="5" t="n">
        <v>0.807731481481481</v>
      </c>
      <c r="C1320" s="32" t="s">
        <v>37</v>
      </c>
      <c r="D1320" s="0" t="s">
        <v>25</v>
      </c>
      <c r="F1320" s="34" t="n">
        <v>2153</v>
      </c>
      <c r="G1320" s="8" t="n">
        <f aca="false">F1320/$K1322-1</f>
        <v>0.00612178139165387</v>
      </c>
      <c r="H1320" s="14" t="n">
        <v>2268</v>
      </c>
      <c r="I1320" s="8" t="n">
        <f aca="false">H1320/$K1322-1</f>
        <v>0.0598626104023552</v>
      </c>
      <c r="J1320" s="9" t="n">
        <f aca="false">I1320-G1320</f>
        <v>0.0537408290107013</v>
      </c>
      <c r="K1320" s="10" t="n">
        <f aca="false">H1320-F1320</f>
        <v>115</v>
      </c>
      <c r="L1320" s="0" t="str">
        <f aca="false">IF(H1320=H1311,"Even",IF(H1320&gt;H1311,"Up","Down"))</f>
        <v>Down</v>
      </c>
    </row>
    <row r="1321" customFormat="false" ht="14.4" hidden="false" customHeight="false" outlineLevel="0" collapsed="false">
      <c r="A1321" s="4" t="n">
        <v>42459</v>
      </c>
      <c r="B1321" s="5" t="n">
        <v>0.807731481481481</v>
      </c>
      <c r="C1321" s="32" t="s">
        <v>37</v>
      </c>
      <c r="D1321" s="36" t="s">
        <v>51</v>
      </c>
      <c r="E1321" s="36"/>
      <c r="F1321" s="40" t="n">
        <v>1.6967</v>
      </c>
      <c r="G1321" s="8"/>
      <c r="H1321" s="40" t="n">
        <v>1.7567</v>
      </c>
      <c r="I1321" s="8"/>
      <c r="J1321" s="9"/>
      <c r="K1321" s="40" t="n">
        <v>1.72715</v>
      </c>
      <c r="L1321" s="0" t="str">
        <f aca="false">IF(K1321=K1312,"Even",IF(K1321&gt;K1312,"Up","Down"))</f>
        <v>Down</v>
      </c>
    </row>
    <row r="1322" customFormat="false" ht="14.4" hidden="false" customHeight="false" outlineLevel="0" collapsed="false">
      <c r="A1322" s="4" t="n">
        <v>42459</v>
      </c>
      <c r="B1322" s="5"/>
      <c r="C1322" s="32" t="s">
        <v>37</v>
      </c>
      <c r="D1322" s="24" t="s">
        <v>30</v>
      </c>
      <c r="E1322" s="24"/>
      <c r="F1322" s="28" t="s">
        <v>31</v>
      </c>
      <c r="G1322" s="28"/>
      <c r="H1322" s="28" t="n">
        <v>1</v>
      </c>
      <c r="I1322" s="28"/>
      <c r="J1322" s="28"/>
      <c r="K1322" s="34" t="n">
        <v>2139.9</v>
      </c>
      <c r="L1322" s="0" t="str">
        <f aca="false">IF(K1322=K1313,"Even",IF(K1322&gt;K1313,"Up","Down"))</f>
        <v>Up</v>
      </c>
    </row>
    <row r="1323" customFormat="false" ht="14.4" hidden="false" customHeight="false" outlineLevel="0" collapsed="false">
      <c r="A1323" s="15" t="n">
        <v>42459</v>
      </c>
      <c r="B1323" s="20"/>
      <c r="C1323" s="35" t="s">
        <v>37</v>
      </c>
      <c r="D1323" s="16" t="s">
        <v>43</v>
      </c>
      <c r="E1323" s="16"/>
      <c r="F1323" s="16"/>
      <c r="G1323" s="16"/>
      <c r="H1323" s="16"/>
      <c r="I1323" s="16"/>
      <c r="J1323" s="16" t="s">
        <v>44</v>
      </c>
      <c r="K1323" s="19" t="n">
        <v>1242.2</v>
      </c>
      <c r="L1323" s="16" t="str">
        <f aca="false">IF(K1323=K1314,"Even",IF(K1323&gt;K1314,"Up","Down"))</f>
        <v>Up</v>
      </c>
    </row>
    <row r="1324" customFormat="false" ht="14.4" hidden="false" customHeight="false" outlineLevel="0" collapsed="false">
      <c r="A1324" s="4" t="n">
        <v>42460</v>
      </c>
      <c r="B1324" s="5" t="n">
        <v>0.476944444444445</v>
      </c>
      <c r="C1324" s="32" t="s">
        <v>38</v>
      </c>
      <c r="D1324" s="0" t="s">
        <v>13</v>
      </c>
      <c r="F1324" s="34" t="n">
        <v>2174</v>
      </c>
      <c r="G1324" s="8" t="n">
        <f aca="false">F1324/$K1331-1</f>
        <v>0.0159353240805644</v>
      </c>
      <c r="H1324" s="14" t="n">
        <v>2289</v>
      </c>
      <c r="I1324" s="8" t="n">
        <f aca="false">H1324/$K1331-1</f>
        <v>0.069676153091266</v>
      </c>
      <c r="J1324" s="9" t="n">
        <f aca="false">I1324-G1324</f>
        <v>0.0537408290107015</v>
      </c>
      <c r="K1324" s="10" t="n">
        <f aca="false">H1324-F1324</f>
        <v>115</v>
      </c>
      <c r="L1324" s="0" t="str">
        <f aca="false">IF(H1324=H1315,"Even",IF(H1324&gt;H1315,"Up","Down"))</f>
        <v>Up</v>
      </c>
    </row>
    <row r="1325" customFormat="false" ht="14.4" hidden="false" customHeight="false" outlineLevel="0" collapsed="false">
      <c r="A1325" s="4" t="n">
        <v>42460</v>
      </c>
      <c r="B1325" s="5" t="n">
        <v>0.476944444444445</v>
      </c>
      <c r="C1325" s="32" t="s">
        <v>38</v>
      </c>
      <c r="D1325" s="0" t="s">
        <v>15</v>
      </c>
      <c r="F1325" s="34" t="n">
        <v>2174</v>
      </c>
      <c r="G1325" s="8" t="n">
        <f aca="false">F1325/$K1331-1</f>
        <v>0.0159353240805644</v>
      </c>
      <c r="H1325" s="14" t="n">
        <v>2310</v>
      </c>
      <c r="I1325" s="8" t="n">
        <f aca="false">H1325/$K1331-1</f>
        <v>0.0794896957801765</v>
      </c>
      <c r="J1325" s="9" t="n">
        <f aca="false">I1325-G1325</f>
        <v>0.0635543716996121</v>
      </c>
      <c r="K1325" s="10" t="n">
        <f aca="false">H1325-F1325</f>
        <v>136</v>
      </c>
      <c r="L1325" s="0" t="str">
        <f aca="false">IF(H1325=H1316,"Even",IF(H1325&gt;H1316,"Up","Down"))</f>
        <v>Up</v>
      </c>
    </row>
    <row r="1326" customFormat="false" ht="14.4" hidden="false" customHeight="false" outlineLevel="0" collapsed="false">
      <c r="A1326" s="4" t="n">
        <v>42460</v>
      </c>
      <c r="B1326" s="5" t="n">
        <v>0.476944444444445</v>
      </c>
      <c r="C1326" s="32" t="s">
        <v>38</v>
      </c>
      <c r="D1326" s="0" t="s">
        <v>18</v>
      </c>
      <c r="F1326" s="34" t="n">
        <v>2165</v>
      </c>
      <c r="G1326" s="8" t="n">
        <f aca="false">F1326/$K1331-1</f>
        <v>0.0117295200710312</v>
      </c>
      <c r="H1326" s="14" t="n">
        <v>2283</v>
      </c>
      <c r="I1326" s="8" t="n">
        <f aca="false">H1326/$K1331-1</f>
        <v>0.0668722837515772</v>
      </c>
      <c r="J1326" s="9" t="n">
        <f aca="false">I1326-G1326</f>
        <v>0.0551427636805459</v>
      </c>
      <c r="K1326" s="10" t="n">
        <f aca="false">H1326-F1326</f>
        <v>118</v>
      </c>
      <c r="L1326" s="0" t="str">
        <f aca="false">IF(H1326=H1317,"Even",IF(H1326&gt;H1317,"Up","Down"))</f>
        <v>Up</v>
      </c>
    </row>
    <row r="1327" customFormat="false" ht="14.4" hidden="false" customHeight="false" outlineLevel="0" collapsed="false">
      <c r="A1327" s="4" t="n">
        <v>42460</v>
      </c>
      <c r="B1327" s="5" t="n">
        <v>0.476944444444445</v>
      </c>
      <c r="C1327" s="32" t="s">
        <v>38</v>
      </c>
      <c r="D1327" s="0" t="s">
        <v>20</v>
      </c>
      <c r="F1327" s="34" t="n">
        <v>2154</v>
      </c>
      <c r="G1327" s="8" t="n">
        <f aca="false">F1327/$K1331-1</f>
        <v>0.00658909294826859</v>
      </c>
      <c r="H1327" s="14" t="n">
        <v>2270</v>
      </c>
      <c r="I1327" s="8" t="n">
        <f aca="false">H1327/$K1331-1</f>
        <v>0.0607972335155849</v>
      </c>
      <c r="J1327" s="9" t="n">
        <f aca="false">I1327-G1327</f>
        <v>0.0542081405673163</v>
      </c>
      <c r="K1327" s="10" t="n">
        <f aca="false">H1327-F1327</f>
        <v>116</v>
      </c>
      <c r="L1327" s="0" t="str">
        <f aca="false">IF(H1327=H1318,"Even",IF(H1327&gt;H1318,"Up","Down"))</f>
        <v>Up</v>
      </c>
    </row>
    <row r="1328" customFormat="false" ht="14.4" hidden="false" customHeight="false" outlineLevel="0" collapsed="false">
      <c r="A1328" s="4" t="n">
        <v>42460</v>
      </c>
      <c r="B1328" s="5" t="n">
        <v>0.476944444444445</v>
      </c>
      <c r="C1328" s="32" t="s">
        <v>38</v>
      </c>
      <c r="D1328" s="0" t="s">
        <v>23</v>
      </c>
      <c r="F1328" s="34" t="n">
        <v>2154</v>
      </c>
      <c r="G1328" s="8" t="n">
        <f aca="false">F1328/$K1331-1</f>
        <v>0.00658909294826859</v>
      </c>
      <c r="H1328" s="14" t="n">
        <v>2270</v>
      </c>
      <c r="I1328" s="8" t="n">
        <f aca="false">H1328/$K1331-1</f>
        <v>0.0607972335155849</v>
      </c>
      <c r="J1328" s="9" t="n">
        <f aca="false">I1328-G1328</f>
        <v>0.0542081405673163</v>
      </c>
      <c r="K1328" s="10" t="n">
        <f aca="false">H1328-F1328</f>
        <v>116</v>
      </c>
      <c r="L1328" s="0" t="str">
        <f aca="false">IF(H1328=H1319,"Even",IF(H1328&gt;H1319,"Up","Down"))</f>
        <v>Up</v>
      </c>
    </row>
    <row r="1329" customFormat="false" ht="14.4" hidden="false" customHeight="false" outlineLevel="0" collapsed="false">
      <c r="A1329" s="4" t="n">
        <v>42460</v>
      </c>
      <c r="B1329" s="5" t="n">
        <v>0.476944444444445</v>
      </c>
      <c r="C1329" s="32" t="s">
        <v>38</v>
      </c>
      <c r="D1329" s="0" t="s">
        <v>25</v>
      </c>
      <c r="F1329" s="34" t="n">
        <v>2154</v>
      </c>
      <c r="G1329" s="8" t="n">
        <f aca="false">F1329/$K1331-1</f>
        <v>0.00658909294826859</v>
      </c>
      <c r="H1329" s="14" t="n">
        <v>2270</v>
      </c>
      <c r="I1329" s="8" t="n">
        <f aca="false">H1329/$K1331-1</f>
        <v>0.0607972335155849</v>
      </c>
      <c r="J1329" s="9" t="n">
        <f aca="false">I1329-G1329</f>
        <v>0.0542081405673163</v>
      </c>
      <c r="K1329" s="10" t="n">
        <f aca="false">H1329-F1329</f>
        <v>116</v>
      </c>
      <c r="L1329" s="0" t="str">
        <f aca="false">IF(H1329=H1320,"Even",IF(H1329&gt;H1320,"Up","Down"))</f>
        <v>Up</v>
      </c>
    </row>
    <row r="1330" customFormat="false" ht="14.4" hidden="false" customHeight="false" outlineLevel="0" collapsed="false">
      <c r="A1330" s="4" t="n">
        <v>42460</v>
      </c>
      <c r="B1330" s="5" t="n">
        <v>0.476944444444445</v>
      </c>
      <c r="C1330" s="32" t="s">
        <v>38</v>
      </c>
      <c r="D1330" s="36" t="s">
        <v>51</v>
      </c>
      <c r="E1330" s="36"/>
      <c r="F1330" s="40" t="n">
        <v>1.7136</v>
      </c>
      <c r="G1330" s="8"/>
      <c r="H1330" s="40" t="n">
        <v>1.7317</v>
      </c>
      <c r="I1330" s="8"/>
      <c r="J1330" s="9"/>
      <c r="K1330" s="40" t="n">
        <v>1.72715</v>
      </c>
      <c r="L1330" s="0" t="str">
        <f aca="false">IF(K1330=K1321,"Even",IF(K1330&gt;K1321,"Up","Down"))</f>
        <v>Even</v>
      </c>
    </row>
    <row r="1331" customFormat="false" ht="14.4" hidden="false" customHeight="false" outlineLevel="0" collapsed="false">
      <c r="A1331" s="4" t="n">
        <v>42460</v>
      </c>
      <c r="B1331" s="5"/>
      <c r="C1331" s="32" t="s">
        <v>38</v>
      </c>
      <c r="D1331" s="24" t="s">
        <v>30</v>
      </c>
      <c r="E1331" s="24"/>
      <c r="F1331" s="28" t="s">
        <v>31</v>
      </c>
      <c r="G1331" s="28"/>
      <c r="H1331" s="28" t="n">
        <v>1</v>
      </c>
      <c r="I1331" s="28"/>
      <c r="J1331" s="28"/>
      <c r="K1331" s="34" t="n">
        <v>2139.9</v>
      </c>
      <c r="L1331" s="0" t="str">
        <f aca="false">IF(K1331=K1322,"Even",IF(K1331&gt;K1322,"Up","Down"))</f>
        <v>Even</v>
      </c>
    </row>
    <row r="1332" customFormat="false" ht="14.4" hidden="false" customHeight="false" outlineLevel="0" collapsed="false">
      <c r="A1332" s="15" t="n">
        <v>42460</v>
      </c>
      <c r="B1332" s="20"/>
      <c r="C1332" s="35" t="s">
        <v>38</v>
      </c>
      <c r="D1332" s="16" t="s">
        <v>43</v>
      </c>
      <c r="E1332" s="16"/>
      <c r="F1332" s="16"/>
      <c r="G1332" s="16"/>
      <c r="H1332" s="16"/>
      <c r="I1332" s="16"/>
      <c r="J1332" s="16" t="s">
        <v>44</v>
      </c>
      <c r="K1332" s="19" t="n">
        <v>1225.02</v>
      </c>
      <c r="L1332" s="16" t="str">
        <f aca="false">IF(K1332=K1323,"Even",IF(K1332&gt;K1323,"Up","Down"))</f>
        <v>Down</v>
      </c>
    </row>
    <row r="1333" customFormat="false" ht="14.4" hidden="false" customHeight="false" outlineLevel="0" collapsed="false">
      <c r="A1333" s="4" t="n">
        <v>42461</v>
      </c>
      <c r="B1333" s="5" t="n">
        <v>0.441493055555556</v>
      </c>
      <c r="C1333" s="32" t="s">
        <v>39</v>
      </c>
      <c r="D1333" s="0" t="s">
        <v>13</v>
      </c>
      <c r="F1333" s="34" t="n">
        <v>2172</v>
      </c>
      <c r="G1333" s="8" t="n">
        <f aca="false">F1333/$K1340-1</f>
        <v>0.0230516330202633</v>
      </c>
      <c r="H1333" s="14" t="n">
        <v>2286</v>
      </c>
      <c r="I1333" s="8" t="n">
        <f aca="false">H1333/$K1340-1</f>
        <v>0.0767477132064096</v>
      </c>
      <c r="J1333" s="9" t="n">
        <f aca="false">I1333-G1333</f>
        <v>0.0536960801861464</v>
      </c>
      <c r="K1333" s="10" t="n">
        <f aca="false">H1333-F1333</f>
        <v>114</v>
      </c>
      <c r="L1333" s="0" t="str">
        <f aca="false">IF(H1333=H1324,"Even",IF(H1333&gt;H1324,"Up","Down"))</f>
        <v>Down</v>
      </c>
    </row>
    <row r="1334" customFormat="false" ht="14.4" hidden="false" customHeight="false" outlineLevel="0" collapsed="false">
      <c r="A1334" s="4" t="n">
        <v>42461</v>
      </c>
      <c r="B1334" s="5" t="n">
        <v>0.441493055555556</v>
      </c>
      <c r="C1334" s="32" t="s">
        <v>39</v>
      </c>
      <c r="D1334" s="0" t="s">
        <v>15</v>
      </c>
      <c r="F1334" s="34" t="n">
        <v>2172</v>
      </c>
      <c r="G1334" s="8" t="n">
        <f aca="false">F1334/$K1340-1</f>
        <v>0.0230516330202633</v>
      </c>
      <c r="H1334" s="14" t="n">
        <v>2307</v>
      </c>
      <c r="I1334" s="8" t="n">
        <f aca="false">H1334/$K1340-1</f>
        <v>0.0866390963985946</v>
      </c>
      <c r="J1334" s="9" t="n">
        <f aca="false">I1334-G1334</f>
        <v>0.0635874633783313</v>
      </c>
      <c r="K1334" s="10" t="n">
        <f aca="false">H1334-F1334</f>
        <v>135</v>
      </c>
      <c r="L1334" s="0" t="str">
        <f aca="false">IF(H1334=H1325,"Even",IF(H1334&gt;H1325,"Up","Down"))</f>
        <v>Down</v>
      </c>
    </row>
    <row r="1335" customFormat="false" ht="14.4" hidden="false" customHeight="false" outlineLevel="0" collapsed="false">
      <c r="A1335" s="4" t="n">
        <v>42461</v>
      </c>
      <c r="B1335" s="5" t="n">
        <v>0.441493055555556</v>
      </c>
      <c r="C1335" s="32" t="s">
        <v>39</v>
      </c>
      <c r="D1335" s="0" t="s">
        <v>18</v>
      </c>
      <c r="F1335" s="34" t="n">
        <v>2163</v>
      </c>
      <c r="G1335" s="8" t="n">
        <f aca="false">F1335/$K1340-1</f>
        <v>0.0188124687950411</v>
      </c>
      <c r="H1335" s="14" t="n">
        <v>2279</v>
      </c>
      <c r="I1335" s="8" t="n">
        <f aca="false">H1335/$K1340-1</f>
        <v>0.0734505854756813</v>
      </c>
      <c r="J1335" s="9" t="n">
        <f aca="false">I1335-G1335</f>
        <v>0.0546381166806402</v>
      </c>
      <c r="K1335" s="10" t="n">
        <f aca="false">H1335-F1335</f>
        <v>116</v>
      </c>
      <c r="L1335" s="0" t="str">
        <f aca="false">IF(H1335=H1326,"Even",IF(H1335&gt;H1326,"Up","Down"))</f>
        <v>Down</v>
      </c>
    </row>
    <row r="1336" customFormat="false" ht="14.4" hidden="false" customHeight="false" outlineLevel="0" collapsed="false">
      <c r="A1336" s="4" t="n">
        <v>42461</v>
      </c>
      <c r="B1336" s="5" t="n">
        <v>0.441493055555556</v>
      </c>
      <c r="C1336" s="32" t="s">
        <v>39</v>
      </c>
      <c r="D1336" s="0" t="s">
        <v>20</v>
      </c>
      <c r="F1336" s="34" t="n">
        <v>2153</v>
      </c>
      <c r="G1336" s="8" t="n">
        <f aca="false">F1336/$K1340-1</f>
        <v>0.0141022863225722</v>
      </c>
      <c r="H1336" s="14" t="n">
        <v>2267</v>
      </c>
      <c r="I1336" s="8" t="n">
        <f aca="false">H1336/$K1340-1</f>
        <v>0.0677983665087185</v>
      </c>
      <c r="J1336" s="9" t="n">
        <f aca="false">I1336-G1336</f>
        <v>0.0536960801861464</v>
      </c>
      <c r="K1336" s="10" t="n">
        <f aca="false">H1336-F1336</f>
        <v>114</v>
      </c>
      <c r="L1336" s="0" t="str">
        <f aca="false">IF(H1336=H1327,"Even",IF(H1336&gt;H1327,"Up","Down"))</f>
        <v>Down</v>
      </c>
    </row>
    <row r="1337" customFormat="false" ht="14.4" hidden="false" customHeight="false" outlineLevel="0" collapsed="false">
      <c r="A1337" s="4" t="n">
        <v>42461</v>
      </c>
      <c r="B1337" s="5" t="n">
        <v>0.441493055555556</v>
      </c>
      <c r="C1337" s="32" t="s">
        <v>39</v>
      </c>
      <c r="D1337" s="0" t="s">
        <v>23</v>
      </c>
      <c r="F1337" s="34" t="n">
        <v>2153</v>
      </c>
      <c r="G1337" s="8" t="n">
        <f aca="false">F1337/$K1340-1</f>
        <v>0.0141022863225722</v>
      </c>
      <c r="H1337" s="14" t="n">
        <v>2267</v>
      </c>
      <c r="I1337" s="8" t="n">
        <f aca="false">H1337/$K1340-1</f>
        <v>0.0677983665087185</v>
      </c>
      <c r="J1337" s="9" t="n">
        <f aca="false">I1337-G1337</f>
        <v>0.0536960801861464</v>
      </c>
      <c r="K1337" s="10" t="n">
        <f aca="false">H1337-F1337</f>
        <v>114</v>
      </c>
      <c r="L1337" s="0" t="str">
        <f aca="false">IF(H1337=H1328,"Even",IF(H1337&gt;H1328,"Up","Down"))</f>
        <v>Down</v>
      </c>
    </row>
    <row r="1338" customFormat="false" ht="14.4" hidden="false" customHeight="false" outlineLevel="0" collapsed="false">
      <c r="A1338" s="4" t="n">
        <v>42461</v>
      </c>
      <c r="B1338" s="5" t="n">
        <v>0.441493055555556</v>
      </c>
      <c r="C1338" s="32" t="s">
        <v>39</v>
      </c>
      <c r="D1338" s="0" t="s">
        <v>25</v>
      </c>
      <c r="F1338" s="34" t="n">
        <v>2153</v>
      </c>
      <c r="G1338" s="8" t="n">
        <f aca="false">F1338/$K1340-1</f>
        <v>0.0141022863225722</v>
      </c>
      <c r="H1338" s="14" t="n">
        <v>2267</v>
      </c>
      <c r="I1338" s="8" t="n">
        <f aca="false">H1338/$K1340-1</f>
        <v>0.0677983665087185</v>
      </c>
      <c r="J1338" s="9" t="n">
        <f aca="false">I1338-G1338</f>
        <v>0.0536960801861464</v>
      </c>
      <c r="K1338" s="10" t="n">
        <f aca="false">H1338-F1338</f>
        <v>114</v>
      </c>
      <c r="L1338" s="0" t="str">
        <f aca="false">IF(H1338=H1329,"Even",IF(H1338&gt;H1329,"Up","Down"))</f>
        <v>Down</v>
      </c>
    </row>
    <row r="1339" customFormat="false" ht="14.4" hidden="false" customHeight="false" outlineLevel="0" collapsed="false">
      <c r="A1339" s="4" t="n">
        <v>42461</v>
      </c>
      <c r="B1339" s="5" t="n">
        <v>0.441493055555556</v>
      </c>
      <c r="C1339" s="32" t="s">
        <v>39</v>
      </c>
      <c r="D1339" s="36" t="s">
        <v>51</v>
      </c>
      <c r="E1339" s="36"/>
      <c r="F1339" s="41" t="n">
        <v>1.7086</v>
      </c>
      <c r="G1339" s="42"/>
      <c r="H1339" s="41" t="n">
        <v>1.7263</v>
      </c>
      <c r="I1339" s="42"/>
      <c r="J1339" s="42"/>
      <c r="K1339" s="41" t="n">
        <v>1.7179</v>
      </c>
      <c r="L1339" s="0" t="str">
        <f aca="false">IF(K1339=K1330,"Even",IF(K1339&gt;K1330,"Up","Down"))</f>
        <v>Down</v>
      </c>
    </row>
    <row r="1340" customFormat="false" ht="14.4" hidden="false" customHeight="false" outlineLevel="0" collapsed="false">
      <c r="A1340" s="4" t="n">
        <v>42461</v>
      </c>
      <c r="B1340" s="5"/>
      <c r="C1340" s="32" t="s">
        <v>39</v>
      </c>
      <c r="D1340" s="24" t="s">
        <v>30</v>
      </c>
      <c r="E1340" s="24"/>
      <c r="F1340" s="28" t="s">
        <v>31</v>
      </c>
      <c r="G1340" s="28"/>
      <c r="H1340" s="28" t="n">
        <v>1</v>
      </c>
      <c r="I1340" s="28"/>
      <c r="J1340" s="28"/>
      <c r="K1340" s="34" t="n">
        <v>2123.06</v>
      </c>
      <c r="L1340" s="0" t="str">
        <f aca="false">IF(K1340=K1331,"Even",IF(K1340&gt;K1331,"Up","Down"))</f>
        <v>Down</v>
      </c>
    </row>
    <row r="1341" customFormat="false" ht="14.4" hidden="false" customHeight="false" outlineLevel="0" collapsed="false">
      <c r="A1341" s="15" t="n">
        <v>42461</v>
      </c>
      <c r="B1341" s="20"/>
      <c r="C1341" s="35" t="s">
        <v>39</v>
      </c>
      <c r="D1341" s="16" t="s">
        <v>43</v>
      </c>
      <c r="E1341" s="16"/>
      <c r="F1341" s="16"/>
      <c r="G1341" s="16"/>
      <c r="H1341" s="16"/>
      <c r="I1341" s="16"/>
      <c r="J1341" s="16" t="s">
        <v>44</v>
      </c>
      <c r="K1341" s="19" t="n">
        <v>1232.72</v>
      </c>
      <c r="L1341" s="16" t="str">
        <f aca="false">IF(K1341=K1332,"Even",IF(K1341&gt;K1332,"Up","Down"))</f>
        <v>Up</v>
      </c>
    </row>
    <row r="1342" customFormat="false" ht="14.4" hidden="false" customHeight="false" outlineLevel="0" collapsed="false">
      <c r="A1342" s="4" t="n">
        <v>42464</v>
      </c>
      <c r="B1342" s="5" t="n">
        <v>0.387997685185185</v>
      </c>
      <c r="C1342" s="32" t="s">
        <v>33</v>
      </c>
      <c r="D1342" s="0" t="s">
        <v>13</v>
      </c>
      <c r="F1342" s="34" t="n">
        <v>2141</v>
      </c>
      <c r="G1342" s="8" t="n">
        <f aca="false">F1342/$K1349-1</f>
        <v>0.0129397014642916</v>
      </c>
      <c r="H1342" s="14" t="n">
        <v>2256</v>
      </c>
      <c r="I1342" s="8" t="n">
        <f aca="false">H1342/$K1349-1</f>
        <v>0.0673479525938543</v>
      </c>
      <c r="J1342" s="9" t="n">
        <f aca="false">I1342-G1342</f>
        <v>0.0544082511295627</v>
      </c>
      <c r="K1342" s="10" t="n">
        <f aca="false">H1342-F1342</f>
        <v>115</v>
      </c>
      <c r="L1342" s="0" t="str">
        <f aca="false">IF(H1342=H1333,"Even",IF(H1342&gt;H1333,"Up","Down"))</f>
        <v>Down</v>
      </c>
    </row>
    <row r="1343" customFormat="false" ht="14.4" hidden="false" customHeight="false" outlineLevel="0" collapsed="false">
      <c r="A1343" s="4" t="n">
        <v>42464</v>
      </c>
      <c r="B1343" s="5" t="n">
        <v>0.387997685185185</v>
      </c>
      <c r="C1343" s="32" t="s">
        <v>33</v>
      </c>
      <c r="D1343" s="0" t="s">
        <v>15</v>
      </c>
      <c r="F1343" s="34" t="n">
        <v>2141</v>
      </c>
      <c r="G1343" s="8" t="n">
        <f aca="false">F1343/$K1349-1</f>
        <v>0.0129397014642916</v>
      </c>
      <c r="H1343" s="14" t="n">
        <v>2277</v>
      </c>
      <c r="I1343" s="8" t="n">
        <f aca="false">H1343/$K1349-1</f>
        <v>0.0772833723653394</v>
      </c>
      <c r="J1343" s="9" t="n">
        <f aca="false">I1343-G1343</f>
        <v>0.0643436709010479</v>
      </c>
      <c r="K1343" s="10" t="n">
        <f aca="false">H1343-F1343</f>
        <v>136</v>
      </c>
      <c r="L1343" s="0" t="str">
        <f aca="false">IF(H1343=H1334,"Even",IF(H1343&gt;H1334,"Up","Down"))</f>
        <v>Down</v>
      </c>
    </row>
    <row r="1344" customFormat="false" ht="14.4" hidden="false" customHeight="false" outlineLevel="0" collapsed="false">
      <c r="A1344" s="4" t="n">
        <v>42464</v>
      </c>
      <c r="B1344" s="5" t="n">
        <v>0.387997685185185</v>
      </c>
      <c r="C1344" s="32" t="s">
        <v>33</v>
      </c>
      <c r="D1344" s="0" t="s">
        <v>18</v>
      </c>
      <c r="F1344" s="34" t="n">
        <v>2133</v>
      </c>
      <c r="G1344" s="8" t="n">
        <f aca="false">F1344/$K1349-1</f>
        <v>0.00915477964658296</v>
      </c>
      <c r="H1344" s="14" t="n">
        <v>2249</v>
      </c>
      <c r="I1344" s="8" t="n">
        <f aca="false">H1344/$K1349-1</f>
        <v>0.0640361460033592</v>
      </c>
      <c r="J1344" s="9" t="n">
        <f aca="false">I1344-G1344</f>
        <v>0.0548813663567762</v>
      </c>
      <c r="K1344" s="10" t="n">
        <f aca="false">H1344-F1344</f>
        <v>116</v>
      </c>
      <c r="L1344" s="0" t="str">
        <f aca="false">IF(H1344=H1335,"Even",IF(H1344&gt;H1335,"Up","Down"))</f>
        <v>Down</v>
      </c>
    </row>
    <row r="1345" customFormat="false" ht="14.4" hidden="false" customHeight="false" outlineLevel="0" collapsed="false">
      <c r="A1345" s="4" t="n">
        <v>42464</v>
      </c>
      <c r="B1345" s="5" t="n">
        <v>0.387997685185185</v>
      </c>
      <c r="C1345" s="32" t="s">
        <v>33</v>
      </c>
      <c r="D1345" s="0" t="s">
        <v>20</v>
      </c>
      <c r="F1345" s="34" t="n">
        <v>2123</v>
      </c>
      <c r="G1345" s="8" t="n">
        <f aca="false">F1345/$K1349-1</f>
        <v>0.0044236273744469</v>
      </c>
      <c r="H1345" s="14" t="n">
        <v>2237</v>
      </c>
      <c r="I1345" s="8" t="n">
        <f aca="false">H1345/$K1349-1</f>
        <v>0.0583587632767961</v>
      </c>
      <c r="J1345" s="9" t="n">
        <f aca="false">I1345-G1345</f>
        <v>0.0539351359023492</v>
      </c>
      <c r="K1345" s="10" t="n">
        <f aca="false">H1345-F1345</f>
        <v>114</v>
      </c>
      <c r="L1345" s="0" t="str">
        <f aca="false">IF(H1345=H1336,"Even",IF(H1345&gt;H1336,"Up","Down"))</f>
        <v>Down</v>
      </c>
    </row>
    <row r="1346" customFormat="false" ht="14.4" hidden="false" customHeight="false" outlineLevel="0" collapsed="false">
      <c r="A1346" s="4" t="n">
        <v>42464</v>
      </c>
      <c r="B1346" s="5" t="n">
        <v>0.387997685185185</v>
      </c>
      <c r="C1346" s="32" t="s">
        <v>33</v>
      </c>
      <c r="D1346" s="0" t="s">
        <v>23</v>
      </c>
      <c r="F1346" s="34" t="n">
        <v>2123</v>
      </c>
      <c r="G1346" s="8" t="n">
        <f aca="false">F1346/$K1349-1</f>
        <v>0.0044236273744469</v>
      </c>
      <c r="H1346" s="14" t="n">
        <v>2237</v>
      </c>
      <c r="I1346" s="8" t="n">
        <f aca="false">H1346/$K1349-1</f>
        <v>0.0583587632767961</v>
      </c>
      <c r="J1346" s="9" t="n">
        <f aca="false">I1346-G1346</f>
        <v>0.0539351359023492</v>
      </c>
      <c r="K1346" s="10" t="n">
        <f aca="false">H1346-F1346</f>
        <v>114</v>
      </c>
      <c r="L1346" s="0" t="str">
        <f aca="false">IF(H1346=H1337,"Even",IF(H1346&gt;H1337,"Up","Down"))</f>
        <v>Down</v>
      </c>
    </row>
    <row r="1347" customFormat="false" ht="14.4" hidden="false" customHeight="false" outlineLevel="0" collapsed="false">
      <c r="A1347" s="4" t="n">
        <v>42464</v>
      </c>
      <c r="B1347" s="5" t="n">
        <v>0.387997685185185</v>
      </c>
      <c r="C1347" s="32" t="s">
        <v>33</v>
      </c>
      <c r="D1347" s="0" t="s">
        <v>25</v>
      </c>
      <c r="F1347" s="34" t="n">
        <v>2123</v>
      </c>
      <c r="G1347" s="8" t="n">
        <f aca="false">F1347/$K1349-1</f>
        <v>0.0044236273744469</v>
      </c>
      <c r="H1347" s="14" t="n">
        <v>2237</v>
      </c>
      <c r="I1347" s="8" t="n">
        <f aca="false">H1347/$K1349-1</f>
        <v>0.0583587632767961</v>
      </c>
      <c r="J1347" s="9" t="n">
        <f aca="false">I1347-G1347</f>
        <v>0.0539351359023492</v>
      </c>
      <c r="K1347" s="10" t="n">
        <f aca="false">H1347-F1347</f>
        <v>114</v>
      </c>
      <c r="L1347" s="0" t="str">
        <f aca="false">IF(H1347=H1338,"Even",IF(H1347&gt;H1338,"Up","Down"))</f>
        <v>Down</v>
      </c>
    </row>
    <row r="1348" customFormat="false" ht="14.4" hidden="false" customHeight="false" outlineLevel="0" collapsed="false">
      <c r="A1348" s="4" t="n">
        <v>42464</v>
      </c>
      <c r="B1348" s="5" t="n">
        <v>0.387997685185185</v>
      </c>
      <c r="C1348" s="32" t="s">
        <v>33</v>
      </c>
      <c r="D1348" s="36" t="s">
        <v>51</v>
      </c>
      <c r="E1348" s="36"/>
      <c r="F1348" s="43" t="n">
        <v>1.7074</v>
      </c>
      <c r="G1348" s="8"/>
      <c r="H1348" s="43" t="n">
        <v>1.7252</v>
      </c>
      <c r="I1348" s="8"/>
      <c r="J1348" s="9"/>
      <c r="K1348" s="43" t="n">
        <v>1.71084</v>
      </c>
      <c r="L1348" s="0" t="str">
        <f aca="false">IF(K1348=K1339,"Even",IF(K1348&gt;K1339,"Up","Down"))</f>
        <v>Down</v>
      </c>
    </row>
    <row r="1349" customFormat="false" ht="14.4" hidden="false" customHeight="false" outlineLevel="0" collapsed="false">
      <c r="A1349" s="4" t="n">
        <v>42464</v>
      </c>
      <c r="B1349" s="5"/>
      <c r="C1349" s="32" t="s">
        <v>33</v>
      </c>
      <c r="D1349" s="24" t="s">
        <v>30</v>
      </c>
      <c r="E1349" s="24"/>
      <c r="F1349" s="28" t="s">
        <v>31</v>
      </c>
      <c r="G1349" s="28"/>
      <c r="H1349" s="28" t="n">
        <v>1</v>
      </c>
      <c r="I1349" s="28"/>
      <c r="J1349" s="28"/>
      <c r="K1349" s="34" t="n">
        <v>2113.65</v>
      </c>
      <c r="L1349" s="0" t="str">
        <f aca="false">IF(K1349=K1340,"Even",IF(K1349&gt;K1340,"Up","Down"))</f>
        <v>Down</v>
      </c>
    </row>
    <row r="1350" customFormat="false" ht="14.4" hidden="false" customHeight="false" outlineLevel="0" collapsed="false">
      <c r="A1350" s="15" t="n">
        <v>42464</v>
      </c>
      <c r="B1350" s="20"/>
      <c r="C1350" s="35" t="s">
        <v>33</v>
      </c>
      <c r="D1350" s="16" t="s">
        <v>43</v>
      </c>
      <c r="E1350" s="16"/>
      <c r="F1350" s="16"/>
      <c r="G1350" s="16"/>
      <c r="H1350" s="16"/>
      <c r="I1350" s="16"/>
      <c r="J1350" s="16" t="s">
        <v>44</v>
      </c>
      <c r="K1350" s="19" t="n">
        <v>1218.7</v>
      </c>
      <c r="L1350" s="16" t="str">
        <f aca="false">IF(K1350=K1341,"Even",IF(K1350&gt;K1341,"Up","Down"))</f>
        <v>Down</v>
      </c>
    </row>
    <row r="1351" customFormat="false" ht="14.4" hidden="false" customHeight="false" outlineLevel="0" collapsed="false">
      <c r="A1351" s="4" t="n">
        <v>42465</v>
      </c>
      <c r="B1351" s="5" t="n">
        <v>0.82224537037037</v>
      </c>
      <c r="C1351" s="32" t="s">
        <v>35</v>
      </c>
      <c r="D1351" s="0" t="s">
        <v>13</v>
      </c>
      <c r="F1351" s="34" t="n">
        <v>2162</v>
      </c>
      <c r="G1351" s="8" t="n">
        <f aca="false">F1351/$K1358-1</f>
        <v>0.0201433485426861</v>
      </c>
      <c r="H1351" s="14" t="n">
        <v>2275</v>
      </c>
      <c r="I1351" s="8" t="n">
        <f aca="false">H1351/$K1358-1</f>
        <v>0.0734625892389504</v>
      </c>
      <c r="J1351" s="9" t="n">
        <f aca="false">I1351-G1351</f>
        <v>0.0533192406962644</v>
      </c>
      <c r="K1351" s="10" t="n">
        <f aca="false">H1351-F1351</f>
        <v>113</v>
      </c>
      <c r="L1351" s="0" t="str">
        <f aca="false">IF(H1351=H1342,"Even",IF(H1351&gt;H1342,"Up","Down"))</f>
        <v>Up</v>
      </c>
    </row>
    <row r="1352" customFormat="false" ht="14.4" hidden="false" customHeight="false" outlineLevel="0" collapsed="false">
      <c r="A1352" s="4" t="n">
        <v>42465</v>
      </c>
      <c r="B1352" s="5" t="n">
        <v>0.82224537037037</v>
      </c>
      <c r="C1352" s="32" t="s">
        <v>35</v>
      </c>
      <c r="D1352" s="0" t="s">
        <v>15</v>
      </c>
      <c r="F1352" s="34" t="n">
        <v>2162</v>
      </c>
      <c r="G1352" s="8" t="n">
        <f aca="false">F1352/$K1358-1</f>
        <v>0.0201433485426861</v>
      </c>
      <c r="H1352" s="14" t="n">
        <v>2296</v>
      </c>
      <c r="I1352" s="8" t="n">
        <f aca="false">H1352/$K1358-1</f>
        <v>0.0833714746780792</v>
      </c>
      <c r="J1352" s="9" t="n">
        <f aca="false">I1352-G1352</f>
        <v>0.0632281261353931</v>
      </c>
      <c r="K1352" s="10" t="n">
        <f aca="false">H1352-F1352</f>
        <v>134</v>
      </c>
      <c r="L1352" s="0" t="str">
        <f aca="false">IF(H1352=H1343,"Even",IF(H1352&gt;H1343,"Up","Down"))</f>
        <v>Up</v>
      </c>
    </row>
    <row r="1353" customFormat="false" ht="14.4" hidden="false" customHeight="false" outlineLevel="0" collapsed="false">
      <c r="A1353" s="4" t="n">
        <v>42465</v>
      </c>
      <c r="B1353" s="5" t="n">
        <v>0.82224537037037</v>
      </c>
      <c r="C1353" s="32" t="s">
        <v>35</v>
      </c>
      <c r="D1353" s="0" t="s">
        <v>18</v>
      </c>
      <c r="F1353" s="34" t="n">
        <v>2153</v>
      </c>
      <c r="G1353" s="8" t="n">
        <f aca="false">F1353/$K1358-1</f>
        <v>0.015896683354488</v>
      </c>
      <c r="H1353" s="14" t="n">
        <v>2269</v>
      </c>
      <c r="I1353" s="8" t="n">
        <f aca="false">H1353/$K1358-1</f>
        <v>0.070631479113485</v>
      </c>
      <c r="J1353" s="9" t="n">
        <f aca="false">I1353-G1353</f>
        <v>0.054734795758997</v>
      </c>
      <c r="K1353" s="10" t="n">
        <f aca="false">H1353-F1353</f>
        <v>116</v>
      </c>
      <c r="L1353" s="0" t="str">
        <f aca="false">IF(H1353=H1344,"Even",IF(H1353&gt;H1344,"Up","Down"))</f>
        <v>Up</v>
      </c>
    </row>
    <row r="1354" customFormat="false" ht="14.4" hidden="false" customHeight="false" outlineLevel="0" collapsed="false">
      <c r="A1354" s="4" t="n">
        <v>42465</v>
      </c>
      <c r="B1354" s="5" t="n">
        <v>0.82224537037037</v>
      </c>
      <c r="C1354" s="32" t="s">
        <v>35</v>
      </c>
      <c r="D1354" s="0" t="s">
        <v>20</v>
      </c>
      <c r="F1354" s="34" t="n">
        <v>2143</v>
      </c>
      <c r="G1354" s="8" t="n">
        <f aca="false">F1354/$K1358-1</f>
        <v>0.0111781664787125</v>
      </c>
      <c r="H1354" s="14" t="n">
        <v>2256</v>
      </c>
      <c r="I1354" s="8" t="n">
        <f aca="false">H1354/$K1358-1</f>
        <v>0.0644974071749769</v>
      </c>
      <c r="J1354" s="9" t="n">
        <f aca="false">I1354-G1354</f>
        <v>0.0533192406962644</v>
      </c>
      <c r="K1354" s="10" t="n">
        <f aca="false">H1354-F1354</f>
        <v>113</v>
      </c>
      <c r="L1354" s="0" t="str">
        <f aca="false">IF(H1354=H1345,"Even",IF(H1354&gt;H1345,"Up","Down"))</f>
        <v>Up</v>
      </c>
    </row>
    <row r="1355" customFormat="false" ht="14.4" hidden="false" customHeight="false" outlineLevel="0" collapsed="false">
      <c r="A1355" s="4" t="n">
        <v>42465</v>
      </c>
      <c r="B1355" s="5" t="n">
        <v>0.82224537037037</v>
      </c>
      <c r="C1355" s="32" t="s">
        <v>35</v>
      </c>
      <c r="D1355" s="0" t="s">
        <v>23</v>
      </c>
      <c r="F1355" s="34" t="n">
        <v>2143</v>
      </c>
      <c r="G1355" s="8" t="n">
        <f aca="false">F1355/$K1358-1</f>
        <v>0.0111781664787125</v>
      </c>
      <c r="H1355" s="14" t="n">
        <v>2256</v>
      </c>
      <c r="I1355" s="8" t="n">
        <f aca="false">H1355/$K1358-1</f>
        <v>0.0644974071749769</v>
      </c>
      <c r="J1355" s="9" t="n">
        <f aca="false">I1355-G1355</f>
        <v>0.0533192406962644</v>
      </c>
      <c r="K1355" s="10" t="n">
        <f aca="false">H1355-F1355</f>
        <v>113</v>
      </c>
      <c r="L1355" s="0" t="str">
        <f aca="false">IF(H1355=H1346,"Even",IF(H1355&gt;H1346,"Up","Down"))</f>
        <v>Up</v>
      </c>
    </row>
    <row r="1356" customFormat="false" ht="14.4" hidden="false" customHeight="false" outlineLevel="0" collapsed="false">
      <c r="A1356" s="4" t="n">
        <v>42465</v>
      </c>
      <c r="B1356" s="5" t="n">
        <v>0.82224537037037</v>
      </c>
      <c r="C1356" s="32" t="s">
        <v>35</v>
      </c>
      <c r="D1356" s="0" t="s">
        <v>25</v>
      </c>
      <c r="F1356" s="34" t="n">
        <v>2143</v>
      </c>
      <c r="G1356" s="8" t="n">
        <f aca="false">F1356/$K1358-1</f>
        <v>0.0111781664787125</v>
      </c>
      <c r="H1356" s="14" t="n">
        <v>2256</v>
      </c>
      <c r="I1356" s="8" t="n">
        <f aca="false">H1356/$K1358-1</f>
        <v>0.0644974071749769</v>
      </c>
      <c r="J1356" s="9" t="n">
        <f aca="false">I1356-G1356</f>
        <v>0.0533192406962644</v>
      </c>
      <c r="K1356" s="10" t="n">
        <f aca="false">H1356-F1356</f>
        <v>113</v>
      </c>
      <c r="L1356" s="0" t="str">
        <f aca="false">IF(H1356=H1347,"Even",IF(H1356&gt;H1347,"Up","Down"))</f>
        <v>Up</v>
      </c>
    </row>
    <row r="1357" customFormat="false" ht="14.4" hidden="false" customHeight="false" outlineLevel="0" collapsed="false">
      <c r="A1357" s="4" t="n">
        <v>42465</v>
      </c>
      <c r="B1357" s="5" t="n">
        <v>0.82224537037037</v>
      </c>
      <c r="C1357" s="32" t="s">
        <v>35</v>
      </c>
      <c r="D1357" s="36" t="s">
        <v>51</v>
      </c>
      <c r="E1357" s="36"/>
      <c r="F1357" s="43" t="n">
        <v>1.6918</v>
      </c>
      <c r="G1357" s="8"/>
      <c r="H1357" s="43" t="n">
        <v>1.7518</v>
      </c>
      <c r="I1357" s="8"/>
      <c r="J1357" s="9"/>
      <c r="K1357" s="43" t="n">
        <v>1.72062</v>
      </c>
      <c r="L1357" s="0" t="str">
        <f aca="false">IF(K1357=K1348,"Even",IF(K1357&gt;K1348,"Up","Down"))</f>
        <v>Up</v>
      </c>
    </row>
    <row r="1358" customFormat="false" ht="14.4" hidden="false" customHeight="false" outlineLevel="0" collapsed="false">
      <c r="A1358" s="4" t="n">
        <v>42465</v>
      </c>
      <c r="B1358" s="5"/>
      <c r="C1358" s="32" t="s">
        <v>35</v>
      </c>
      <c r="D1358" s="24" t="s">
        <v>30</v>
      </c>
      <c r="E1358" s="24"/>
      <c r="F1358" s="28" t="s">
        <v>31</v>
      </c>
      <c r="G1358" s="28"/>
      <c r="H1358" s="28" t="n">
        <v>1</v>
      </c>
      <c r="I1358" s="28"/>
      <c r="J1358" s="28"/>
      <c r="K1358" s="34" t="n">
        <v>2119.31</v>
      </c>
      <c r="L1358" s="0" t="str">
        <f aca="false">IF(K1358=K1349,"Even",IF(K1358&gt;K1349,"Up","Down"))</f>
        <v>Up</v>
      </c>
    </row>
    <row r="1359" customFormat="false" ht="14.4" hidden="false" customHeight="false" outlineLevel="0" collapsed="false">
      <c r="A1359" s="15" t="n">
        <v>42465</v>
      </c>
      <c r="B1359" s="20"/>
      <c r="C1359" s="35" t="s">
        <v>35</v>
      </c>
      <c r="D1359" s="16" t="s">
        <v>43</v>
      </c>
      <c r="E1359" s="16"/>
      <c r="F1359" s="16"/>
      <c r="G1359" s="16"/>
      <c r="H1359" s="16"/>
      <c r="I1359" s="16"/>
      <c r="J1359" s="16" t="s">
        <v>44</v>
      </c>
      <c r="K1359" s="19" t="n">
        <v>1215.53</v>
      </c>
      <c r="L1359" s="16" t="str">
        <f aca="false">IF(K1359=K1350,"Even",IF(K1359&gt;K1350,"Up","Down"))</f>
        <v>Down</v>
      </c>
    </row>
    <row r="1360" customFormat="false" ht="14.4" hidden="false" customHeight="false" outlineLevel="0" collapsed="false">
      <c r="A1360" s="4" t="n">
        <v>42466</v>
      </c>
      <c r="B1360" s="5" t="n">
        <v>0.411875</v>
      </c>
      <c r="C1360" s="32" t="s">
        <v>37</v>
      </c>
      <c r="D1360" s="0" t="s">
        <v>13</v>
      </c>
      <c r="F1360" s="34" t="n">
        <v>2165</v>
      </c>
      <c r="G1360" s="8" t="n">
        <f aca="false">F1360/$K1367-1</f>
        <v>0.0215589036054187</v>
      </c>
      <c r="H1360" s="14" t="n">
        <v>2279</v>
      </c>
      <c r="I1360" s="8" t="n">
        <f aca="false">H1360/$K1367-1</f>
        <v>0.0753499959892607</v>
      </c>
      <c r="J1360" s="9" t="n">
        <f aca="false">I1360-G1360</f>
        <v>0.0537910923838421</v>
      </c>
      <c r="K1360" s="10" t="n">
        <f aca="false">H1360-F1360</f>
        <v>114</v>
      </c>
      <c r="L1360" s="0" t="str">
        <f aca="false">IF(H1360=H1351,"Even",IF(H1360&gt;H1351,"Up","Down"))</f>
        <v>Up</v>
      </c>
    </row>
    <row r="1361" customFormat="false" ht="14.4" hidden="false" customHeight="false" outlineLevel="0" collapsed="false">
      <c r="A1361" s="4" t="n">
        <v>42466</v>
      </c>
      <c r="B1361" s="5" t="n">
        <v>0.411875</v>
      </c>
      <c r="C1361" s="32" t="s">
        <v>37</v>
      </c>
      <c r="D1361" s="0" t="s">
        <v>15</v>
      </c>
      <c r="F1361" s="34" t="n">
        <v>2165</v>
      </c>
      <c r="G1361" s="8" t="n">
        <f aca="false">F1361/$K1367-1</f>
        <v>0.0215589036054187</v>
      </c>
      <c r="H1361" s="14" t="n">
        <v>2300</v>
      </c>
      <c r="I1361" s="8" t="n">
        <f aca="false">H1361/$K1367-1</f>
        <v>0.0852588814283894</v>
      </c>
      <c r="J1361" s="9" t="n">
        <f aca="false">I1361-G1361</f>
        <v>0.0636999778229708</v>
      </c>
      <c r="K1361" s="10" t="n">
        <f aca="false">H1361-F1361</f>
        <v>135</v>
      </c>
      <c r="L1361" s="0" t="str">
        <f aca="false">IF(H1361=H1352,"Even",IF(H1361&gt;H1352,"Up","Down"))</f>
        <v>Up</v>
      </c>
    </row>
    <row r="1362" customFormat="false" ht="14.4" hidden="false" customHeight="false" outlineLevel="0" collapsed="false">
      <c r="A1362" s="4" t="n">
        <v>42466</v>
      </c>
      <c r="B1362" s="5" t="n">
        <v>0.411875</v>
      </c>
      <c r="C1362" s="32" t="s">
        <v>37</v>
      </c>
      <c r="D1362" s="0" t="s">
        <v>18</v>
      </c>
      <c r="F1362" s="34" t="n">
        <v>2156</v>
      </c>
      <c r="G1362" s="8" t="n">
        <f aca="false">F1362/$K1367-1</f>
        <v>0.0173122384172206</v>
      </c>
      <c r="H1362" s="14" t="n">
        <v>2272</v>
      </c>
      <c r="I1362" s="8" t="n">
        <f aca="false">H1362/$K1367-1</f>
        <v>0.0720470341762178</v>
      </c>
      <c r="J1362" s="9" t="n">
        <f aca="false">I1362-G1362</f>
        <v>0.0547347957589972</v>
      </c>
      <c r="K1362" s="10" t="n">
        <f aca="false">H1362-F1362</f>
        <v>116</v>
      </c>
      <c r="L1362" s="0" t="str">
        <f aca="false">IF(H1362=H1353,"Even",IF(H1362&gt;H1353,"Up","Down"))</f>
        <v>Up</v>
      </c>
    </row>
    <row r="1363" customFormat="false" ht="14.4" hidden="false" customHeight="false" outlineLevel="0" collapsed="false">
      <c r="A1363" s="4" t="n">
        <v>42466</v>
      </c>
      <c r="B1363" s="5" t="n">
        <v>0.411875</v>
      </c>
      <c r="C1363" s="32" t="s">
        <v>37</v>
      </c>
      <c r="D1363" s="0" t="s">
        <v>20</v>
      </c>
      <c r="F1363" s="34" t="n">
        <v>2146</v>
      </c>
      <c r="G1363" s="8" t="n">
        <f aca="false">F1363/$K1367-1</f>
        <v>0.0125937215414451</v>
      </c>
      <c r="H1363" s="14" t="n">
        <v>2260</v>
      </c>
      <c r="I1363" s="8" t="n">
        <f aca="false">H1363/$K1367-1</f>
        <v>0.0663848139252869</v>
      </c>
      <c r="J1363" s="9" t="n">
        <f aca="false">I1363-G1363</f>
        <v>0.0537910923838418</v>
      </c>
      <c r="K1363" s="10" t="n">
        <f aca="false">H1363-F1363</f>
        <v>114</v>
      </c>
      <c r="L1363" s="0" t="str">
        <f aca="false">IF(H1363=H1354,"Even",IF(H1363&gt;H1354,"Up","Down"))</f>
        <v>Up</v>
      </c>
    </row>
    <row r="1364" customFormat="false" ht="14.4" hidden="false" customHeight="false" outlineLevel="0" collapsed="false">
      <c r="A1364" s="4" t="n">
        <v>42466</v>
      </c>
      <c r="B1364" s="5" t="n">
        <v>0.411875</v>
      </c>
      <c r="C1364" s="32" t="s">
        <v>37</v>
      </c>
      <c r="D1364" s="0" t="s">
        <v>23</v>
      </c>
      <c r="F1364" s="34" t="n">
        <v>2146</v>
      </c>
      <c r="G1364" s="8" t="n">
        <f aca="false">F1364/$K1367-1</f>
        <v>0.0125937215414451</v>
      </c>
      <c r="H1364" s="14" t="n">
        <v>2260</v>
      </c>
      <c r="I1364" s="8" t="n">
        <f aca="false">H1364/$K1367-1</f>
        <v>0.0663848139252869</v>
      </c>
      <c r="J1364" s="9" t="n">
        <f aca="false">I1364-G1364</f>
        <v>0.0537910923838418</v>
      </c>
      <c r="K1364" s="10" t="n">
        <f aca="false">H1364-F1364</f>
        <v>114</v>
      </c>
      <c r="L1364" s="0" t="str">
        <f aca="false">IF(H1364=H1355,"Even",IF(H1364&gt;H1355,"Up","Down"))</f>
        <v>Up</v>
      </c>
    </row>
    <row r="1365" customFormat="false" ht="14.4" hidden="false" customHeight="false" outlineLevel="0" collapsed="false">
      <c r="A1365" s="4" t="n">
        <v>42466</v>
      </c>
      <c r="B1365" s="5" t="n">
        <v>0.411875</v>
      </c>
      <c r="C1365" s="32" t="s">
        <v>37</v>
      </c>
      <c r="D1365" s="0" t="s">
        <v>25</v>
      </c>
      <c r="F1365" s="34" t="n">
        <v>2146</v>
      </c>
      <c r="G1365" s="8" t="n">
        <f aca="false">F1365/$K1367-1</f>
        <v>0.0125937215414451</v>
      </c>
      <c r="H1365" s="14" t="n">
        <v>2260</v>
      </c>
      <c r="I1365" s="8" t="n">
        <f aca="false">H1365/$K1367-1</f>
        <v>0.0663848139252869</v>
      </c>
      <c r="J1365" s="9" t="n">
        <f aca="false">I1365-G1365</f>
        <v>0.0537910923838418</v>
      </c>
      <c r="K1365" s="10" t="n">
        <f aca="false">H1365-F1365</f>
        <v>114</v>
      </c>
      <c r="L1365" s="0" t="str">
        <f aca="false">IF(H1365=H1356,"Even",IF(H1365&gt;H1356,"Up","Down"))</f>
        <v>Up</v>
      </c>
    </row>
    <row r="1366" customFormat="false" ht="14.4" hidden="false" customHeight="false" outlineLevel="0" collapsed="false">
      <c r="A1366" s="4" t="n">
        <v>42466</v>
      </c>
      <c r="B1366" s="5" t="n">
        <v>0.411875</v>
      </c>
      <c r="C1366" s="32" t="s">
        <v>37</v>
      </c>
      <c r="D1366" s="36" t="s">
        <v>51</v>
      </c>
      <c r="E1366" s="36"/>
      <c r="F1366" s="43" t="n">
        <v>1.7092</v>
      </c>
      <c r="G1366" s="8"/>
      <c r="H1366" s="43" t="n">
        <v>1.7273</v>
      </c>
      <c r="I1366" s="8"/>
      <c r="J1366" s="9"/>
      <c r="K1366" s="43" t="n">
        <v>1.72062</v>
      </c>
      <c r="L1366" s="0" t="str">
        <f aca="false">IF(K1366=K1357,"Even",IF(K1366&gt;K1357,"Up","Down"))</f>
        <v>Even</v>
      </c>
    </row>
    <row r="1367" customFormat="false" ht="14.4" hidden="false" customHeight="false" outlineLevel="0" collapsed="false">
      <c r="A1367" s="4" t="n">
        <v>42466</v>
      </c>
      <c r="B1367" s="5"/>
      <c r="C1367" s="32" t="s">
        <v>37</v>
      </c>
      <c r="D1367" s="24" t="s">
        <v>30</v>
      </c>
      <c r="E1367" s="24"/>
      <c r="F1367" s="28" t="s">
        <v>31</v>
      </c>
      <c r="G1367" s="28"/>
      <c r="H1367" s="28" t="n">
        <v>1</v>
      </c>
      <c r="I1367" s="28"/>
      <c r="J1367" s="28"/>
      <c r="K1367" s="34" t="n">
        <v>2119.31</v>
      </c>
      <c r="L1367" s="0" t="str">
        <f aca="false">IF(K1367=K1358,"Even",IF(K1367&gt;K1358,"Up","Down"))</f>
        <v>Even</v>
      </c>
    </row>
    <row r="1368" customFormat="false" ht="14.4" hidden="false" customHeight="false" outlineLevel="0" collapsed="false">
      <c r="A1368" s="15" t="n">
        <v>42466</v>
      </c>
      <c r="B1368" s="20"/>
      <c r="C1368" s="35" t="s">
        <v>37</v>
      </c>
      <c r="D1368" s="16" t="s">
        <v>43</v>
      </c>
      <c r="E1368" s="16"/>
      <c r="F1368" s="16"/>
      <c r="G1368" s="16"/>
      <c r="H1368" s="16"/>
      <c r="I1368" s="16"/>
      <c r="J1368" s="16" t="s">
        <v>44</v>
      </c>
      <c r="K1368" s="19" t="n">
        <v>1231.15</v>
      </c>
      <c r="L1368" s="16" t="str">
        <f aca="false">IF(K1368=K1359,"Even",IF(K1368&gt;K1359,"Up","Down"))</f>
        <v>Up</v>
      </c>
    </row>
    <row r="1369" customFormat="false" ht="14.4" hidden="false" customHeight="false" outlineLevel="0" collapsed="false">
      <c r="A1369" s="4" t="n">
        <v>42467</v>
      </c>
      <c r="B1369" s="5" t="n">
        <v>0.593449074074074</v>
      </c>
      <c r="C1369" s="32" t="s">
        <v>38</v>
      </c>
      <c r="D1369" s="0" t="s">
        <v>13</v>
      </c>
      <c r="F1369" s="34" t="n">
        <v>2179</v>
      </c>
      <c r="G1369" s="8" t="n">
        <f aca="false">F1369/$K1376-1</f>
        <v>0.0318065374580341</v>
      </c>
      <c r="H1369" s="14" t="n">
        <v>2295</v>
      </c>
      <c r="I1369" s="8" t="n">
        <f aca="false">H1369/$K1376-1</f>
        <v>0.0867352012235834</v>
      </c>
      <c r="J1369" s="9" t="n">
        <f aca="false">I1369-G1369</f>
        <v>0.0549286637655493</v>
      </c>
      <c r="K1369" s="10" t="n">
        <f aca="false">H1369-F1369</f>
        <v>116</v>
      </c>
      <c r="L1369" s="0" t="str">
        <f aca="false">IF(H1369=H1360,"Even",IF(H1369&gt;H1360,"Up","Down"))</f>
        <v>Up</v>
      </c>
    </row>
    <row r="1370" customFormat="false" ht="14.4" hidden="false" customHeight="false" outlineLevel="0" collapsed="false">
      <c r="A1370" s="4" t="n">
        <v>42467</v>
      </c>
      <c r="B1370" s="5" t="n">
        <v>0.593449074074074</v>
      </c>
      <c r="C1370" s="32" t="s">
        <v>38</v>
      </c>
      <c r="D1370" s="0" t="s">
        <v>15</v>
      </c>
      <c r="F1370" s="34" t="n">
        <v>2179</v>
      </c>
      <c r="G1370" s="8" t="n">
        <f aca="false">F1370/$K1376-1</f>
        <v>0.0318065374580341</v>
      </c>
      <c r="H1370" s="14" t="n">
        <v>2317</v>
      </c>
      <c r="I1370" s="8" t="n">
        <f aca="false">H1370/$K1376-1</f>
        <v>0.097152706420498</v>
      </c>
      <c r="J1370" s="9" t="n">
        <f aca="false">I1370-G1370</f>
        <v>0.0653461689624639</v>
      </c>
      <c r="K1370" s="10" t="n">
        <f aca="false">H1370-F1370</f>
        <v>138</v>
      </c>
      <c r="L1370" s="0" t="str">
        <f aca="false">IF(H1370=H1361,"Even",IF(H1370&gt;H1361,"Up","Down"))</f>
        <v>Up</v>
      </c>
    </row>
    <row r="1371" customFormat="false" ht="14.4" hidden="false" customHeight="false" outlineLevel="0" collapsed="false">
      <c r="A1371" s="4" t="n">
        <v>42467</v>
      </c>
      <c r="B1371" s="5" t="n">
        <v>0.593449074074074</v>
      </c>
      <c r="C1371" s="32" t="s">
        <v>38</v>
      </c>
      <c r="D1371" s="0" t="s">
        <v>18</v>
      </c>
      <c r="F1371" s="34" t="n">
        <v>2170</v>
      </c>
      <c r="G1371" s="8" t="n">
        <f aca="false">F1371/$K1376-1</f>
        <v>0.0275448307865691</v>
      </c>
      <c r="H1371" s="14" t="n">
        <v>2289</v>
      </c>
      <c r="I1371" s="8" t="n">
        <f aca="false">H1371/$K1376-1</f>
        <v>0.0838940634426066</v>
      </c>
      <c r="J1371" s="9" t="n">
        <f aca="false">I1371-G1371</f>
        <v>0.0563492326560375</v>
      </c>
      <c r="K1371" s="10" t="n">
        <f aca="false">H1371-F1371</f>
        <v>119</v>
      </c>
      <c r="L1371" s="0" t="str">
        <f aca="false">IF(H1371=H1362,"Even",IF(H1371&gt;H1362,"Up","Down"))</f>
        <v>Up</v>
      </c>
    </row>
    <row r="1372" customFormat="false" ht="14.4" hidden="false" customHeight="false" outlineLevel="0" collapsed="false">
      <c r="A1372" s="4" t="n">
        <v>42467</v>
      </c>
      <c r="B1372" s="5" t="n">
        <v>0.593449074074074</v>
      </c>
      <c r="C1372" s="32" t="s">
        <v>38</v>
      </c>
      <c r="D1372" s="0" t="s">
        <v>20</v>
      </c>
      <c r="F1372" s="34" t="n">
        <v>2160</v>
      </c>
      <c r="G1372" s="8" t="n">
        <f aca="false">F1372/$K1376-1</f>
        <v>0.0228096011516079</v>
      </c>
      <c r="H1372" s="14" t="n">
        <v>2276</v>
      </c>
      <c r="I1372" s="8" t="n">
        <f aca="false">H1372/$K1376-1</f>
        <v>0.0777382649171572</v>
      </c>
      <c r="J1372" s="9" t="n">
        <f aca="false">I1372-G1372</f>
        <v>0.0549286637655493</v>
      </c>
      <c r="K1372" s="10" t="n">
        <f aca="false">H1372-F1372</f>
        <v>116</v>
      </c>
      <c r="L1372" s="0" t="str">
        <f aca="false">IF(H1372=H1363,"Even",IF(H1372&gt;H1363,"Up","Down"))</f>
        <v>Up</v>
      </c>
    </row>
    <row r="1373" customFormat="false" ht="14.4" hidden="false" customHeight="false" outlineLevel="0" collapsed="false">
      <c r="A1373" s="4" t="n">
        <v>42467</v>
      </c>
      <c r="B1373" s="5" t="n">
        <v>0.593449074074074</v>
      </c>
      <c r="C1373" s="32" t="s">
        <v>38</v>
      </c>
      <c r="D1373" s="0" t="s">
        <v>23</v>
      </c>
      <c r="F1373" s="34" t="n">
        <v>2160</v>
      </c>
      <c r="G1373" s="8" t="n">
        <f aca="false">F1373/$K1376-1</f>
        <v>0.0228096011516079</v>
      </c>
      <c r="H1373" s="14" t="n">
        <v>2276</v>
      </c>
      <c r="I1373" s="8" t="n">
        <f aca="false">H1373/$K1376-1</f>
        <v>0.0777382649171572</v>
      </c>
      <c r="J1373" s="9" t="n">
        <f aca="false">I1373-G1373</f>
        <v>0.0549286637655493</v>
      </c>
      <c r="K1373" s="10" t="n">
        <f aca="false">H1373-F1373</f>
        <v>116</v>
      </c>
      <c r="L1373" s="0" t="str">
        <f aca="false">IF(H1373=H1364,"Even",IF(H1373&gt;H1364,"Up","Down"))</f>
        <v>Up</v>
      </c>
    </row>
    <row r="1374" customFormat="false" ht="14.4" hidden="false" customHeight="false" outlineLevel="0" collapsed="false">
      <c r="A1374" s="4" t="n">
        <v>42467</v>
      </c>
      <c r="B1374" s="5" t="n">
        <v>0.593449074074074</v>
      </c>
      <c r="C1374" s="32" t="s">
        <v>38</v>
      </c>
      <c r="D1374" s="0" t="s">
        <v>25</v>
      </c>
      <c r="F1374" s="34" t="n">
        <v>2160</v>
      </c>
      <c r="G1374" s="8" t="n">
        <f aca="false">F1374/$K1376-1</f>
        <v>0.0228096011516079</v>
      </c>
      <c r="H1374" s="14" t="n">
        <v>2276</v>
      </c>
      <c r="I1374" s="8" t="n">
        <f aca="false">H1374/$K1376-1</f>
        <v>0.0777382649171572</v>
      </c>
      <c r="J1374" s="9" t="n">
        <f aca="false">I1374-G1374</f>
        <v>0.0549286637655493</v>
      </c>
      <c r="K1374" s="10" t="n">
        <f aca="false">H1374-F1374</f>
        <v>116</v>
      </c>
      <c r="L1374" s="0" t="str">
        <f aca="false">IF(H1374=H1365,"Even",IF(H1374&gt;H1365,"Up","Down"))</f>
        <v>Up</v>
      </c>
    </row>
    <row r="1375" customFormat="false" ht="14.4" hidden="false" customHeight="false" outlineLevel="0" collapsed="false">
      <c r="A1375" s="4" t="n">
        <v>42467</v>
      </c>
      <c r="B1375" s="5" t="n">
        <v>0.593449074074074</v>
      </c>
      <c r="C1375" s="32" t="s">
        <v>38</v>
      </c>
      <c r="D1375" s="36" t="s">
        <v>51</v>
      </c>
      <c r="E1375" s="36"/>
      <c r="F1375" s="43" t="n">
        <v>1.708</v>
      </c>
      <c r="G1375" s="8"/>
      <c r="H1375" s="43" t="n">
        <v>1.726</v>
      </c>
      <c r="I1375" s="8"/>
      <c r="J1375" s="9"/>
      <c r="K1375" s="43" t="n">
        <v>1.72533</v>
      </c>
      <c r="L1375" s="0" t="str">
        <f aca="false">IF(K1375=K1366,"Even",IF(K1375&gt;K1366,"Up","Down"))</f>
        <v>Up</v>
      </c>
    </row>
    <row r="1376" customFormat="false" ht="14.4" hidden="false" customHeight="false" outlineLevel="0" collapsed="false">
      <c r="A1376" s="4" t="n">
        <v>42467</v>
      </c>
      <c r="B1376" s="5"/>
      <c r="C1376" s="32" t="s">
        <v>38</v>
      </c>
      <c r="D1376" s="24" t="s">
        <v>30</v>
      </c>
      <c r="E1376" s="24"/>
      <c r="F1376" s="28" t="s">
        <v>31</v>
      </c>
      <c r="G1376" s="28"/>
      <c r="H1376" s="28" t="n">
        <v>1</v>
      </c>
      <c r="I1376" s="28"/>
      <c r="J1376" s="28"/>
      <c r="K1376" s="34" t="n">
        <v>2111.83</v>
      </c>
      <c r="L1376" s="0" t="str">
        <f aca="false">IF(K1376=K1367,"Even",IF(K1376&gt;K1367,"Up","Down"))</f>
        <v>Down</v>
      </c>
    </row>
    <row r="1377" customFormat="false" ht="14.4" hidden="false" customHeight="false" outlineLevel="0" collapsed="false">
      <c r="A1377" s="15" t="n">
        <v>42467</v>
      </c>
      <c r="B1377" s="20"/>
      <c r="C1377" s="35" t="s">
        <v>38</v>
      </c>
      <c r="D1377" s="16" t="s">
        <v>43</v>
      </c>
      <c r="E1377" s="16"/>
      <c r="F1377" s="16"/>
      <c r="G1377" s="16"/>
      <c r="H1377" s="16"/>
      <c r="I1377" s="16"/>
      <c r="J1377" s="16" t="s">
        <v>44</v>
      </c>
      <c r="K1377" s="19" t="n">
        <v>1222.45</v>
      </c>
      <c r="L1377" s="16" t="str">
        <f aca="false">IF(K1377=K1368,"Even",IF(K1377&gt;K1368,"Up","Down"))</f>
        <v>Down</v>
      </c>
    </row>
    <row r="1378" customFormat="false" ht="14.4" hidden="false" customHeight="false" outlineLevel="0" collapsed="false">
      <c r="A1378" s="4" t="n">
        <v>42468</v>
      </c>
      <c r="B1378" s="5" t="n">
        <v>0.422881944444444</v>
      </c>
      <c r="C1378" s="32" t="s">
        <v>39</v>
      </c>
      <c r="D1378" s="0" t="s">
        <v>13</v>
      </c>
      <c r="F1378" s="34" t="n">
        <v>2175</v>
      </c>
      <c r="G1378" s="8" t="n">
        <f aca="false">F1378/$K1385-1</f>
        <v>0.0239293465212294</v>
      </c>
      <c r="H1378" s="14" t="n">
        <v>2289</v>
      </c>
      <c r="I1378" s="8" t="n">
        <f aca="false">H1378/$K1385-1</f>
        <v>0.0775973674423422</v>
      </c>
      <c r="J1378" s="9" t="n">
        <f aca="false">I1378-G1378</f>
        <v>0.0536680209211129</v>
      </c>
      <c r="K1378" s="10" t="n">
        <f aca="false">H1378-F1378</f>
        <v>114</v>
      </c>
      <c r="L1378" s="0" t="str">
        <f aca="false">IF(H1378=H1369,"Even",IF(H1378&gt;H1369,"Up","Down"))</f>
        <v>Down</v>
      </c>
    </row>
    <row r="1379" customFormat="false" ht="14.4" hidden="false" customHeight="false" outlineLevel="0" collapsed="false">
      <c r="A1379" s="4" t="n">
        <v>42468</v>
      </c>
      <c r="B1379" s="5" t="n">
        <v>0.422881944444444</v>
      </c>
      <c r="C1379" s="32" t="s">
        <v>39</v>
      </c>
      <c r="D1379" s="0" t="s">
        <v>15</v>
      </c>
      <c r="F1379" s="34" t="n">
        <v>2175</v>
      </c>
      <c r="G1379" s="8" t="n">
        <f aca="false">F1379/$K1385-1</f>
        <v>0.0239293465212294</v>
      </c>
      <c r="H1379" s="14" t="n">
        <v>2310</v>
      </c>
      <c r="I1379" s="8" t="n">
        <f aca="false">H1379/$K1385-1</f>
        <v>0.0874835818225472</v>
      </c>
      <c r="J1379" s="9" t="n">
        <f aca="false">I1379-G1379</f>
        <v>0.0635542353013179</v>
      </c>
      <c r="K1379" s="10" t="n">
        <f aca="false">H1379-F1379</f>
        <v>135</v>
      </c>
      <c r="L1379" s="0" t="str">
        <f aca="false">IF(H1379=H1370,"Even",IF(H1379&gt;H1370,"Up","Down"))</f>
        <v>Down</v>
      </c>
    </row>
    <row r="1380" customFormat="false" ht="14.4" hidden="false" customHeight="false" outlineLevel="0" collapsed="false">
      <c r="A1380" s="4" t="n">
        <v>42468</v>
      </c>
      <c r="B1380" s="5" t="n">
        <v>0.422881944444444</v>
      </c>
      <c r="C1380" s="32" t="s">
        <v>39</v>
      </c>
      <c r="D1380" s="0" t="s">
        <v>18</v>
      </c>
      <c r="F1380" s="34" t="n">
        <v>2166</v>
      </c>
      <c r="G1380" s="8" t="n">
        <f aca="false">F1380/$K1385-1</f>
        <v>0.0196923975011416</v>
      </c>
      <c r="H1380" s="14" t="n">
        <v>2283</v>
      </c>
      <c r="I1380" s="8" t="n">
        <f aca="false">H1380/$K1385-1</f>
        <v>0.0747727347622835</v>
      </c>
      <c r="J1380" s="9" t="n">
        <f aca="false">I1380-G1380</f>
        <v>0.0550803372611419</v>
      </c>
      <c r="K1380" s="10" t="n">
        <f aca="false">H1380-F1380</f>
        <v>117</v>
      </c>
      <c r="L1380" s="0" t="str">
        <f aca="false">IF(H1380=H1371,"Even",IF(H1380&gt;H1371,"Up","Down"))</f>
        <v>Down</v>
      </c>
    </row>
    <row r="1381" customFormat="false" ht="14.4" hidden="false" customHeight="false" outlineLevel="0" collapsed="false">
      <c r="A1381" s="4" t="n">
        <v>42468</v>
      </c>
      <c r="B1381" s="5" t="n">
        <v>0.422881944444444</v>
      </c>
      <c r="C1381" s="32" t="s">
        <v>39</v>
      </c>
      <c r="D1381" s="0" t="s">
        <v>20</v>
      </c>
      <c r="F1381" s="34" t="n">
        <v>2156</v>
      </c>
      <c r="G1381" s="8" t="n">
        <f aca="false">F1381/$K1385-1</f>
        <v>0.0149846763677106</v>
      </c>
      <c r="H1381" s="14" t="n">
        <v>2270</v>
      </c>
      <c r="I1381" s="8" t="n">
        <f aca="false">H1381/$K1385-1</f>
        <v>0.0686526972888233</v>
      </c>
      <c r="J1381" s="9" t="n">
        <f aca="false">I1381-G1381</f>
        <v>0.0536680209211127</v>
      </c>
      <c r="K1381" s="10" t="n">
        <f aca="false">H1381-F1381</f>
        <v>114</v>
      </c>
      <c r="L1381" s="0" t="str">
        <f aca="false">IF(H1381=H1372,"Even",IF(H1381&gt;H1372,"Up","Down"))</f>
        <v>Down</v>
      </c>
    </row>
    <row r="1382" customFormat="false" ht="14.4" hidden="false" customHeight="false" outlineLevel="0" collapsed="false">
      <c r="A1382" s="4" t="n">
        <v>42468</v>
      </c>
      <c r="B1382" s="5" t="n">
        <v>0.422881944444444</v>
      </c>
      <c r="C1382" s="32" t="s">
        <v>39</v>
      </c>
      <c r="D1382" s="0" t="s">
        <v>23</v>
      </c>
      <c r="F1382" s="34" t="n">
        <v>2156</v>
      </c>
      <c r="G1382" s="8" t="n">
        <f aca="false">F1382/$K1385-1</f>
        <v>0.0149846763677106</v>
      </c>
      <c r="H1382" s="14" t="n">
        <v>2270</v>
      </c>
      <c r="I1382" s="8" t="n">
        <f aca="false">H1382/$K1385-1</f>
        <v>0.0686526972888233</v>
      </c>
      <c r="J1382" s="9" t="n">
        <f aca="false">I1382-G1382</f>
        <v>0.0536680209211127</v>
      </c>
      <c r="K1382" s="10" t="n">
        <f aca="false">H1382-F1382</f>
        <v>114</v>
      </c>
      <c r="L1382" s="0" t="str">
        <f aca="false">IF(H1382=H1373,"Even",IF(H1382&gt;H1373,"Up","Down"))</f>
        <v>Down</v>
      </c>
    </row>
    <row r="1383" customFormat="false" ht="14.4" hidden="false" customHeight="false" outlineLevel="0" collapsed="false">
      <c r="A1383" s="4" t="n">
        <v>42468</v>
      </c>
      <c r="B1383" s="5" t="n">
        <v>0.422881944444444</v>
      </c>
      <c r="C1383" s="32" t="s">
        <v>39</v>
      </c>
      <c r="D1383" s="0" t="s">
        <v>25</v>
      </c>
      <c r="F1383" s="34" t="n">
        <v>2156</v>
      </c>
      <c r="G1383" s="8" t="n">
        <f aca="false">F1383/$K1385-1</f>
        <v>0.0149846763677106</v>
      </c>
      <c r="H1383" s="14" t="n">
        <v>2270</v>
      </c>
      <c r="I1383" s="8" t="n">
        <f aca="false">H1383/$K1385-1</f>
        <v>0.0686526972888233</v>
      </c>
      <c r="J1383" s="9" t="n">
        <f aca="false">I1383-G1383</f>
        <v>0.0536680209211127</v>
      </c>
      <c r="K1383" s="10" t="n">
        <f aca="false">H1383-F1383</f>
        <v>114</v>
      </c>
      <c r="L1383" s="0" t="str">
        <f aca="false">IF(H1383=H1374,"Even",IF(H1383&gt;H1374,"Up","Down"))</f>
        <v>Down</v>
      </c>
    </row>
    <row r="1384" customFormat="false" ht="14.4" hidden="false" customHeight="false" outlineLevel="0" collapsed="false">
      <c r="A1384" s="4" t="n">
        <v>42468</v>
      </c>
      <c r="B1384" s="5" t="n">
        <v>0.422881944444444</v>
      </c>
      <c r="C1384" s="32" t="s">
        <v>39</v>
      </c>
      <c r="D1384" s="36" t="s">
        <v>51</v>
      </c>
      <c r="E1384" s="36"/>
      <c r="F1384" s="43" t="n">
        <v>1.7107</v>
      </c>
      <c r="G1384" s="8"/>
      <c r="H1384" s="43" t="n">
        <v>1.7288</v>
      </c>
      <c r="I1384" s="8"/>
      <c r="J1384" s="9"/>
      <c r="K1384" s="43" t="n">
        <v>1.72108</v>
      </c>
      <c r="L1384" s="0" t="str">
        <f aca="false">IF(K1384=K1375,"Even",IF(K1384&gt;K1375,"Up","Down"))</f>
        <v>Down</v>
      </c>
    </row>
    <row r="1385" customFormat="false" ht="14.4" hidden="false" customHeight="false" outlineLevel="0" collapsed="false">
      <c r="A1385" s="4" t="n">
        <v>42468</v>
      </c>
      <c r="B1385" s="5"/>
      <c r="C1385" s="32" t="s">
        <v>39</v>
      </c>
      <c r="D1385" s="24" t="s">
        <v>30</v>
      </c>
      <c r="E1385" s="24"/>
      <c r="F1385" s="28" t="s">
        <v>31</v>
      </c>
      <c r="G1385" s="28"/>
      <c r="H1385" s="28" t="n">
        <v>1</v>
      </c>
      <c r="I1385" s="28"/>
      <c r="J1385" s="28"/>
      <c r="K1385" s="34" t="n">
        <v>2124.17</v>
      </c>
      <c r="L1385" s="0" t="str">
        <f aca="false">IF(K1385=K1376,"Even",IF(K1385&gt;K1376,"Up","Down"))</f>
        <v>Up</v>
      </c>
    </row>
    <row r="1386" customFormat="false" ht="14.4" hidden="false" customHeight="false" outlineLevel="0" collapsed="false">
      <c r="A1386" s="15" t="n">
        <v>42468</v>
      </c>
      <c r="B1386" s="20"/>
      <c r="C1386" s="35" t="s">
        <v>39</v>
      </c>
      <c r="D1386" s="16" t="s">
        <v>43</v>
      </c>
      <c r="E1386" s="16"/>
      <c r="F1386" s="16"/>
      <c r="G1386" s="16"/>
      <c r="H1386" s="16"/>
      <c r="I1386" s="16"/>
      <c r="J1386" s="16" t="s">
        <v>44</v>
      </c>
      <c r="K1386" s="19" t="n">
        <v>1240.48</v>
      </c>
      <c r="L1386" s="16" t="str">
        <f aca="false">IF(K1386=K1377,"Even",IF(K1386&gt;K1377,"Up","Down"))</f>
        <v>Up</v>
      </c>
    </row>
    <row r="1387" customFormat="false" ht="14.4" hidden="false" customHeight="false" outlineLevel="0" collapsed="false">
      <c r="A1387" s="4" t="n">
        <v>42471</v>
      </c>
      <c r="B1387" s="5" t="n">
        <v>0.678310185185185</v>
      </c>
      <c r="C1387" s="32" t="s">
        <v>33</v>
      </c>
      <c r="D1387" s="0" t="s">
        <v>13</v>
      </c>
      <c r="F1387" s="34" t="n">
        <v>2197</v>
      </c>
      <c r="G1387" s="8" t="n">
        <f aca="false">F1387/$K1394-1</f>
        <v>0.0250691700065788</v>
      </c>
      <c r="H1387" s="14" t="n">
        <v>2313</v>
      </c>
      <c r="I1387" s="8" t="n">
        <f aca="false">H1387/$K1394-1</f>
        <v>0.0791920756600895</v>
      </c>
      <c r="J1387" s="9" t="n">
        <f aca="false">I1387-G1387</f>
        <v>0.0541229056535106</v>
      </c>
      <c r="K1387" s="10" t="n">
        <f aca="false">H1387-F1387</f>
        <v>116</v>
      </c>
      <c r="L1387" s="0" t="str">
        <f aca="false">IF(H1387=H1378,"Even",IF(H1387&gt;H1378,"Up","Down"))</f>
        <v>Up</v>
      </c>
    </row>
    <row r="1388" customFormat="false" ht="14.4" hidden="false" customHeight="false" outlineLevel="0" collapsed="false">
      <c r="A1388" s="4" t="n">
        <v>42471</v>
      </c>
      <c r="B1388" s="5" t="n">
        <v>0.678310185185185</v>
      </c>
      <c r="C1388" s="32" t="s">
        <v>33</v>
      </c>
      <c r="D1388" s="0" t="s">
        <v>15</v>
      </c>
      <c r="F1388" s="34" t="n">
        <v>2197</v>
      </c>
      <c r="G1388" s="8" t="n">
        <f aca="false">F1388/$K1394-1</f>
        <v>0.0250691700065788</v>
      </c>
      <c r="H1388" s="14" t="n">
        <v>2334</v>
      </c>
      <c r="I1388" s="8" t="n">
        <f aca="false">H1388/$K1394-1</f>
        <v>0.0889901878904664</v>
      </c>
      <c r="J1388" s="9" t="n">
        <f aca="false">I1388-G1388</f>
        <v>0.0639210178838876</v>
      </c>
      <c r="K1388" s="10" t="n">
        <f aca="false">H1388-F1388</f>
        <v>137</v>
      </c>
      <c r="L1388" s="0" t="str">
        <f aca="false">IF(H1388=H1379,"Even",IF(H1388&gt;H1379,"Up","Down"))</f>
        <v>Up</v>
      </c>
    </row>
    <row r="1389" customFormat="false" ht="14.4" hidden="false" customHeight="false" outlineLevel="0" collapsed="false">
      <c r="A1389" s="4" t="n">
        <v>42471</v>
      </c>
      <c r="B1389" s="5" t="n">
        <v>0.678310185185185</v>
      </c>
      <c r="C1389" s="32" t="s">
        <v>33</v>
      </c>
      <c r="D1389" s="0" t="s">
        <v>18</v>
      </c>
      <c r="F1389" s="34" t="n">
        <v>2189</v>
      </c>
      <c r="G1389" s="8" t="n">
        <f aca="false">F1389/$K1394-1</f>
        <v>0.0213365558235781</v>
      </c>
      <c r="H1389" s="14" t="n">
        <v>2307</v>
      </c>
      <c r="I1389" s="8" t="n">
        <f aca="false">H1389/$K1394-1</f>
        <v>0.0763926150228389</v>
      </c>
      <c r="J1389" s="9" t="n">
        <f aca="false">I1389-G1389</f>
        <v>0.0550560591992608</v>
      </c>
      <c r="K1389" s="10" t="n">
        <f aca="false">H1389-F1389</f>
        <v>118</v>
      </c>
      <c r="L1389" s="0" t="str">
        <f aca="false">IF(H1389=H1380,"Even",IF(H1389&gt;H1380,"Up","Down"))</f>
        <v>Up</v>
      </c>
    </row>
    <row r="1390" customFormat="false" ht="14.4" hidden="false" customHeight="false" outlineLevel="0" collapsed="false">
      <c r="A1390" s="4" t="n">
        <v>42471</v>
      </c>
      <c r="B1390" s="5" t="n">
        <v>0.678310185185185</v>
      </c>
      <c r="C1390" s="32" t="s">
        <v>33</v>
      </c>
      <c r="D1390" s="0" t="s">
        <v>20</v>
      </c>
      <c r="F1390" s="34" t="n">
        <v>2178</v>
      </c>
      <c r="G1390" s="8" t="n">
        <f aca="false">F1390/$K1394-1</f>
        <v>0.016204211321952</v>
      </c>
      <c r="H1390" s="14" t="n">
        <v>2294</v>
      </c>
      <c r="I1390" s="8" t="n">
        <f aca="false">H1390/$K1394-1</f>
        <v>0.0703271169754627</v>
      </c>
      <c r="J1390" s="9" t="n">
        <f aca="false">I1390-G1390</f>
        <v>0.0541229056535106</v>
      </c>
      <c r="K1390" s="10" t="n">
        <f aca="false">H1390-F1390</f>
        <v>116</v>
      </c>
      <c r="L1390" s="0" t="str">
        <f aca="false">IF(H1390=H1381,"Even",IF(H1390&gt;H1381,"Up","Down"))</f>
        <v>Up</v>
      </c>
    </row>
    <row r="1391" customFormat="false" ht="14.4" hidden="false" customHeight="false" outlineLevel="0" collapsed="false">
      <c r="A1391" s="4" t="n">
        <v>42471</v>
      </c>
      <c r="B1391" s="5" t="n">
        <v>0.678310185185185</v>
      </c>
      <c r="C1391" s="32" t="s">
        <v>33</v>
      </c>
      <c r="D1391" s="0" t="s">
        <v>23</v>
      </c>
      <c r="F1391" s="34" t="n">
        <v>2178</v>
      </c>
      <c r="G1391" s="8" t="n">
        <f aca="false">F1391/$K1394-1</f>
        <v>0.016204211321952</v>
      </c>
      <c r="H1391" s="14" t="n">
        <v>2294</v>
      </c>
      <c r="I1391" s="8" t="n">
        <f aca="false">H1391/$K1394-1</f>
        <v>0.0703271169754627</v>
      </c>
      <c r="J1391" s="9" t="n">
        <f aca="false">I1391-G1391</f>
        <v>0.0541229056535106</v>
      </c>
      <c r="K1391" s="10" t="n">
        <f aca="false">H1391-F1391</f>
        <v>116</v>
      </c>
      <c r="L1391" s="0" t="str">
        <f aca="false">IF(H1391=H1382,"Even",IF(H1391&gt;H1382,"Up","Down"))</f>
        <v>Up</v>
      </c>
    </row>
    <row r="1392" customFormat="false" ht="14.4" hidden="false" customHeight="false" outlineLevel="0" collapsed="false">
      <c r="A1392" s="4" t="n">
        <v>42471</v>
      </c>
      <c r="B1392" s="5" t="n">
        <v>0.678310185185185</v>
      </c>
      <c r="C1392" s="32" t="s">
        <v>33</v>
      </c>
      <c r="D1392" s="0" t="s">
        <v>25</v>
      </c>
      <c r="F1392" s="34" t="n">
        <v>2178</v>
      </c>
      <c r="G1392" s="8" t="n">
        <f aca="false">F1392/$K1394-1</f>
        <v>0.016204211321952</v>
      </c>
      <c r="H1392" s="14" t="n">
        <v>2294</v>
      </c>
      <c r="I1392" s="8" t="n">
        <f aca="false">H1392/$K1394-1</f>
        <v>0.0703271169754627</v>
      </c>
      <c r="J1392" s="9" t="n">
        <f aca="false">I1392-G1392</f>
        <v>0.0541229056535106</v>
      </c>
      <c r="K1392" s="10" t="n">
        <f aca="false">H1392-F1392</f>
        <v>116</v>
      </c>
      <c r="L1392" s="0" t="str">
        <f aca="false">IF(H1392=H1383,"Even",IF(H1392&gt;H1383,"Up","Down"))</f>
        <v>Up</v>
      </c>
    </row>
    <row r="1393" customFormat="false" ht="14.4" hidden="false" customHeight="false" outlineLevel="0" collapsed="false">
      <c r="A1393" s="4" t="n">
        <v>42471</v>
      </c>
      <c r="B1393" s="5" t="n">
        <v>0.678310185185185</v>
      </c>
      <c r="C1393" s="32" t="s">
        <v>33</v>
      </c>
      <c r="D1393" s="36" t="s">
        <v>51</v>
      </c>
      <c r="E1393" s="36"/>
      <c r="F1393" s="43" t="n">
        <v>1.7069</v>
      </c>
      <c r="G1393" s="8"/>
      <c r="H1393" s="43" t="n">
        <v>1.7247</v>
      </c>
      <c r="I1393" s="8"/>
      <c r="J1393" s="9"/>
      <c r="K1393" s="43" t="n">
        <v>1.72123</v>
      </c>
      <c r="L1393" s="0" t="str">
        <f aca="false">IF(K1393=K1384,"Even",IF(K1393&gt;K1384,"Up","Down"))</f>
        <v>Up</v>
      </c>
    </row>
    <row r="1394" customFormat="false" ht="14.4" hidden="false" customHeight="false" outlineLevel="0" collapsed="false">
      <c r="A1394" s="4" t="n">
        <v>42471</v>
      </c>
      <c r="B1394" s="5"/>
      <c r="C1394" s="32" t="s">
        <v>33</v>
      </c>
      <c r="D1394" s="24" t="s">
        <v>30</v>
      </c>
      <c r="E1394" s="24"/>
      <c r="F1394" s="28" t="s">
        <v>31</v>
      </c>
      <c r="G1394" s="28"/>
      <c r="H1394" s="28" t="n">
        <v>1</v>
      </c>
      <c r="I1394" s="28"/>
      <c r="J1394" s="28"/>
      <c r="K1394" s="34" t="n">
        <v>2143.27</v>
      </c>
      <c r="L1394" s="0" t="str">
        <f aca="false">IF(K1394=K1385,"Even",IF(K1394&gt;K1385,"Up","Down"))</f>
        <v>Up</v>
      </c>
    </row>
    <row r="1395" customFormat="false" ht="14.4" hidden="false" customHeight="false" outlineLevel="0" collapsed="false">
      <c r="A1395" s="15" t="n">
        <v>42471</v>
      </c>
      <c r="B1395" s="20"/>
      <c r="C1395" s="35" t="s">
        <v>33</v>
      </c>
      <c r="D1395" s="16" t="s">
        <v>43</v>
      </c>
      <c r="E1395" s="16"/>
      <c r="F1395" s="16"/>
      <c r="G1395" s="16"/>
      <c r="H1395" s="16"/>
      <c r="I1395" s="16"/>
      <c r="J1395" s="16" t="s">
        <v>44</v>
      </c>
      <c r="K1395" s="19" t="n">
        <v>1240.25</v>
      </c>
      <c r="L1395" s="16" t="str">
        <f aca="false">IF(K1395=K1386,"Even",IF(K1395&gt;K1386,"Up","Down"))</f>
        <v>Down</v>
      </c>
    </row>
    <row r="1396" customFormat="false" ht="14.4" hidden="false" customHeight="false" outlineLevel="0" collapsed="false">
      <c r="A1396" s="4" t="n">
        <v>42472</v>
      </c>
      <c r="B1396" s="5" t="n">
        <v>0.645092592592593</v>
      </c>
      <c r="C1396" s="32" t="s">
        <v>35</v>
      </c>
      <c r="D1396" s="0" t="s">
        <v>13</v>
      </c>
      <c r="F1396" s="34" t="n">
        <v>2214</v>
      </c>
      <c r="G1396" s="8" t="n">
        <f aca="false">F1396/$K1403-1</f>
        <v>0.0330009751454554</v>
      </c>
      <c r="H1396" s="14" t="n">
        <v>2331</v>
      </c>
      <c r="I1396" s="8" t="n">
        <f aca="false">H1396/$K1403-1</f>
        <v>0.0875904575718412</v>
      </c>
      <c r="J1396" s="9" t="n">
        <f aca="false">I1396-G1396</f>
        <v>0.0545894824263857</v>
      </c>
      <c r="K1396" s="10" t="n">
        <f aca="false">H1396-F1396</f>
        <v>117</v>
      </c>
      <c r="L1396" s="0" t="str">
        <f aca="false">IF(H1396=H1387,"Even",IF(H1396&gt;H1387,"Up","Down"))</f>
        <v>Up</v>
      </c>
    </row>
    <row r="1397" customFormat="false" ht="14.4" hidden="false" customHeight="false" outlineLevel="0" collapsed="false">
      <c r="A1397" s="4" t="n">
        <v>42472</v>
      </c>
      <c r="B1397" s="5" t="n">
        <v>0.645092592592593</v>
      </c>
      <c r="C1397" s="32" t="s">
        <v>35</v>
      </c>
      <c r="D1397" s="0" t="s">
        <v>15</v>
      </c>
      <c r="F1397" s="34" t="n">
        <v>2214</v>
      </c>
      <c r="G1397" s="8" t="n">
        <f aca="false">F1397/$K1403-1</f>
        <v>0.0330009751454554</v>
      </c>
      <c r="H1397" s="14" t="n">
        <v>2352</v>
      </c>
      <c r="I1397" s="8" t="n">
        <f aca="false">H1397/$K1403-1</f>
        <v>0.0973885698022181</v>
      </c>
      <c r="J1397" s="9" t="n">
        <f aca="false">I1397-G1397</f>
        <v>0.0643875946567627</v>
      </c>
      <c r="K1397" s="10" t="n">
        <f aca="false">H1397-F1397</f>
        <v>138</v>
      </c>
      <c r="L1397" s="0" t="str">
        <f aca="false">IF(H1397=H1388,"Even",IF(H1397&gt;H1388,"Up","Down"))</f>
        <v>Up</v>
      </c>
    </row>
    <row r="1398" customFormat="false" ht="14.4" hidden="false" customHeight="false" outlineLevel="0" collapsed="false">
      <c r="A1398" s="4" t="n">
        <v>42472</v>
      </c>
      <c r="B1398" s="5" t="n">
        <v>0.645092592592593</v>
      </c>
      <c r="C1398" s="32" t="s">
        <v>35</v>
      </c>
      <c r="D1398" s="0" t="s">
        <v>18</v>
      </c>
      <c r="F1398" s="34" t="n">
        <v>2206</v>
      </c>
      <c r="G1398" s="8" t="n">
        <f aca="false">F1398/$K1403-1</f>
        <v>0.0292683609624547</v>
      </c>
      <c r="H1398" s="14" t="n">
        <v>2324</v>
      </c>
      <c r="I1398" s="8" t="n">
        <f aca="false">H1398/$K1403-1</f>
        <v>0.0843244201617155</v>
      </c>
      <c r="J1398" s="9" t="n">
        <f aca="false">I1398-G1398</f>
        <v>0.0550560591992608</v>
      </c>
      <c r="K1398" s="10" t="n">
        <f aca="false">H1398-F1398</f>
        <v>118</v>
      </c>
      <c r="L1398" s="0" t="str">
        <f aca="false">IF(H1398=H1389,"Even",IF(H1398&gt;H1389,"Up","Down"))</f>
        <v>Up</v>
      </c>
    </row>
    <row r="1399" customFormat="false" ht="14.4" hidden="false" customHeight="false" outlineLevel="0" collapsed="false">
      <c r="A1399" s="4" t="n">
        <v>42472</v>
      </c>
      <c r="B1399" s="5" t="n">
        <v>0.645092592592593</v>
      </c>
      <c r="C1399" s="32" t="s">
        <v>35</v>
      </c>
      <c r="D1399" s="0" t="s">
        <v>20</v>
      </c>
      <c r="F1399" s="34" t="n">
        <v>2195</v>
      </c>
      <c r="G1399" s="8" t="n">
        <f aca="false">F1399/$K1403-1</f>
        <v>0.0241360164608286</v>
      </c>
      <c r="H1399" s="14" t="n">
        <v>2311</v>
      </c>
      <c r="I1399" s="8" t="n">
        <f aca="false">H1399/$K1403-1</f>
        <v>0.0782589221143393</v>
      </c>
      <c r="J1399" s="9" t="n">
        <f aca="false">I1399-G1399</f>
        <v>0.0541229056535106</v>
      </c>
      <c r="K1399" s="10" t="n">
        <f aca="false">H1399-F1399</f>
        <v>116</v>
      </c>
      <c r="L1399" s="0" t="str">
        <f aca="false">IF(H1399=H1390,"Even",IF(H1399&gt;H1390,"Up","Down"))</f>
        <v>Up</v>
      </c>
    </row>
    <row r="1400" customFormat="false" ht="14.4" hidden="false" customHeight="false" outlineLevel="0" collapsed="false">
      <c r="A1400" s="4" t="n">
        <v>42472</v>
      </c>
      <c r="B1400" s="5" t="n">
        <v>0.645092592592593</v>
      </c>
      <c r="C1400" s="32" t="s">
        <v>35</v>
      </c>
      <c r="D1400" s="0" t="s">
        <v>23</v>
      </c>
      <c r="F1400" s="34" t="n">
        <v>2195</v>
      </c>
      <c r="G1400" s="8" t="n">
        <f aca="false">F1400/$K1403-1</f>
        <v>0.0241360164608286</v>
      </c>
      <c r="H1400" s="14" t="n">
        <v>2311</v>
      </c>
      <c r="I1400" s="8" t="n">
        <f aca="false">H1400/$K1403-1</f>
        <v>0.0782589221143393</v>
      </c>
      <c r="J1400" s="9" t="n">
        <f aca="false">I1400-G1400</f>
        <v>0.0541229056535106</v>
      </c>
      <c r="K1400" s="10" t="n">
        <f aca="false">H1400-F1400</f>
        <v>116</v>
      </c>
      <c r="L1400" s="0" t="str">
        <f aca="false">IF(H1400=H1391,"Even",IF(H1400&gt;H1391,"Up","Down"))</f>
        <v>Up</v>
      </c>
    </row>
    <row r="1401" customFormat="false" ht="14.4" hidden="false" customHeight="false" outlineLevel="0" collapsed="false">
      <c r="A1401" s="4" t="n">
        <v>42472</v>
      </c>
      <c r="B1401" s="5" t="n">
        <v>0.645092592592593</v>
      </c>
      <c r="C1401" s="32" t="s">
        <v>35</v>
      </c>
      <c r="D1401" s="0" t="s">
        <v>25</v>
      </c>
      <c r="F1401" s="34" t="n">
        <v>2195</v>
      </c>
      <c r="G1401" s="8" t="n">
        <f aca="false">F1401/$K1403-1</f>
        <v>0.0241360164608286</v>
      </c>
      <c r="H1401" s="14" t="n">
        <v>2311</v>
      </c>
      <c r="I1401" s="8" t="n">
        <f aca="false">H1401/$K1403-1</f>
        <v>0.0782589221143393</v>
      </c>
      <c r="J1401" s="9" t="n">
        <f aca="false">I1401-G1401</f>
        <v>0.0541229056535106</v>
      </c>
      <c r="K1401" s="10" t="n">
        <f aca="false">H1401-F1401</f>
        <v>116</v>
      </c>
      <c r="L1401" s="0" t="str">
        <f aca="false">IF(H1401=H1392,"Even",IF(H1401&gt;H1392,"Up","Down"))</f>
        <v>Up</v>
      </c>
    </row>
    <row r="1402" customFormat="false" ht="14.4" hidden="false" customHeight="false" outlineLevel="0" collapsed="false">
      <c r="A1402" s="4" t="n">
        <v>42472</v>
      </c>
      <c r="B1402" s="5" t="n">
        <v>0.645092592592593</v>
      </c>
      <c r="C1402" s="32" t="s">
        <v>35</v>
      </c>
      <c r="D1402" s="36" t="s">
        <v>51</v>
      </c>
      <c r="E1402" s="36"/>
      <c r="F1402" s="43" t="n">
        <v>1.7053</v>
      </c>
      <c r="G1402" s="8"/>
      <c r="H1402" s="43" t="n">
        <v>1.7232</v>
      </c>
      <c r="I1402" s="8"/>
      <c r="J1402" s="9"/>
      <c r="K1402" s="43" t="n">
        <v>1.71715</v>
      </c>
      <c r="L1402" s="0" t="str">
        <f aca="false">IF(K1402=K1393,"Even",IF(K1402&gt;K1393,"Up","Down"))</f>
        <v>Down</v>
      </c>
    </row>
    <row r="1403" customFormat="false" ht="14.4" hidden="false" customHeight="false" outlineLevel="0" collapsed="false">
      <c r="A1403" s="4" t="n">
        <v>42472</v>
      </c>
      <c r="B1403" s="5"/>
      <c r="C1403" s="32" t="s">
        <v>35</v>
      </c>
      <c r="D1403" s="24" t="s">
        <v>30</v>
      </c>
      <c r="E1403" s="24"/>
      <c r="F1403" s="28" t="s">
        <v>31</v>
      </c>
      <c r="G1403" s="28"/>
      <c r="H1403" s="28" t="n">
        <v>1</v>
      </c>
      <c r="I1403" s="28"/>
      <c r="J1403" s="28"/>
      <c r="K1403" s="34" t="n">
        <v>2143.27</v>
      </c>
      <c r="L1403" s="0" t="str">
        <f aca="false">IF(K1403=K1394,"Even",IF(K1403&gt;K1394,"Up","Down"))</f>
        <v>Even</v>
      </c>
    </row>
    <row r="1404" customFormat="false" ht="14.4" hidden="false" customHeight="false" outlineLevel="0" collapsed="false">
      <c r="A1404" s="15" t="n">
        <v>42472</v>
      </c>
      <c r="B1404" s="20"/>
      <c r="C1404" s="35" t="s">
        <v>35</v>
      </c>
      <c r="D1404" s="16" t="s">
        <v>43</v>
      </c>
      <c r="E1404" s="16"/>
      <c r="F1404" s="16"/>
      <c r="G1404" s="16"/>
      <c r="H1404" s="16"/>
      <c r="I1404" s="16"/>
      <c r="J1404" s="16" t="s">
        <v>44</v>
      </c>
      <c r="K1404" s="19" t="n">
        <v>1257.88</v>
      </c>
      <c r="L1404" s="16" t="str">
        <f aca="false">IF(K1404=K1395,"Even",IF(K1404&gt;K1395,"Up","Down"))</f>
        <v>Up</v>
      </c>
    </row>
    <row r="1405" customFormat="false" ht="14.4" hidden="false" customHeight="false" outlineLevel="0" collapsed="false">
      <c r="A1405" s="4" t="n">
        <v>42473</v>
      </c>
      <c r="B1405" s="5" t="n">
        <v>0.904722222222222</v>
      </c>
      <c r="C1405" s="32" t="s">
        <v>37</v>
      </c>
      <c r="D1405" s="0" t="s">
        <v>13</v>
      </c>
      <c r="F1405" s="34" t="n">
        <v>2213</v>
      </c>
      <c r="G1405" s="8" t="n">
        <f aca="false">F1405/$K1412-1</f>
        <v>0.0282836074028985</v>
      </c>
      <c r="H1405" s="14" t="n">
        <v>2331</v>
      </c>
      <c r="I1405" s="8" t="n">
        <f aca="false">H1405/$K1412-1</f>
        <v>0.0831130089725063</v>
      </c>
      <c r="J1405" s="9" t="n">
        <f aca="false">I1405-G1405</f>
        <v>0.0548294015696078</v>
      </c>
      <c r="K1405" s="10" t="n">
        <f aca="false">H1405-F1405</f>
        <v>118</v>
      </c>
      <c r="L1405" s="0" t="str">
        <f aca="false">IF(H1405=H1396,"Even",IF(H1405&gt;H1396,"Up","Down"))</f>
        <v>Even</v>
      </c>
    </row>
    <row r="1406" customFormat="false" ht="14.4" hidden="false" customHeight="false" outlineLevel="0" collapsed="false">
      <c r="A1406" s="4" t="n">
        <v>42473</v>
      </c>
      <c r="B1406" s="5" t="n">
        <v>0.904722222222222</v>
      </c>
      <c r="C1406" s="32" t="s">
        <v>37</v>
      </c>
      <c r="D1406" s="0" t="s">
        <v>15</v>
      </c>
      <c r="F1406" s="34" t="n">
        <v>2213</v>
      </c>
      <c r="G1406" s="8" t="n">
        <f aca="false">F1406/$K1412-1</f>
        <v>0.0282836074028985</v>
      </c>
      <c r="H1406" s="14" t="n">
        <v>2353</v>
      </c>
      <c r="I1406" s="8" t="n">
        <f aca="false">H1406/$K1412-1</f>
        <v>0.0933354397736195</v>
      </c>
      <c r="J1406" s="9" t="n">
        <f aca="false">I1406-G1406</f>
        <v>0.065051832370721</v>
      </c>
      <c r="K1406" s="10" t="n">
        <f aca="false">H1406-F1406</f>
        <v>140</v>
      </c>
      <c r="L1406" s="0" t="str">
        <f aca="false">IF(H1406=H1397,"Even",IF(H1406&gt;H1397,"Up","Down"))</f>
        <v>Up</v>
      </c>
    </row>
    <row r="1407" customFormat="false" ht="14.4" hidden="false" customHeight="false" outlineLevel="0" collapsed="false">
      <c r="A1407" s="4" t="n">
        <v>42473</v>
      </c>
      <c r="B1407" s="5" t="n">
        <v>0.904722222222222</v>
      </c>
      <c r="C1407" s="32" t="s">
        <v>37</v>
      </c>
      <c r="D1407" s="0" t="s">
        <v>18</v>
      </c>
      <c r="F1407" s="34" t="n">
        <v>2204</v>
      </c>
      <c r="G1407" s="8" t="n">
        <f aca="false">F1407/$K1412-1</f>
        <v>0.0241017038933522</v>
      </c>
      <c r="H1407" s="14" t="n">
        <v>2324</v>
      </c>
      <c r="I1407" s="8" t="n">
        <f aca="false">H1407/$K1412-1</f>
        <v>0.0798604173539701</v>
      </c>
      <c r="J1407" s="9" t="n">
        <f aca="false">I1407-G1407</f>
        <v>0.0557587134606179</v>
      </c>
      <c r="K1407" s="10" t="n">
        <f aca="false">H1407-F1407</f>
        <v>120</v>
      </c>
      <c r="L1407" s="0" t="str">
        <f aca="false">IF(H1407=H1398,"Even",IF(H1407&gt;H1398,"Up","Down"))</f>
        <v>Even</v>
      </c>
    </row>
    <row r="1408" customFormat="false" ht="14.4" hidden="false" customHeight="false" outlineLevel="0" collapsed="false">
      <c r="A1408" s="4" t="n">
        <v>42473</v>
      </c>
      <c r="B1408" s="5" t="n">
        <v>0.904722222222222</v>
      </c>
      <c r="C1408" s="32" t="s">
        <v>37</v>
      </c>
      <c r="D1408" s="0" t="s">
        <v>20</v>
      </c>
      <c r="F1408" s="34" t="n">
        <v>2193</v>
      </c>
      <c r="G1408" s="8" t="n">
        <f aca="false">F1408/$K1412-1</f>
        <v>0.0189904884927954</v>
      </c>
      <c r="H1408" s="14" t="n">
        <v>2311</v>
      </c>
      <c r="I1408" s="8" t="n">
        <f aca="false">H1408/$K1412-1</f>
        <v>0.0738198900624032</v>
      </c>
      <c r="J1408" s="9" t="n">
        <f aca="false">I1408-G1408</f>
        <v>0.0548294015696078</v>
      </c>
      <c r="K1408" s="10" t="n">
        <f aca="false">H1408-F1408</f>
        <v>118</v>
      </c>
      <c r="L1408" s="0" t="str">
        <f aca="false">IF(H1408=H1399,"Even",IF(H1408&gt;H1399,"Up","Down"))</f>
        <v>Even</v>
      </c>
    </row>
    <row r="1409" customFormat="false" ht="14.4" hidden="false" customHeight="false" outlineLevel="0" collapsed="false">
      <c r="A1409" s="4" t="n">
        <v>42473</v>
      </c>
      <c r="B1409" s="5" t="n">
        <v>0.904722222222222</v>
      </c>
      <c r="C1409" s="32" t="s">
        <v>37</v>
      </c>
      <c r="D1409" s="0" t="s">
        <v>23</v>
      </c>
      <c r="F1409" s="34" t="n">
        <v>2193</v>
      </c>
      <c r="G1409" s="8" t="n">
        <f aca="false">F1409/$K1412-1</f>
        <v>0.0189904884927954</v>
      </c>
      <c r="H1409" s="14" t="n">
        <v>2311</v>
      </c>
      <c r="I1409" s="8" t="n">
        <f aca="false">H1409/$K1412-1</f>
        <v>0.0738198900624032</v>
      </c>
      <c r="J1409" s="9" t="n">
        <f aca="false">I1409-G1409</f>
        <v>0.0548294015696078</v>
      </c>
      <c r="K1409" s="10" t="n">
        <f aca="false">H1409-F1409</f>
        <v>118</v>
      </c>
      <c r="L1409" s="0" t="str">
        <f aca="false">IF(H1409=H1400,"Even",IF(H1409&gt;H1400,"Up","Down"))</f>
        <v>Even</v>
      </c>
    </row>
    <row r="1410" customFormat="false" ht="14.4" hidden="false" customHeight="false" outlineLevel="0" collapsed="false">
      <c r="A1410" s="4" t="n">
        <v>42473</v>
      </c>
      <c r="B1410" s="5" t="n">
        <v>0.904722222222222</v>
      </c>
      <c r="C1410" s="32" t="s">
        <v>37</v>
      </c>
      <c r="D1410" s="0" t="s">
        <v>25</v>
      </c>
      <c r="F1410" s="34" t="n">
        <v>2193</v>
      </c>
      <c r="G1410" s="8" t="n">
        <f aca="false">F1410/$K1412-1</f>
        <v>0.0189904884927954</v>
      </c>
      <c r="H1410" s="14" t="n">
        <v>2311</v>
      </c>
      <c r="I1410" s="8" t="n">
        <f aca="false">H1410/$K1412-1</f>
        <v>0.0738198900624032</v>
      </c>
      <c r="J1410" s="9" t="n">
        <f aca="false">I1410-G1410</f>
        <v>0.0548294015696078</v>
      </c>
      <c r="K1410" s="10" t="n">
        <f aca="false">H1410-F1410</f>
        <v>118</v>
      </c>
      <c r="L1410" s="0" t="str">
        <f aca="false">IF(H1410=H1401,"Even",IF(H1410&gt;H1401,"Up","Down"))</f>
        <v>Even</v>
      </c>
    </row>
    <row r="1411" customFormat="false" ht="14.4" hidden="false" customHeight="false" outlineLevel="0" collapsed="false">
      <c r="A1411" s="4" t="n">
        <v>42473</v>
      </c>
      <c r="B1411" s="5" t="n">
        <v>0.904722222222222</v>
      </c>
      <c r="C1411" s="32" t="s">
        <v>37</v>
      </c>
      <c r="D1411" s="36" t="s">
        <v>51</v>
      </c>
      <c r="E1411" s="36"/>
      <c r="F1411" s="43" t="n">
        <v>1.70405</v>
      </c>
      <c r="G1411" s="8"/>
      <c r="H1411" s="43" t="n">
        <v>1.76405</v>
      </c>
      <c r="I1411" s="8"/>
      <c r="J1411" s="9"/>
      <c r="K1411" s="43" t="n">
        <v>1.73113</v>
      </c>
      <c r="L1411" s="0" t="str">
        <f aca="false">IF(K1411=K1402,"Even",IF(K1411&gt;K1402,"Up","Down"))</f>
        <v>Up</v>
      </c>
    </row>
    <row r="1412" customFormat="false" ht="14.4" hidden="false" customHeight="false" outlineLevel="0" collapsed="false">
      <c r="A1412" s="4" t="n">
        <v>42473</v>
      </c>
      <c r="B1412" s="5"/>
      <c r="C1412" s="32" t="s">
        <v>37</v>
      </c>
      <c r="D1412" s="24" t="s">
        <v>30</v>
      </c>
      <c r="E1412" s="24"/>
      <c r="F1412" s="28" t="s">
        <v>31</v>
      </c>
      <c r="G1412" s="28"/>
      <c r="H1412" s="28" t="n">
        <v>1</v>
      </c>
      <c r="I1412" s="28"/>
      <c r="J1412" s="28"/>
      <c r="K1412" s="34" t="n">
        <v>2152.13</v>
      </c>
      <c r="L1412" s="0" t="str">
        <f aca="false">IF(K1412=K1403,"Even",IF(K1412&gt;K1403,"Up","Down"))</f>
        <v>Up</v>
      </c>
    </row>
    <row r="1413" customFormat="false" ht="14.4" hidden="false" customHeight="false" outlineLevel="0" collapsed="false">
      <c r="A1413" s="15" t="n">
        <v>42473</v>
      </c>
      <c r="B1413" s="20"/>
      <c r="C1413" s="35" t="s">
        <v>37</v>
      </c>
      <c r="D1413" s="16" t="s">
        <v>43</v>
      </c>
      <c r="E1413" s="16"/>
      <c r="F1413" s="16"/>
      <c r="G1413" s="16"/>
      <c r="H1413" s="16"/>
      <c r="I1413" s="16"/>
      <c r="J1413" s="16" t="s">
        <v>44</v>
      </c>
      <c r="K1413" s="19" t="n">
        <v>1255.1</v>
      </c>
      <c r="L1413" s="16" t="str">
        <f aca="false">IF(K1413=K1404,"Even",IF(K1413&gt;K1404,"Up","Down"))</f>
        <v>Down</v>
      </c>
    </row>
    <row r="1414" customFormat="false" ht="14.4" hidden="false" customHeight="false" outlineLevel="0" collapsed="false">
      <c r="A1414" s="4" t="n">
        <v>42474</v>
      </c>
      <c r="B1414" s="5" t="n">
        <v>0.519074074074074</v>
      </c>
      <c r="C1414" s="32" t="s">
        <v>38</v>
      </c>
      <c r="D1414" s="0" t="s">
        <v>13</v>
      </c>
      <c r="F1414" s="34" t="n">
        <v>2207</v>
      </c>
      <c r="G1414" s="8" t="n">
        <f aca="false">F1414/$K1421-1</f>
        <v>0.0254956717298676</v>
      </c>
      <c r="H1414" s="14" t="n">
        <v>2324</v>
      </c>
      <c r="I1414" s="8" t="n">
        <f aca="false">H1414/$K1421-1</f>
        <v>0.0798604173539701</v>
      </c>
      <c r="J1414" s="9" t="n">
        <f aca="false">I1414-G1414</f>
        <v>0.0543647456241025</v>
      </c>
      <c r="K1414" s="10" t="n">
        <f aca="false">H1414-F1414</f>
        <v>117</v>
      </c>
      <c r="L1414" s="0" t="str">
        <f aca="false">IF(H1414=H1405,"Even",IF(H1414&gt;H1405,"Up","Down"))</f>
        <v>Down</v>
      </c>
    </row>
    <row r="1415" customFormat="false" ht="14.4" hidden="false" customHeight="false" outlineLevel="0" collapsed="false">
      <c r="A1415" s="4" t="n">
        <v>42474</v>
      </c>
      <c r="B1415" s="5" t="n">
        <v>0.519074074074074</v>
      </c>
      <c r="C1415" s="32" t="s">
        <v>38</v>
      </c>
      <c r="D1415" s="0" t="s">
        <v>15</v>
      </c>
      <c r="F1415" s="34" t="n">
        <v>2207</v>
      </c>
      <c r="G1415" s="8" t="n">
        <f aca="false">F1415/$K1421-1</f>
        <v>0.0254956717298676</v>
      </c>
      <c r="H1415" s="14" t="n">
        <v>2346</v>
      </c>
      <c r="I1415" s="8" t="n">
        <f aca="false">H1415/$K1421-1</f>
        <v>0.0900828481550835</v>
      </c>
      <c r="J1415" s="9" t="n">
        <f aca="false">I1415-G1415</f>
        <v>0.064587176425216</v>
      </c>
      <c r="K1415" s="10" t="n">
        <f aca="false">H1415-F1415</f>
        <v>139</v>
      </c>
      <c r="L1415" s="0" t="str">
        <f aca="false">IF(H1415=H1406,"Even",IF(H1415&gt;H1406,"Up","Down"))</f>
        <v>Down</v>
      </c>
    </row>
    <row r="1416" customFormat="false" ht="14.4" hidden="false" customHeight="false" outlineLevel="0" collapsed="false">
      <c r="A1416" s="4" t="n">
        <v>42474</v>
      </c>
      <c r="B1416" s="5" t="n">
        <v>0.519074074074074</v>
      </c>
      <c r="C1416" s="32" t="s">
        <v>38</v>
      </c>
      <c r="D1416" s="0" t="s">
        <v>18</v>
      </c>
      <c r="F1416" s="34" t="n">
        <v>2199</v>
      </c>
      <c r="G1416" s="8" t="n">
        <f aca="false">F1416/$K1421-1</f>
        <v>0.0217784241658263</v>
      </c>
      <c r="H1416" s="14" t="n">
        <v>2317</v>
      </c>
      <c r="I1416" s="8" t="n">
        <f aca="false">H1416/$K1421-1</f>
        <v>0.0766078257354341</v>
      </c>
      <c r="J1416" s="9" t="n">
        <f aca="false">I1416-G1416</f>
        <v>0.0548294015696078</v>
      </c>
      <c r="K1416" s="10" t="n">
        <f aca="false">H1416-F1416</f>
        <v>118</v>
      </c>
      <c r="L1416" s="0" t="str">
        <f aca="false">IF(H1416=H1407,"Even",IF(H1416&gt;H1407,"Up","Down"))</f>
        <v>Down</v>
      </c>
    </row>
    <row r="1417" customFormat="false" ht="14.4" hidden="false" customHeight="false" outlineLevel="0" collapsed="false">
      <c r="A1417" s="4" t="n">
        <v>42474</v>
      </c>
      <c r="B1417" s="5" t="n">
        <v>0.519074074074074</v>
      </c>
      <c r="C1417" s="32" t="s">
        <v>38</v>
      </c>
      <c r="D1417" s="0" t="s">
        <v>20</v>
      </c>
      <c r="F1417" s="34" t="n">
        <v>2188</v>
      </c>
      <c r="G1417" s="8" t="n">
        <f aca="false">F1417/$K1421-1</f>
        <v>0.0166672087652697</v>
      </c>
      <c r="H1417" s="14" t="n">
        <v>2305</v>
      </c>
      <c r="I1417" s="8" t="n">
        <f aca="false">H1417/$K1421-1</f>
        <v>0.0710319543893723</v>
      </c>
      <c r="J1417" s="9" t="n">
        <f aca="false">I1417-G1417</f>
        <v>0.0543647456241025</v>
      </c>
      <c r="K1417" s="10" t="n">
        <f aca="false">H1417-F1417</f>
        <v>117</v>
      </c>
      <c r="L1417" s="0" t="str">
        <f aca="false">IF(H1417=H1408,"Even",IF(H1417&gt;H1408,"Up","Down"))</f>
        <v>Down</v>
      </c>
    </row>
    <row r="1418" customFormat="false" ht="14.4" hidden="false" customHeight="false" outlineLevel="0" collapsed="false">
      <c r="A1418" s="4" t="n">
        <v>42474</v>
      </c>
      <c r="B1418" s="5" t="n">
        <v>0.519074074074074</v>
      </c>
      <c r="C1418" s="32" t="s">
        <v>38</v>
      </c>
      <c r="D1418" s="0" t="s">
        <v>23</v>
      </c>
      <c r="F1418" s="34" t="n">
        <v>2188</v>
      </c>
      <c r="G1418" s="8" t="n">
        <f aca="false">F1418/$K1421-1</f>
        <v>0.0166672087652697</v>
      </c>
      <c r="H1418" s="14" t="n">
        <v>2305</v>
      </c>
      <c r="I1418" s="8" t="n">
        <f aca="false">H1418/$K1421-1</f>
        <v>0.0710319543893723</v>
      </c>
      <c r="J1418" s="9" t="n">
        <f aca="false">I1418-G1418</f>
        <v>0.0543647456241025</v>
      </c>
      <c r="K1418" s="10" t="n">
        <f aca="false">H1418-F1418</f>
        <v>117</v>
      </c>
      <c r="L1418" s="0" t="str">
        <f aca="false">IF(H1418=H1409,"Even",IF(H1418&gt;H1409,"Up","Down"))</f>
        <v>Down</v>
      </c>
    </row>
    <row r="1419" customFormat="false" ht="14.4" hidden="false" customHeight="false" outlineLevel="0" collapsed="false">
      <c r="A1419" s="4" t="n">
        <v>42474</v>
      </c>
      <c r="B1419" s="5" t="n">
        <v>0.519074074074074</v>
      </c>
      <c r="C1419" s="32" t="s">
        <v>38</v>
      </c>
      <c r="D1419" s="0" t="s">
        <v>25</v>
      </c>
      <c r="F1419" s="34" t="n">
        <v>2188</v>
      </c>
      <c r="G1419" s="8" t="n">
        <f aca="false">F1419/$K1421-1</f>
        <v>0.0166672087652697</v>
      </c>
      <c r="H1419" s="14" t="n">
        <v>2305</v>
      </c>
      <c r="I1419" s="8" t="n">
        <f aca="false">H1419/$K1421-1</f>
        <v>0.0710319543893723</v>
      </c>
      <c r="J1419" s="9" t="n">
        <f aca="false">I1419-G1419</f>
        <v>0.0543647456241025</v>
      </c>
      <c r="K1419" s="10" t="n">
        <f aca="false">H1419-F1419</f>
        <v>117</v>
      </c>
      <c r="L1419" s="0" t="str">
        <f aca="false">IF(H1419=H1410,"Even",IF(H1419&gt;H1410,"Up","Down"))</f>
        <v>Down</v>
      </c>
    </row>
    <row r="1420" customFormat="false" ht="14.4" hidden="false" customHeight="false" outlineLevel="0" collapsed="false">
      <c r="A1420" s="4" t="n">
        <v>42474</v>
      </c>
      <c r="B1420" s="5" t="n">
        <v>0.519074074074074</v>
      </c>
      <c r="C1420" s="32" t="s">
        <v>38</v>
      </c>
      <c r="D1420" s="36" t="s">
        <v>51</v>
      </c>
      <c r="E1420" s="36"/>
      <c r="F1420" s="43" t="n">
        <v>1.7297</v>
      </c>
      <c r="G1420" s="8"/>
      <c r="H1420" s="43" t="n">
        <v>1.7475</v>
      </c>
      <c r="I1420" s="8"/>
      <c r="J1420" s="9"/>
      <c r="K1420" s="43" t="n">
        <v>1.73113</v>
      </c>
      <c r="L1420" s="0" t="str">
        <f aca="false">IF(K1420=K1411,"Even",IF(K1420&gt;K1411,"Up","Down"))</f>
        <v>Even</v>
      </c>
    </row>
    <row r="1421" customFormat="false" ht="14.4" hidden="false" customHeight="false" outlineLevel="0" collapsed="false">
      <c r="A1421" s="4" t="n">
        <v>42474</v>
      </c>
      <c r="B1421" s="5"/>
      <c r="C1421" s="32" t="s">
        <v>38</v>
      </c>
      <c r="D1421" s="24" t="s">
        <v>30</v>
      </c>
      <c r="E1421" s="24"/>
      <c r="F1421" s="28" t="s">
        <v>31</v>
      </c>
      <c r="G1421" s="28"/>
      <c r="H1421" s="28" t="n">
        <v>1</v>
      </c>
      <c r="I1421" s="28"/>
      <c r="J1421" s="28"/>
      <c r="K1421" s="34" t="n">
        <v>2152.13</v>
      </c>
      <c r="L1421" s="0" t="str">
        <f aca="false">IF(K1421=K1412,"Even",IF(K1421&gt;K1412,"Up","Down"))</f>
        <v>Even</v>
      </c>
    </row>
    <row r="1422" customFormat="false" ht="14.4" hidden="false" customHeight="false" outlineLevel="0" collapsed="false">
      <c r="A1422" s="15" t="n">
        <v>42474</v>
      </c>
      <c r="B1422" s="20"/>
      <c r="C1422" s="35" t="s">
        <v>38</v>
      </c>
      <c r="D1422" s="16" t="s">
        <v>43</v>
      </c>
      <c r="E1422" s="16"/>
      <c r="F1422" s="16"/>
      <c r="G1422" s="16"/>
      <c r="H1422" s="16"/>
      <c r="I1422" s="16"/>
      <c r="J1422" s="16" t="s">
        <v>44</v>
      </c>
      <c r="K1422" s="19" t="n">
        <v>1242.47</v>
      </c>
      <c r="L1422" s="16" t="str">
        <f aca="false">IF(K1422=K1413,"Even",IF(K1422&gt;K1413,"Up","Down"))</f>
        <v>Down</v>
      </c>
    </row>
    <row r="1423" customFormat="false" ht="14.4" hidden="false" customHeight="false" outlineLevel="0" collapsed="false">
      <c r="A1423" s="4" t="n">
        <v>42475</v>
      </c>
      <c r="B1423" s="5" t="n">
        <v>0.467696759259259</v>
      </c>
      <c r="C1423" s="32" t="s">
        <v>39</v>
      </c>
      <c r="D1423" s="0" t="s">
        <v>13</v>
      </c>
      <c r="F1423" s="34" t="n">
        <v>2191</v>
      </c>
      <c r="G1423" s="8" t="n">
        <f aca="false">F1423/$K1430-1</f>
        <v>0.0174371357588985</v>
      </c>
      <c r="H1423" s="14" t="n">
        <v>2306</v>
      </c>
      <c r="I1423" s="8" t="n">
        <f aca="false">H1423/$K1430-1</f>
        <v>0.0708398151802923</v>
      </c>
      <c r="J1423" s="9" t="n">
        <f aca="false">I1423-G1423</f>
        <v>0.0534026794213938</v>
      </c>
      <c r="K1423" s="10" t="n">
        <f aca="false">H1423-F1423</f>
        <v>115</v>
      </c>
      <c r="L1423" s="0" t="str">
        <f aca="false">IF(H1423=H1414,"Even",IF(H1423&gt;H1414,"Up","Down"))</f>
        <v>Down</v>
      </c>
    </row>
    <row r="1424" customFormat="false" ht="14.4" hidden="false" customHeight="false" outlineLevel="0" collapsed="false">
      <c r="A1424" s="4" t="n">
        <v>42475</v>
      </c>
      <c r="B1424" s="5" t="n">
        <v>0.467696759259259</v>
      </c>
      <c r="C1424" s="32" t="s">
        <v>39</v>
      </c>
      <c r="D1424" s="0" t="s">
        <v>15</v>
      </c>
      <c r="F1424" s="34" t="n">
        <v>2191</v>
      </c>
      <c r="G1424" s="8" t="n">
        <f aca="false">F1424/$K1430-1</f>
        <v>0.0174371357588985</v>
      </c>
      <c r="H1424" s="14" t="n">
        <v>2327</v>
      </c>
      <c r="I1424" s="8" t="n">
        <f aca="false">H1424/$K1430-1</f>
        <v>0.0805916088137641</v>
      </c>
      <c r="J1424" s="9" t="n">
        <f aca="false">I1424-G1424</f>
        <v>0.0631544730548656</v>
      </c>
      <c r="K1424" s="10" t="n">
        <f aca="false">H1424-F1424</f>
        <v>136</v>
      </c>
      <c r="L1424" s="0" t="str">
        <f aca="false">IF(H1424=H1415,"Even",IF(H1424&gt;H1415,"Up","Down"))</f>
        <v>Down</v>
      </c>
    </row>
    <row r="1425" customFormat="false" ht="14.4" hidden="false" customHeight="false" outlineLevel="0" collapsed="false">
      <c r="A1425" s="4" t="n">
        <v>42475</v>
      </c>
      <c r="B1425" s="5" t="n">
        <v>0.467696759259259</v>
      </c>
      <c r="C1425" s="32" t="s">
        <v>39</v>
      </c>
      <c r="D1425" s="0" t="s">
        <v>18</v>
      </c>
      <c r="F1425" s="34" t="n">
        <v>2182</v>
      </c>
      <c r="G1425" s="8" t="n">
        <f aca="false">F1425/$K1430-1</f>
        <v>0.0132577956302677</v>
      </c>
      <c r="H1425" s="14" t="n">
        <v>2299</v>
      </c>
      <c r="I1425" s="8" t="n">
        <f aca="false">H1425/$K1430-1</f>
        <v>0.0675892173024681</v>
      </c>
      <c r="J1425" s="9" t="n">
        <f aca="false">I1425-G1425</f>
        <v>0.0543314216722004</v>
      </c>
      <c r="K1425" s="10" t="n">
        <f aca="false">H1425-F1425</f>
        <v>117</v>
      </c>
      <c r="L1425" s="0" t="str">
        <f aca="false">IF(H1425=H1416,"Even",IF(H1425&gt;H1416,"Up","Down"))</f>
        <v>Down</v>
      </c>
    </row>
    <row r="1426" customFormat="false" ht="14.4" hidden="false" customHeight="false" outlineLevel="0" collapsed="false">
      <c r="A1426" s="4" t="n">
        <v>42475</v>
      </c>
      <c r="B1426" s="5" t="n">
        <v>0.467696759259259</v>
      </c>
      <c r="C1426" s="32" t="s">
        <v>39</v>
      </c>
      <c r="D1426" s="0" t="s">
        <v>20</v>
      </c>
      <c r="F1426" s="34" t="n">
        <v>2172</v>
      </c>
      <c r="G1426" s="8" t="n">
        <f aca="false">F1426/$K1430-1</f>
        <v>0.00861408437623368</v>
      </c>
      <c r="H1426" s="14" t="n">
        <v>2287</v>
      </c>
      <c r="I1426" s="8" t="n">
        <f aca="false">H1426/$K1430-1</f>
        <v>0.0620167637976272</v>
      </c>
      <c r="J1426" s="9" t="n">
        <f aca="false">I1426-G1426</f>
        <v>0.0534026794213935</v>
      </c>
      <c r="K1426" s="10" t="n">
        <f aca="false">H1426-F1426</f>
        <v>115</v>
      </c>
      <c r="L1426" s="0" t="str">
        <f aca="false">IF(H1426=H1417,"Even",IF(H1426&gt;H1417,"Up","Down"))</f>
        <v>Down</v>
      </c>
    </row>
    <row r="1427" customFormat="false" ht="14.4" hidden="false" customHeight="false" outlineLevel="0" collapsed="false">
      <c r="A1427" s="4" t="n">
        <v>42475</v>
      </c>
      <c r="B1427" s="5" t="n">
        <v>0.467696759259259</v>
      </c>
      <c r="C1427" s="32" t="s">
        <v>39</v>
      </c>
      <c r="D1427" s="0" t="s">
        <v>23</v>
      </c>
      <c r="F1427" s="34" t="n">
        <v>2172</v>
      </c>
      <c r="G1427" s="8" t="n">
        <f aca="false">F1427/$K1430-1</f>
        <v>0.00861408437623368</v>
      </c>
      <c r="H1427" s="14" t="n">
        <v>2287</v>
      </c>
      <c r="I1427" s="8" t="n">
        <f aca="false">H1427/$K1430-1</f>
        <v>0.0620167637976272</v>
      </c>
      <c r="J1427" s="9" t="n">
        <f aca="false">I1427-G1427</f>
        <v>0.0534026794213935</v>
      </c>
      <c r="K1427" s="10" t="n">
        <f aca="false">H1427-F1427</f>
        <v>115</v>
      </c>
      <c r="L1427" s="0" t="str">
        <f aca="false">IF(H1427=H1418,"Even",IF(H1427&gt;H1418,"Up","Down"))</f>
        <v>Down</v>
      </c>
    </row>
    <row r="1428" customFormat="false" ht="14.4" hidden="false" customHeight="false" outlineLevel="0" collapsed="false">
      <c r="A1428" s="4" t="n">
        <v>42475</v>
      </c>
      <c r="B1428" s="5" t="n">
        <v>0.467696759259259</v>
      </c>
      <c r="C1428" s="32" t="s">
        <v>39</v>
      </c>
      <c r="D1428" s="0" t="s">
        <v>25</v>
      </c>
      <c r="F1428" s="34" t="n">
        <v>2172</v>
      </c>
      <c r="G1428" s="8" t="n">
        <f aca="false">F1428/$K1430-1</f>
        <v>0.00861408437623368</v>
      </c>
      <c r="H1428" s="14" t="n">
        <v>2287</v>
      </c>
      <c r="I1428" s="8" t="n">
        <f aca="false">H1428/$K1430-1</f>
        <v>0.0620167637976272</v>
      </c>
      <c r="J1428" s="9" t="n">
        <f aca="false">I1428-G1428</f>
        <v>0.0534026794213935</v>
      </c>
      <c r="K1428" s="10" t="n">
        <f aca="false">H1428-F1428</f>
        <v>115</v>
      </c>
      <c r="L1428" s="0" t="str">
        <f aca="false">IF(H1428=H1419,"Even",IF(H1428&gt;H1419,"Up","Down"))</f>
        <v>Down</v>
      </c>
    </row>
    <row r="1429" customFormat="false" ht="14.4" hidden="false" customHeight="false" outlineLevel="0" collapsed="false">
      <c r="A1429" s="4" t="n">
        <v>42475</v>
      </c>
      <c r="B1429" s="5" t="n">
        <v>0.467696759259259</v>
      </c>
      <c r="C1429" s="32" t="s">
        <v>39</v>
      </c>
      <c r="D1429" s="36" t="s">
        <v>51</v>
      </c>
      <c r="E1429" s="36"/>
      <c r="F1429" s="43" t="n">
        <v>1.726</v>
      </c>
      <c r="G1429" s="8"/>
      <c r="H1429" s="43" t="n">
        <v>1.7438</v>
      </c>
      <c r="I1429" s="8"/>
      <c r="J1429" s="9"/>
      <c r="K1429" s="43" t="n">
        <v>1.73821</v>
      </c>
      <c r="L1429" s="0" t="str">
        <f aca="false">IF(K1429=K1420,"Even",IF(K1429&gt;K1420,"Up","Down"))</f>
        <v>Up</v>
      </c>
    </row>
    <row r="1430" customFormat="false" ht="14.4" hidden="false" customHeight="false" outlineLevel="0" collapsed="false">
      <c r="A1430" s="4" t="n">
        <v>42475</v>
      </c>
      <c r="B1430" s="5"/>
      <c r="C1430" s="32" t="s">
        <v>39</v>
      </c>
      <c r="D1430" s="24" t="s">
        <v>30</v>
      </c>
      <c r="E1430" s="24"/>
      <c r="F1430" s="28" t="s">
        <v>31</v>
      </c>
      <c r="G1430" s="28"/>
      <c r="H1430" s="28" t="n">
        <v>1</v>
      </c>
      <c r="I1430" s="28"/>
      <c r="J1430" s="28"/>
      <c r="K1430" s="34" t="n">
        <v>2153.45</v>
      </c>
      <c r="L1430" s="0" t="str">
        <f aca="false">IF(K1430=K1421,"Even",IF(K1430&gt;K1421,"Up","Down"))</f>
        <v>Up</v>
      </c>
    </row>
    <row r="1431" customFormat="false" ht="14.4" hidden="false" customHeight="false" outlineLevel="0" collapsed="false">
      <c r="A1431" s="15" t="n">
        <v>42475</v>
      </c>
      <c r="B1431" s="20"/>
      <c r="C1431" s="35" t="s">
        <v>39</v>
      </c>
      <c r="D1431" s="16" t="s">
        <v>43</v>
      </c>
      <c r="E1431" s="16"/>
      <c r="F1431" s="16"/>
      <c r="G1431" s="16"/>
      <c r="H1431" s="16"/>
      <c r="I1431" s="16"/>
      <c r="J1431" s="16" t="s">
        <v>44</v>
      </c>
      <c r="K1431" s="19" t="n">
        <v>1227.89</v>
      </c>
      <c r="L1431" s="16" t="str">
        <f aca="false">IF(K1431=K1422,"Even",IF(K1431&gt;K1422,"Up","Down"))</f>
        <v>Down</v>
      </c>
    </row>
    <row r="1432" customFormat="false" ht="14.4" hidden="false" customHeight="false" outlineLevel="0" collapsed="false">
      <c r="A1432" s="4" t="n">
        <v>42479</v>
      </c>
      <c r="B1432" s="5" t="n">
        <v>0.626585648148148</v>
      </c>
      <c r="C1432" s="32" t="s">
        <v>35</v>
      </c>
      <c r="D1432" s="0" t="s">
        <v>13</v>
      </c>
      <c r="F1432" s="34" t="n">
        <v>2197</v>
      </c>
      <c r="G1432" s="8" t="n">
        <f aca="false">F1432/$K1439-1</f>
        <v>0.0258349792451684</v>
      </c>
      <c r="H1432" s="14" t="n">
        <v>2313</v>
      </c>
      <c r="I1432" s="8" t="n">
        <f aca="false">H1432/$K1439-1</f>
        <v>0.0799983190687641</v>
      </c>
      <c r="J1432" s="9" t="n">
        <f aca="false">I1432-G1432</f>
        <v>0.0541633398235957</v>
      </c>
      <c r="K1432" s="10" t="n">
        <f aca="false">H1432-F1432</f>
        <v>116</v>
      </c>
      <c r="L1432" s="0" t="str">
        <f aca="false">IF(H1432=H1423,"Even",IF(H1432&gt;H1423,"Up","Down"))</f>
        <v>Up</v>
      </c>
    </row>
    <row r="1433" customFormat="false" ht="14.4" hidden="false" customHeight="false" outlineLevel="0" collapsed="false">
      <c r="A1433" s="4" t="n">
        <v>42479</v>
      </c>
      <c r="B1433" s="5" t="n">
        <v>0.626585648148148</v>
      </c>
      <c r="C1433" s="32" t="s">
        <v>35</v>
      </c>
      <c r="D1433" s="0" t="s">
        <v>15</v>
      </c>
      <c r="F1433" s="34" t="n">
        <v>2197</v>
      </c>
      <c r="G1433" s="8" t="n">
        <f aca="false">F1433/$K1439-1</f>
        <v>0.0258349792451684</v>
      </c>
      <c r="H1433" s="14" t="n">
        <v>2334</v>
      </c>
      <c r="I1433" s="8" t="n">
        <f aca="false">H1433/$K1439-1</f>
        <v>0.0898037512782082</v>
      </c>
      <c r="J1433" s="9" t="n">
        <f aca="false">I1433-G1433</f>
        <v>0.0639687720330398</v>
      </c>
      <c r="K1433" s="10" t="n">
        <f aca="false">H1433-F1433</f>
        <v>137</v>
      </c>
      <c r="L1433" s="0" t="str">
        <f aca="false">IF(H1433=H1424,"Even",IF(H1433&gt;H1424,"Up","Down"))</f>
        <v>Up</v>
      </c>
    </row>
    <row r="1434" customFormat="false" ht="14.4" hidden="false" customHeight="false" outlineLevel="0" collapsed="false">
      <c r="A1434" s="4" t="n">
        <v>42479</v>
      </c>
      <c r="B1434" s="5" t="n">
        <v>0.626585648148148</v>
      </c>
      <c r="C1434" s="32" t="s">
        <v>35</v>
      </c>
      <c r="D1434" s="0" t="s">
        <v>18</v>
      </c>
      <c r="F1434" s="34" t="n">
        <v>2188</v>
      </c>
      <c r="G1434" s="8" t="n">
        <f aca="false">F1434/$K1439-1</f>
        <v>0.0216326511554068</v>
      </c>
      <c r="H1434" s="14" t="n">
        <v>2306</v>
      </c>
      <c r="I1434" s="8" t="n">
        <f aca="false">H1434/$K1439-1</f>
        <v>0.0767298416656161</v>
      </c>
      <c r="J1434" s="9" t="n">
        <f aca="false">I1434-G1434</f>
        <v>0.0550971905102093</v>
      </c>
      <c r="K1434" s="10" t="n">
        <f aca="false">H1434-F1434</f>
        <v>118</v>
      </c>
      <c r="L1434" s="0" t="str">
        <f aca="false">IF(H1434=H1425,"Even",IF(H1434&gt;H1425,"Up","Down"))</f>
        <v>Up</v>
      </c>
    </row>
    <row r="1435" customFormat="false" ht="14.4" hidden="false" customHeight="false" outlineLevel="0" collapsed="false">
      <c r="A1435" s="4" t="n">
        <v>42479</v>
      </c>
      <c r="B1435" s="5" t="n">
        <v>0.626585648148148</v>
      </c>
      <c r="C1435" s="32" t="s">
        <v>35</v>
      </c>
      <c r="D1435" s="0" t="s">
        <v>20</v>
      </c>
      <c r="F1435" s="34" t="n">
        <v>2177</v>
      </c>
      <c r="G1435" s="8" t="n">
        <f aca="false">F1435/$K1439-1</f>
        <v>0.0164964723790313</v>
      </c>
      <c r="H1435" s="14" t="n">
        <v>2293</v>
      </c>
      <c r="I1435" s="8" t="n">
        <f aca="false">H1435/$K1439-1</f>
        <v>0.070659812202627</v>
      </c>
      <c r="J1435" s="9" t="n">
        <f aca="false">I1435-G1435</f>
        <v>0.0541633398235957</v>
      </c>
      <c r="K1435" s="10" t="n">
        <f aca="false">H1435-F1435</f>
        <v>116</v>
      </c>
      <c r="L1435" s="0" t="str">
        <f aca="false">IF(H1435=H1426,"Even",IF(H1435&gt;H1426,"Up","Down"))</f>
        <v>Up</v>
      </c>
    </row>
    <row r="1436" customFormat="false" ht="14.4" hidden="false" customHeight="false" outlineLevel="0" collapsed="false">
      <c r="A1436" s="4" t="n">
        <v>42479</v>
      </c>
      <c r="B1436" s="5" t="n">
        <v>0.626585648148148</v>
      </c>
      <c r="C1436" s="32" t="s">
        <v>35</v>
      </c>
      <c r="D1436" s="0" t="s">
        <v>23</v>
      </c>
      <c r="F1436" s="34" t="n">
        <v>2177</v>
      </c>
      <c r="G1436" s="8" t="n">
        <f aca="false">F1436/$K1439-1</f>
        <v>0.0164964723790313</v>
      </c>
      <c r="H1436" s="14" t="n">
        <v>2293</v>
      </c>
      <c r="I1436" s="8" t="n">
        <f aca="false">H1436/$K1439-1</f>
        <v>0.070659812202627</v>
      </c>
      <c r="J1436" s="9" t="n">
        <f aca="false">I1436-G1436</f>
        <v>0.0541633398235957</v>
      </c>
      <c r="K1436" s="10" t="n">
        <f aca="false">H1436-F1436</f>
        <v>116</v>
      </c>
      <c r="L1436" s="0" t="str">
        <f aca="false">IF(H1436=H1427,"Even",IF(H1436&gt;H1427,"Up","Down"))</f>
        <v>Up</v>
      </c>
    </row>
    <row r="1437" customFormat="false" ht="14.4" hidden="false" customHeight="false" outlineLevel="0" collapsed="false">
      <c r="A1437" s="4" t="n">
        <v>42479</v>
      </c>
      <c r="B1437" s="5" t="n">
        <v>0.626585648148148</v>
      </c>
      <c r="C1437" s="32" t="s">
        <v>35</v>
      </c>
      <c r="D1437" s="0" t="s">
        <v>25</v>
      </c>
      <c r="F1437" s="34" t="n">
        <v>2177</v>
      </c>
      <c r="G1437" s="8" t="n">
        <f aca="false">F1437/$K1439-1</f>
        <v>0.0164964723790313</v>
      </c>
      <c r="H1437" s="14" t="n">
        <v>2293</v>
      </c>
      <c r="I1437" s="8" t="n">
        <f aca="false">H1437/$K1439-1</f>
        <v>0.070659812202627</v>
      </c>
      <c r="J1437" s="9" t="n">
        <f aca="false">I1437-G1437</f>
        <v>0.0541633398235957</v>
      </c>
      <c r="K1437" s="10" t="n">
        <f aca="false">H1437-F1437</f>
        <v>116</v>
      </c>
      <c r="L1437" s="0" t="str">
        <f aca="false">IF(H1437=H1428,"Even",IF(H1437&gt;H1428,"Up","Down"))</f>
        <v>Up</v>
      </c>
    </row>
    <row r="1438" customFormat="false" ht="14.4" hidden="false" customHeight="false" outlineLevel="0" collapsed="false">
      <c r="A1438" s="4" t="n">
        <v>42479</v>
      </c>
      <c r="B1438" s="5" t="n">
        <v>0.626585648148148</v>
      </c>
      <c r="C1438" s="32" t="s">
        <v>35</v>
      </c>
      <c r="D1438" s="36" t="s">
        <v>51</v>
      </c>
      <c r="E1438" s="36"/>
      <c r="F1438" s="43" t="n">
        <v>1.7157</v>
      </c>
      <c r="G1438" s="8"/>
      <c r="H1438" s="43" t="n">
        <v>1.7338</v>
      </c>
      <c r="I1438" s="8"/>
      <c r="J1438" s="9"/>
      <c r="K1438" s="43" t="n">
        <v>1.7299</v>
      </c>
      <c r="L1438" s="0" t="str">
        <f aca="false">IF(K1438=K1429,"Even",IF(K1438&gt;K1429,"Up","Down"))</f>
        <v>Down</v>
      </c>
    </row>
    <row r="1439" customFormat="false" ht="14.4" hidden="false" customHeight="false" outlineLevel="0" collapsed="false">
      <c r="A1439" s="4" t="n">
        <v>42479</v>
      </c>
      <c r="B1439" s="5"/>
      <c r="C1439" s="32" t="s">
        <v>35</v>
      </c>
      <c r="D1439" s="24" t="s">
        <v>30</v>
      </c>
      <c r="E1439" s="24"/>
      <c r="F1439" s="28" t="s">
        <v>31</v>
      </c>
      <c r="G1439" s="28"/>
      <c r="H1439" s="28" t="n">
        <v>1</v>
      </c>
      <c r="I1439" s="28"/>
      <c r="J1439" s="28"/>
      <c r="K1439" s="34" t="n">
        <v>2141.67</v>
      </c>
      <c r="L1439" s="0" t="str">
        <f aca="false">IF(K1439=K1430,"Even",IF(K1439&gt;K1430,"Up","Down"))</f>
        <v>Down</v>
      </c>
    </row>
    <row r="1440" customFormat="false" ht="14.4" hidden="false" customHeight="false" outlineLevel="0" collapsed="false">
      <c r="A1440" s="15" t="n">
        <v>42479</v>
      </c>
      <c r="B1440" s="20"/>
      <c r="C1440" s="35" t="s">
        <v>35</v>
      </c>
      <c r="D1440" s="16" t="s">
        <v>43</v>
      </c>
      <c r="E1440" s="16"/>
      <c r="F1440" s="16"/>
      <c r="G1440" s="16"/>
      <c r="H1440" s="16"/>
      <c r="I1440" s="16"/>
      <c r="J1440" s="16" t="s">
        <v>44</v>
      </c>
      <c r="K1440" s="19" t="n">
        <v>1232.44</v>
      </c>
      <c r="L1440" s="16" t="str">
        <f aca="false">IF(K1440=K1431,"Even",IF(K1440&gt;K1431,"Up","Down"))</f>
        <v>Up</v>
      </c>
    </row>
    <row r="1441" customFormat="false" ht="14.4" hidden="false" customHeight="false" outlineLevel="0" collapsed="false">
      <c r="A1441" s="4" t="n">
        <v>42480</v>
      </c>
      <c r="B1441" s="5" t="n">
        <v>0.714097222222222</v>
      </c>
      <c r="C1441" s="32" t="s">
        <v>37</v>
      </c>
      <c r="D1441" s="0" t="s">
        <v>13</v>
      </c>
      <c r="F1441" s="34" t="n">
        <v>2211</v>
      </c>
      <c r="G1441" s="8" t="n">
        <f aca="false">F1441/$K1448-1</f>
        <v>0.0294877704675298</v>
      </c>
      <c r="H1441" s="14" t="n">
        <v>2329</v>
      </c>
      <c r="I1441" s="8" t="n">
        <f aca="false">H1441/$K1448-1</f>
        <v>0.0844310345630381</v>
      </c>
      <c r="J1441" s="9" t="n">
        <f aca="false">I1441-G1441</f>
        <v>0.0549432640955083</v>
      </c>
      <c r="K1441" s="10" t="n">
        <f aca="false">H1441-F1441</f>
        <v>118</v>
      </c>
      <c r="L1441" s="0" t="str">
        <f aca="false">IF(H1441=H1432,"Even",IF(H1441&gt;H1432,"Up","Down"))</f>
        <v>Up</v>
      </c>
    </row>
    <row r="1442" customFormat="false" ht="14.4" hidden="false" customHeight="false" outlineLevel="0" collapsed="false">
      <c r="A1442" s="4" t="n">
        <v>42480</v>
      </c>
      <c r="B1442" s="5" t="n">
        <v>0.714097222222222</v>
      </c>
      <c r="C1442" s="32" t="s">
        <v>37</v>
      </c>
      <c r="D1442" s="0" t="s">
        <v>15</v>
      </c>
      <c r="F1442" s="34" t="n">
        <v>2211</v>
      </c>
      <c r="G1442" s="8" t="n">
        <f aca="false">F1442/$K1448-1</f>
        <v>0.0294877704675298</v>
      </c>
      <c r="H1442" s="14" t="n">
        <v>2350</v>
      </c>
      <c r="I1442" s="8" t="n">
        <f aca="false">H1442/$K1448-1</f>
        <v>0.0942090730885099</v>
      </c>
      <c r="J1442" s="9" t="n">
        <f aca="false">I1442-G1442</f>
        <v>0.0647213026209801</v>
      </c>
      <c r="K1442" s="10" t="n">
        <f aca="false">H1442-F1442</f>
        <v>139</v>
      </c>
      <c r="L1442" s="0" t="str">
        <f aca="false">IF(H1442=H1433,"Even",IF(H1442&gt;H1433,"Up","Down"))</f>
        <v>Up</v>
      </c>
    </row>
    <row r="1443" customFormat="false" ht="14.4" hidden="false" customHeight="false" outlineLevel="0" collapsed="false">
      <c r="A1443" s="4" t="n">
        <v>42480</v>
      </c>
      <c r="B1443" s="5" t="n">
        <v>0.714097222222222</v>
      </c>
      <c r="C1443" s="32" t="s">
        <v>37</v>
      </c>
      <c r="D1443" s="0" t="s">
        <v>18</v>
      </c>
      <c r="F1443" s="34" t="n">
        <v>2202</v>
      </c>
      <c r="G1443" s="8" t="n">
        <f aca="false">F1443/$K1448-1</f>
        <v>0.0252971825280419</v>
      </c>
      <c r="H1443" s="14" t="n">
        <v>2322</v>
      </c>
      <c r="I1443" s="8" t="n">
        <f aca="false">H1443/$K1448-1</f>
        <v>0.0811716883878808</v>
      </c>
      <c r="J1443" s="9" t="n">
        <f aca="false">I1443-G1443</f>
        <v>0.0558745058598389</v>
      </c>
      <c r="K1443" s="10" t="n">
        <f aca="false">H1443-F1443</f>
        <v>120</v>
      </c>
      <c r="L1443" s="0" t="str">
        <f aca="false">IF(H1443=H1434,"Even",IF(H1443&gt;H1434,"Up","Down"))</f>
        <v>Up</v>
      </c>
    </row>
    <row r="1444" customFormat="false" ht="14.4" hidden="false" customHeight="false" outlineLevel="0" collapsed="false">
      <c r="A1444" s="4" t="n">
        <v>42480</v>
      </c>
      <c r="B1444" s="5" t="n">
        <v>0.714097222222222</v>
      </c>
      <c r="C1444" s="32" t="s">
        <v>37</v>
      </c>
      <c r="D1444" s="0" t="s">
        <v>20</v>
      </c>
      <c r="F1444" s="34" t="n">
        <v>2192</v>
      </c>
      <c r="G1444" s="8" t="n">
        <f aca="false">F1444/$K1448-1</f>
        <v>0.0206409737063888</v>
      </c>
      <c r="H1444" s="14" t="n">
        <v>2309</v>
      </c>
      <c r="I1444" s="8" t="n">
        <f aca="false">H1444/$K1448-1</f>
        <v>0.0751186169197315</v>
      </c>
      <c r="J1444" s="9" t="n">
        <f aca="false">I1444-G1444</f>
        <v>0.0544776432133427</v>
      </c>
      <c r="K1444" s="10" t="n">
        <f aca="false">H1444-F1444</f>
        <v>117</v>
      </c>
      <c r="L1444" s="0" t="str">
        <f aca="false">IF(H1444=H1435,"Even",IF(H1444&gt;H1435,"Up","Down"))</f>
        <v>Up</v>
      </c>
    </row>
    <row r="1445" customFormat="false" ht="14.4" hidden="false" customHeight="false" outlineLevel="0" collapsed="false">
      <c r="A1445" s="4" t="n">
        <v>42480</v>
      </c>
      <c r="B1445" s="5" t="n">
        <v>0.714097222222222</v>
      </c>
      <c r="C1445" s="32" t="s">
        <v>37</v>
      </c>
      <c r="D1445" s="0" t="s">
        <v>23</v>
      </c>
      <c r="F1445" s="34" t="n">
        <v>2192</v>
      </c>
      <c r="G1445" s="8" t="n">
        <f aca="false">F1445/$K1448-1</f>
        <v>0.0206409737063888</v>
      </c>
      <c r="H1445" s="14" t="n">
        <v>2309</v>
      </c>
      <c r="I1445" s="8" t="n">
        <f aca="false">H1445/$K1448-1</f>
        <v>0.0751186169197315</v>
      </c>
      <c r="J1445" s="9" t="n">
        <f aca="false">I1445-G1445</f>
        <v>0.0544776432133427</v>
      </c>
      <c r="K1445" s="10" t="n">
        <f aca="false">H1445-F1445</f>
        <v>117</v>
      </c>
      <c r="L1445" s="0" t="str">
        <f aca="false">IF(H1445=H1436,"Even",IF(H1445&gt;H1436,"Up","Down"))</f>
        <v>Up</v>
      </c>
    </row>
    <row r="1446" customFormat="false" ht="14.4" hidden="false" customHeight="false" outlineLevel="0" collapsed="false">
      <c r="A1446" s="4" t="n">
        <v>42480</v>
      </c>
      <c r="B1446" s="5" t="n">
        <v>0.714097222222222</v>
      </c>
      <c r="C1446" s="32" t="s">
        <v>37</v>
      </c>
      <c r="D1446" s="0" t="s">
        <v>25</v>
      </c>
      <c r="F1446" s="34" t="n">
        <v>2192</v>
      </c>
      <c r="G1446" s="8" t="n">
        <f aca="false">F1446/$K1448-1</f>
        <v>0.0206409737063888</v>
      </c>
      <c r="H1446" s="14" t="n">
        <v>2309</v>
      </c>
      <c r="I1446" s="8" t="n">
        <f aca="false">H1446/$K1448-1</f>
        <v>0.0751186169197315</v>
      </c>
      <c r="J1446" s="9" t="n">
        <f aca="false">I1446-G1446</f>
        <v>0.0544776432133427</v>
      </c>
      <c r="K1446" s="10" t="n">
        <f aca="false">H1446-F1446</f>
        <v>117</v>
      </c>
      <c r="L1446" s="0" t="str">
        <f aca="false">IF(H1446=H1437,"Even",IF(H1446&gt;H1437,"Up","Down"))</f>
        <v>Up</v>
      </c>
    </row>
    <row r="1447" customFormat="false" ht="14.4" hidden="false" customHeight="false" outlineLevel="0" collapsed="false">
      <c r="A1447" s="4" t="n">
        <v>42480</v>
      </c>
      <c r="B1447" s="5" t="n">
        <v>0.714097222222222</v>
      </c>
      <c r="C1447" s="32" t="s">
        <v>37</v>
      </c>
      <c r="D1447" s="36" t="s">
        <v>51</v>
      </c>
      <c r="E1447" s="36"/>
      <c r="F1447" s="43" t="n">
        <v>1.69465</v>
      </c>
      <c r="G1447" s="8"/>
      <c r="H1447" s="43" t="n">
        <v>1.75465</v>
      </c>
      <c r="I1447" s="8"/>
      <c r="J1447" s="9"/>
      <c r="K1447" s="43" t="n">
        <v>1.71881</v>
      </c>
      <c r="L1447" s="0" t="str">
        <f aca="false">IF(K1447=K1438,"Even",IF(K1447&gt;K1438,"Up","Down"))</f>
        <v>Down</v>
      </c>
    </row>
    <row r="1448" customFormat="false" ht="14.4" hidden="false" customHeight="false" outlineLevel="0" collapsed="false">
      <c r="A1448" s="4" t="n">
        <v>42480</v>
      </c>
      <c r="B1448" s="5"/>
      <c r="C1448" s="32" t="s">
        <v>37</v>
      </c>
      <c r="D1448" s="24" t="s">
        <v>30</v>
      </c>
      <c r="E1448" s="24"/>
      <c r="F1448" s="28" t="s">
        <v>31</v>
      </c>
      <c r="G1448" s="28"/>
      <c r="H1448" s="28" t="n">
        <v>1</v>
      </c>
      <c r="I1448" s="28"/>
      <c r="J1448" s="28"/>
      <c r="K1448" s="34" t="n">
        <v>2147.67</v>
      </c>
      <c r="L1448" s="0" t="str">
        <f aca="false">IF(K1448=K1439,"Even",IF(K1448&gt;K1439,"Up","Down"))</f>
        <v>Up</v>
      </c>
    </row>
    <row r="1449" customFormat="false" ht="14.4" hidden="false" customHeight="false" outlineLevel="0" collapsed="false">
      <c r="A1449" s="15" t="n">
        <v>42480</v>
      </c>
      <c r="B1449" s="20"/>
      <c r="C1449" s="35" t="s">
        <v>37</v>
      </c>
      <c r="D1449" s="16" t="s">
        <v>43</v>
      </c>
      <c r="E1449" s="16"/>
      <c r="F1449" s="16"/>
      <c r="G1449" s="16"/>
      <c r="H1449" s="16"/>
      <c r="I1449" s="16"/>
      <c r="J1449" s="16" t="s">
        <v>44</v>
      </c>
      <c r="K1449" s="19" t="n">
        <v>1250.19</v>
      </c>
      <c r="L1449" s="16" t="str">
        <f aca="false">IF(K1449=K1440,"Even",IF(K1449&gt;K1440,"Up","Down"))</f>
        <v>Up</v>
      </c>
    </row>
    <row r="1450" customFormat="false" ht="14.4" hidden="false" customHeight="false" outlineLevel="0" collapsed="false">
      <c r="A1450" s="4" t="n">
        <v>42481</v>
      </c>
      <c r="B1450" s="5" t="n">
        <v>0.800474537037037</v>
      </c>
      <c r="C1450" s="32" t="s">
        <v>38</v>
      </c>
      <c r="D1450" s="0" t="s">
        <v>13</v>
      </c>
      <c r="F1450" s="34" t="n">
        <v>2218</v>
      </c>
      <c r="G1450" s="8" t="n">
        <f aca="false">F1450/$K1457-1</f>
        <v>0.0187162705247446</v>
      </c>
      <c r="H1450" s="14" t="n">
        <v>2335</v>
      </c>
      <c r="I1450" s="8" t="n">
        <f aca="false">H1450/$K1457-1</f>
        <v>0.0724537834424159</v>
      </c>
      <c r="J1450" s="9" t="n">
        <f aca="false">I1450-G1450</f>
        <v>0.0537375129176714</v>
      </c>
      <c r="K1450" s="10" t="n">
        <f aca="false">H1450-F1450</f>
        <v>117</v>
      </c>
      <c r="L1450" s="0" t="str">
        <f aca="false">IF(H1450=H1441,"Even",IF(H1450&gt;H1441,"Up","Down"))</f>
        <v>Up</v>
      </c>
    </row>
    <row r="1451" customFormat="false" ht="14.4" hidden="false" customHeight="false" outlineLevel="0" collapsed="false">
      <c r="A1451" s="4" t="n">
        <v>42481</v>
      </c>
      <c r="B1451" s="5" t="n">
        <v>0.800474537037037</v>
      </c>
      <c r="C1451" s="32" t="s">
        <v>38</v>
      </c>
      <c r="D1451" s="0" t="s">
        <v>15</v>
      </c>
      <c r="F1451" s="34" t="n">
        <v>2218</v>
      </c>
      <c r="G1451" s="8" t="n">
        <f aca="false">F1451/$K1457-1</f>
        <v>0.0187162705247446</v>
      </c>
      <c r="H1451" s="14" t="n">
        <v>2356</v>
      </c>
      <c r="I1451" s="8" t="n">
        <f aca="false">H1451/$K1457-1</f>
        <v>0.0820989780686645</v>
      </c>
      <c r="J1451" s="9" t="n">
        <f aca="false">I1451-G1451</f>
        <v>0.06338270754392</v>
      </c>
      <c r="K1451" s="10" t="n">
        <f aca="false">H1451-F1451</f>
        <v>138</v>
      </c>
      <c r="L1451" s="0" t="str">
        <f aca="false">IF(H1451=H1442,"Even",IF(H1451&gt;H1442,"Up","Down"))</f>
        <v>Up</v>
      </c>
    </row>
    <row r="1452" customFormat="false" ht="14.4" hidden="false" customHeight="false" outlineLevel="0" collapsed="false">
      <c r="A1452" s="4" t="n">
        <v>42481</v>
      </c>
      <c r="B1452" s="5" t="n">
        <v>0.800474537037037</v>
      </c>
      <c r="C1452" s="32" t="s">
        <v>38</v>
      </c>
      <c r="D1452" s="0" t="s">
        <v>18</v>
      </c>
      <c r="F1452" s="34" t="n">
        <v>2209</v>
      </c>
      <c r="G1452" s="8" t="n">
        <f aca="false">F1452/$K1457-1</f>
        <v>0.0145826156849236</v>
      </c>
      <c r="H1452" s="14" t="n">
        <v>2328</v>
      </c>
      <c r="I1452" s="8" t="n">
        <f aca="false">H1452/$K1457-1</f>
        <v>0.0692387185669996</v>
      </c>
      <c r="J1452" s="9" t="n">
        <f aca="false">I1452-G1452</f>
        <v>0.054656102882076</v>
      </c>
      <c r="K1452" s="10" t="n">
        <f aca="false">H1452-F1452</f>
        <v>119</v>
      </c>
      <c r="L1452" s="0" t="str">
        <f aca="false">IF(H1452=H1443,"Even",IF(H1452&gt;H1443,"Up","Down"))</f>
        <v>Up</v>
      </c>
    </row>
    <row r="1453" customFormat="false" ht="14.4" hidden="false" customHeight="false" outlineLevel="0" collapsed="false">
      <c r="A1453" s="4" t="n">
        <v>42481</v>
      </c>
      <c r="B1453" s="5" t="n">
        <v>0.800474537037037</v>
      </c>
      <c r="C1453" s="32" t="s">
        <v>38</v>
      </c>
      <c r="D1453" s="0" t="s">
        <v>20</v>
      </c>
      <c r="F1453" s="34" t="n">
        <v>2198</v>
      </c>
      <c r="G1453" s="8" t="n">
        <f aca="false">F1453/$K1457-1</f>
        <v>0.00953037088069819</v>
      </c>
      <c r="H1453" s="14" t="n">
        <v>2315</v>
      </c>
      <c r="I1453" s="8" t="n">
        <f aca="false">H1453/$K1457-1</f>
        <v>0.0632678837983696</v>
      </c>
      <c r="J1453" s="9" t="n">
        <f aca="false">I1453-G1453</f>
        <v>0.0537375129176714</v>
      </c>
      <c r="K1453" s="10" t="n">
        <f aca="false">H1453-F1453</f>
        <v>117</v>
      </c>
      <c r="L1453" s="0" t="str">
        <f aca="false">IF(H1453=H1444,"Even",IF(H1453&gt;H1444,"Up","Down"))</f>
        <v>Up</v>
      </c>
    </row>
    <row r="1454" customFormat="false" ht="14.4" hidden="false" customHeight="false" outlineLevel="0" collapsed="false">
      <c r="A1454" s="4" t="n">
        <v>42481</v>
      </c>
      <c r="B1454" s="5" t="n">
        <v>0.800474537037037</v>
      </c>
      <c r="C1454" s="32" t="s">
        <v>38</v>
      </c>
      <c r="D1454" s="0" t="s">
        <v>23</v>
      </c>
      <c r="F1454" s="34" t="n">
        <v>2198</v>
      </c>
      <c r="G1454" s="8" t="n">
        <f aca="false">F1454/$K1457-1</f>
        <v>0.00953037088069819</v>
      </c>
      <c r="H1454" s="14" t="n">
        <v>2315</v>
      </c>
      <c r="I1454" s="8" t="n">
        <f aca="false">H1454/$K1457-1</f>
        <v>0.0632678837983696</v>
      </c>
      <c r="J1454" s="9" t="n">
        <f aca="false">I1454-G1454</f>
        <v>0.0537375129176714</v>
      </c>
      <c r="K1454" s="10" t="n">
        <f aca="false">H1454-F1454</f>
        <v>117</v>
      </c>
      <c r="L1454" s="0" t="str">
        <f aca="false">IF(H1454=H1445,"Even",IF(H1454&gt;H1445,"Up","Down"))</f>
        <v>Up</v>
      </c>
    </row>
    <row r="1455" customFormat="false" ht="14.4" hidden="false" customHeight="false" outlineLevel="0" collapsed="false">
      <c r="A1455" s="4" t="n">
        <v>42481</v>
      </c>
      <c r="B1455" s="5" t="n">
        <v>0.800474537037037</v>
      </c>
      <c r="C1455" s="32" t="s">
        <v>38</v>
      </c>
      <c r="D1455" s="0" t="s">
        <v>25</v>
      </c>
      <c r="F1455" s="34" t="n">
        <v>2198</v>
      </c>
      <c r="G1455" s="8" t="n">
        <f aca="false">F1455/$K1457-1</f>
        <v>0.00953037088069819</v>
      </c>
      <c r="H1455" s="14" t="n">
        <v>2315</v>
      </c>
      <c r="I1455" s="8" t="n">
        <f aca="false">H1455/$K1457-1</f>
        <v>0.0632678837983696</v>
      </c>
      <c r="J1455" s="9" t="n">
        <f aca="false">I1455-G1455</f>
        <v>0.0537375129176714</v>
      </c>
      <c r="K1455" s="10" t="n">
        <f aca="false">H1455-F1455</f>
        <v>117</v>
      </c>
      <c r="L1455" s="0" t="str">
        <f aca="false">IF(H1455=H1446,"Even",IF(H1455&gt;H1446,"Up","Down"))</f>
        <v>Up</v>
      </c>
    </row>
    <row r="1456" customFormat="false" ht="14.4" hidden="false" customHeight="false" outlineLevel="0" collapsed="false">
      <c r="A1456" s="4" t="n">
        <v>42481</v>
      </c>
      <c r="B1456" s="5" t="n">
        <v>0.800474537037037</v>
      </c>
      <c r="C1456" s="32" t="s">
        <v>38</v>
      </c>
      <c r="D1456" s="36" t="s">
        <v>51</v>
      </c>
      <c r="E1456" s="36"/>
      <c r="F1456" s="43" t="n">
        <v>1.70075</v>
      </c>
      <c r="G1456" s="8"/>
      <c r="H1456" s="43" t="n">
        <v>1.76075</v>
      </c>
      <c r="I1456" s="8"/>
      <c r="J1456" s="9"/>
      <c r="K1456" s="43" t="n">
        <v>1.72244</v>
      </c>
      <c r="L1456" s="0" t="str">
        <f aca="false">IF(K1456=K1447,"Even",IF(K1456&gt;K1447,"Up","Down"))</f>
        <v>Up</v>
      </c>
    </row>
    <row r="1457" customFormat="false" ht="14.4" hidden="false" customHeight="false" outlineLevel="0" collapsed="false">
      <c r="A1457" s="4" t="n">
        <v>42481</v>
      </c>
      <c r="B1457" s="5"/>
      <c r="C1457" s="32" t="s">
        <v>38</v>
      </c>
      <c r="D1457" s="24" t="s">
        <v>30</v>
      </c>
      <c r="E1457" s="24"/>
      <c r="F1457" s="28" t="s">
        <v>31</v>
      </c>
      <c r="G1457" s="28"/>
      <c r="H1457" s="28" t="n">
        <v>1</v>
      </c>
      <c r="I1457" s="28"/>
      <c r="J1457" s="28"/>
      <c r="K1457" s="34" t="n">
        <v>2177.25</v>
      </c>
      <c r="L1457" s="0" t="str">
        <f aca="false">IF(K1457=K1448,"Even",IF(K1457&gt;K1448,"Up","Down"))</f>
        <v>Up</v>
      </c>
    </row>
    <row r="1458" customFormat="false" ht="14.4" hidden="false" customHeight="false" outlineLevel="0" collapsed="false">
      <c r="A1458" s="15" t="n">
        <v>42481</v>
      </c>
      <c r="B1458" s="20"/>
      <c r="C1458" s="35" t="s">
        <v>38</v>
      </c>
      <c r="D1458" s="16" t="s">
        <v>43</v>
      </c>
      <c r="E1458" s="16"/>
      <c r="F1458" s="16"/>
      <c r="G1458" s="16"/>
      <c r="H1458" s="16"/>
      <c r="I1458" s="16"/>
      <c r="J1458" s="16" t="s">
        <v>44</v>
      </c>
      <c r="K1458" s="19" t="n">
        <v>1244.2</v>
      </c>
      <c r="L1458" s="16" t="str">
        <f aca="false">IF(K1458=K1449,"Even",IF(K1458&gt;K1449,"Up","Down"))</f>
        <v>Down</v>
      </c>
    </row>
    <row r="1459" customFormat="false" ht="14.4" hidden="false" customHeight="false" outlineLevel="0" collapsed="false">
      <c r="A1459" s="4" t="n">
        <v>42482</v>
      </c>
      <c r="B1459" s="5" t="n">
        <v>0.810486111111111</v>
      </c>
      <c r="C1459" s="32" t="s">
        <v>39</v>
      </c>
      <c r="D1459" s="0" t="s">
        <v>13</v>
      </c>
      <c r="F1459" s="34" t="n">
        <v>2205</v>
      </c>
      <c r="G1459" s="8" t="n">
        <f aca="false">F1459/$K1466-1</f>
        <v>0.0208853228636645</v>
      </c>
      <c r="H1459" s="14" t="n">
        <v>2322</v>
      </c>
      <c r="I1459" s="8" t="n">
        <f aca="false">H1459/$K1466-1</f>
        <v>0.0750547481584711</v>
      </c>
      <c r="J1459" s="9" t="n">
        <f aca="false">I1459-G1459</f>
        <v>0.0541694252948066</v>
      </c>
      <c r="K1459" s="10" t="n">
        <f aca="false">H1459-F1459</f>
        <v>117</v>
      </c>
      <c r="L1459" s="0" t="str">
        <f aca="false">IF(H1459=H1450,"Even",IF(H1459&gt;H1450,"Up","Down"))</f>
        <v>Down</v>
      </c>
    </row>
    <row r="1460" customFormat="false" ht="14.4" hidden="false" customHeight="false" outlineLevel="0" collapsed="false">
      <c r="A1460" s="4" t="n">
        <v>42482</v>
      </c>
      <c r="B1460" s="5" t="n">
        <v>0.810486111111111</v>
      </c>
      <c r="C1460" s="32" t="s">
        <v>39</v>
      </c>
      <c r="D1460" s="0" t="s">
        <v>15</v>
      </c>
      <c r="F1460" s="34" t="n">
        <v>2205</v>
      </c>
      <c r="G1460" s="8" t="n">
        <f aca="false">F1460/$K1466-1</f>
        <v>0.0208853228636645</v>
      </c>
      <c r="H1460" s="14" t="n">
        <v>2344</v>
      </c>
      <c r="I1460" s="8" t="n">
        <f aca="false">H1460/$K1466-1</f>
        <v>0.0852404520600587</v>
      </c>
      <c r="J1460" s="9" t="n">
        <f aca="false">I1460-G1460</f>
        <v>0.0643551291963942</v>
      </c>
      <c r="K1460" s="10" t="n">
        <f aca="false">H1460-F1460</f>
        <v>139</v>
      </c>
      <c r="L1460" s="0" t="str">
        <f aca="false">IF(H1460=H1451,"Even",IF(H1460&gt;H1451,"Up","Down"))</f>
        <v>Down</v>
      </c>
    </row>
    <row r="1461" customFormat="false" ht="14.4" hidden="false" customHeight="false" outlineLevel="0" collapsed="false">
      <c r="A1461" s="4" t="n">
        <v>42482</v>
      </c>
      <c r="B1461" s="5" t="n">
        <v>0.810486111111111</v>
      </c>
      <c r="C1461" s="32" t="s">
        <v>39</v>
      </c>
      <c r="D1461" s="0" t="s">
        <v>18</v>
      </c>
      <c r="F1461" s="34" t="n">
        <v>2196</v>
      </c>
      <c r="G1461" s="8" t="n">
        <f aca="false">F1461/$K1466-1</f>
        <v>0.0167184439948331</v>
      </c>
      <c r="H1461" s="14" t="n">
        <v>2316</v>
      </c>
      <c r="I1461" s="8" t="n">
        <f aca="false">H1461/$K1466-1</f>
        <v>0.0722768289125835</v>
      </c>
      <c r="J1461" s="9" t="n">
        <f aca="false">I1461-G1461</f>
        <v>0.0555583849177503</v>
      </c>
      <c r="K1461" s="10" t="n">
        <f aca="false">H1461-F1461</f>
        <v>120</v>
      </c>
      <c r="L1461" s="0" t="str">
        <f aca="false">IF(H1461=H1452,"Even",IF(H1461&gt;H1452,"Up","Down"))</f>
        <v>Down</v>
      </c>
    </row>
    <row r="1462" customFormat="false" ht="14.4" hidden="false" customHeight="false" outlineLevel="0" collapsed="false">
      <c r="A1462" s="4" t="n">
        <v>42482</v>
      </c>
      <c r="B1462" s="5" t="n">
        <v>0.810486111111111</v>
      </c>
      <c r="C1462" s="32" t="s">
        <v>39</v>
      </c>
      <c r="D1462" s="0" t="s">
        <v>20</v>
      </c>
      <c r="F1462" s="34" t="n">
        <v>2185</v>
      </c>
      <c r="G1462" s="8" t="n">
        <f aca="false">F1462/$K1466-1</f>
        <v>0.0116255920440393</v>
      </c>
      <c r="H1462" s="14" t="n">
        <v>2303</v>
      </c>
      <c r="I1462" s="8" t="n">
        <f aca="false">H1462/$K1466-1</f>
        <v>0.0662580038798273</v>
      </c>
      <c r="J1462" s="9" t="n">
        <f aca="false">I1462-G1462</f>
        <v>0.0546324118357879</v>
      </c>
      <c r="K1462" s="10" t="n">
        <f aca="false">H1462-F1462</f>
        <v>118</v>
      </c>
      <c r="L1462" s="0" t="str">
        <f aca="false">IF(H1462=H1453,"Even",IF(H1462&gt;H1453,"Up","Down"))</f>
        <v>Down</v>
      </c>
    </row>
    <row r="1463" customFormat="false" ht="14.4" hidden="false" customHeight="false" outlineLevel="0" collapsed="false">
      <c r="A1463" s="4" t="n">
        <v>42482</v>
      </c>
      <c r="B1463" s="5" t="n">
        <v>0.810486111111111</v>
      </c>
      <c r="C1463" s="32" t="s">
        <v>39</v>
      </c>
      <c r="D1463" s="0" t="s">
        <v>23</v>
      </c>
      <c r="F1463" s="34" t="n">
        <v>2185</v>
      </c>
      <c r="G1463" s="8" t="n">
        <f aca="false">F1463/$K1466-1</f>
        <v>0.0116255920440393</v>
      </c>
      <c r="H1463" s="14" t="n">
        <v>2303</v>
      </c>
      <c r="I1463" s="8" t="n">
        <f aca="false">H1463/$K1466-1</f>
        <v>0.0662580038798273</v>
      </c>
      <c r="J1463" s="9" t="n">
        <f aca="false">I1463-G1463</f>
        <v>0.0546324118357879</v>
      </c>
      <c r="K1463" s="10" t="n">
        <f aca="false">H1463-F1463</f>
        <v>118</v>
      </c>
      <c r="L1463" s="0" t="str">
        <f aca="false">IF(H1463=H1454,"Even",IF(H1463&gt;H1454,"Up","Down"))</f>
        <v>Down</v>
      </c>
    </row>
    <row r="1464" customFormat="false" ht="14.4" hidden="false" customHeight="false" outlineLevel="0" collapsed="false">
      <c r="A1464" s="4" t="n">
        <v>42482</v>
      </c>
      <c r="B1464" s="5" t="n">
        <v>0.810486111111111</v>
      </c>
      <c r="C1464" s="32" t="s">
        <v>39</v>
      </c>
      <c r="D1464" s="0" t="s">
        <v>25</v>
      </c>
      <c r="F1464" s="34" t="n">
        <v>2185</v>
      </c>
      <c r="G1464" s="8" t="n">
        <f aca="false">F1464/$K1466-1</f>
        <v>0.0116255920440393</v>
      </c>
      <c r="H1464" s="14" t="n">
        <v>2303</v>
      </c>
      <c r="I1464" s="8" t="n">
        <f aca="false">H1464/$K1466-1</f>
        <v>0.0662580038798273</v>
      </c>
      <c r="J1464" s="9" t="n">
        <f aca="false">I1464-G1464</f>
        <v>0.0546324118357879</v>
      </c>
      <c r="K1464" s="10" t="n">
        <f aca="false">H1464-F1464</f>
        <v>118</v>
      </c>
      <c r="L1464" s="0" t="str">
        <f aca="false">IF(H1464=H1455,"Even",IF(H1464&gt;H1455,"Up","Down"))</f>
        <v>Down</v>
      </c>
    </row>
    <row r="1465" customFormat="false" ht="14.4" hidden="false" customHeight="false" outlineLevel="0" collapsed="false">
      <c r="A1465" s="4" t="n">
        <v>42482</v>
      </c>
      <c r="B1465" s="5" t="n">
        <v>0.810486111111111</v>
      </c>
      <c r="C1465" s="32" t="s">
        <v>39</v>
      </c>
      <c r="D1465" s="36" t="s">
        <v>51</v>
      </c>
      <c r="E1465" s="36"/>
      <c r="F1465" s="43" t="n">
        <v>1.71005</v>
      </c>
      <c r="G1465" s="8"/>
      <c r="H1465" s="43" t="n">
        <v>1.77005</v>
      </c>
      <c r="I1465" s="8"/>
      <c r="J1465" s="9"/>
      <c r="K1465" s="43" t="n">
        <v>1.73651</v>
      </c>
      <c r="L1465" s="0" t="str">
        <f aca="false">IF(K1465=K1456,"Even",IF(K1465&gt;K1456,"Up","Down"))</f>
        <v>Up</v>
      </c>
    </row>
    <row r="1466" customFormat="false" ht="14.4" hidden="false" customHeight="false" outlineLevel="0" collapsed="false">
      <c r="A1466" s="4" t="n">
        <v>42482</v>
      </c>
      <c r="B1466" s="5"/>
      <c r="C1466" s="32" t="s">
        <v>39</v>
      </c>
      <c r="D1466" s="24" t="s">
        <v>30</v>
      </c>
      <c r="E1466" s="24"/>
      <c r="F1466" s="28" t="s">
        <v>31</v>
      </c>
      <c r="G1466" s="28"/>
      <c r="H1466" s="28" t="n">
        <v>1</v>
      </c>
      <c r="I1466" s="28"/>
      <c r="J1466" s="28"/>
      <c r="K1466" s="34" t="n">
        <v>2159.89</v>
      </c>
      <c r="L1466" s="0" t="str">
        <f aca="false">IF(K1466=K1457,"Even",IF(K1466&gt;K1457,"Up","Down"))</f>
        <v>Down</v>
      </c>
    </row>
    <row r="1467" customFormat="false" ht="14.4" hidden="false" customHeight="false" outlineLevel="0" collapsed="false">
      <c r="A1467" s="15" t="n">
        <v>42482</v>
      </c>
      <c r="B1467" s="20"/>
      <c r="C1467" s="35" t="s">
        <v>39</v>
      </c>
      <c r="D1467" s="16" t="s">
        <v>43</v>
      </c>
      <c r="E1467" s="16"/>
      <c r="F1467" s="16"/>
      <c r="G1467" s="16"/>
      <c r="H1467" s="16"/>
      <c r="I1467" s="16"/>
      <c r="J1467" s="16" t="s">
        <v>44</v>
      </c>
      <c r="K1467" s="19" t="n">
        <v>1248.05</v>
      </c>
      <c r="L1467" s="16" t="str">
        <f aca="false">IF(K1467=K1458,"Even",IF(K1467&gt;K1458,"Up","Down"))</f>
        <v>Up</v>
      </c>
    </row>
    <row r="1468" customFormat="false" ht="14.4" hidden="false" customHeight="false" outlineLevel="0" collapsed="false">
      <c r="A1468" s="4" t="n">
        <v>42485</v>
      </c>
      <c r="B1468" s="5" t="n">
        <v>0.8278125</v>
      </c>
      <c r="C1468" s="32" t="s">
        <v>33</v>
      </c>
      <c r="D1468" s="0" t="s">
        <v>13</v>
      </c>
      <c r="F1468" s="34" t="n">
        <v>2206</v>
      </c>
      <c r="G1468" s="8" t="n">
        <f aca="false">F1468/$K1475-1</f>
        <v>0.0309278350515463</v>
      </c>
      <c r="H1468" s="14" t="n">
        <v>2322</v>
      </c>
      <c r="I1468" s="8" t="n">
        <f aca="false">H1468/$K1475-1</f>
        <v>0.0851380022618724</v>
      </c>
      <c r="J1468" s="9" t="n">
        <f aca="false">I1468-G1468</f>
        <v>0.0542101672103261</v>
      </c>
      <c r="K1468" s="10" t="n">
        <f aca="false">H1468-F1468</f>
        <v>116</v>
      </c>
      <c r="L1468" s="0" t="str">
        <f aca="false">IF(H1468=H1459,"Even",IF(H1468&gt;H1459,"Up","Down"))</f>
        <v>Even</v>
      </c>
    </row>
    <row r="1469" customFormat="false" ht="14.4" hidden="false" customHeight="false" outlineLevel="0" collapsed="false">
      <c r="A1469" s="4" t="n">
        <v>42485</v>
      </c>
      <c r="B1469" s="5" t="n">
        <v>0.8278125</v>
      </c>
      <c r="C1469" s="32" t="s">
        <v>33</v>
      </c>
      <c r="D1469" s="0" t="s">
        <v>15</v>
      </c>
      <c r="F1469" s="34" t="n">
        <v>2206</v>
      </c>
      <c r="G1469" s="8" t="n">
        <f aca="false">F1469/$K1475-1</f>
        <v>0.0309278350515463</v>
      </c>
      <c r="H1469" s="14" t="n">
        <v>2343</v>
      </c>
      <c r="I1469" s="8" t="n">
        <f aca="false">H1469/$K1475-1</f>
        <v>0.0949519118430522</v>
      </c>
      <c r="J1469" s="9" t="n">
        <f aca="false">I1469-G1469</f>
        <v>0.0640240767915059</v>
      </c>
      <c r="K1469" s="10" t="n">
        <f aca="false">H1469-F1469</f>
        <v>137</v>
      </c>
      <c r="L1469" s="0" t="str">
        <f aca="false">IF(H1469=H1460,"Even",IF(H1469&gt;H1460,"Up","Down"))</f>
        <v>Down</v>
      </c>
    </row>
    <row r="1470" customFormat="false" ht="14.4" hidden="false" customHeight="false" outlineLevel="0" collapsed="false">
      <c r="A1470" s="4" t="n">
        <v>42485</v>
      </c>
      <c r="B1470" s="5" t="n">
        <v>0.8278125</v>
      </c>
      <c r="C1470" s="32" t="s">
        <v>33</v>
      </c>
      <c r="D1470" s="0" t="s">
        <v>18</v>
      </c>
      <c r="F1470" s="34" t="n">
        <v>2197</v>
      </c>
      <c r="G1470" s="8" t="n">
        <f aca="false">F1470/$K1475-1</f>
        <v>0.0267218738024693</v>
      </c>
      <c r="H1470" s="14" t="n">
        <v>2315</v>
      </c>
      <c r="I1470" s="8" t="n">
        <f aca="false">H1470/$K1475-1</f>
        <v>0.0818666990681458</v>
      </c>
      <c r="J1470" s="9" t="n">
        <f aca="false">I1470-G1470</f>
        <v>0.0551448252656765</v>
      </c>
      <c r="K1470" s="10" t="n">
        <f aca="false">H1470-F1470</f>
        <v>118</v>
      </c>
      <c r="L1470" s="0" t="str">
        <f aca="false">IF(H1470=H1461,"Even",IF(H1470&gt;H1461,"Up","Down"))</f>
        <v>Down</v>
      </c>
    </row>
    <row r="1471" customFormat="false" ht="14.4" hidden="false" customHeight="false" outlineLevel="0" collapsed="false">
      <c r="A1471" s="4" t="n">
        <v>42485</v>
      </c>
      <c r="B1471" s="5" t="n">
        <v>0.8278125</v>
      </c>
      <c r="C1471" s="32" t="s">
        <v>33</v>
      </c>
      <c r="D1471" s="0" t="s">
        <v>20</v>
      </c>
      <c r="F1471" s="34" t="n">
        <v>2187</v>
      </c>
      <c r="G1471" s="8" t="n">
        <f aca="false">F1471/$K1475-1</f>
        <v>0.0220485835257171</v>
      </c>
      <c r="H1471" s="14" t="n">
        <v>2302</v>
      </c>
      <c r="I1471" s="8" t="n">
        <f aca="false">H1471/$K1475-1</f>
        <v>0.0757914217083679</v>
      </c>
      <c r="J1471" s="9" t="n">
        <f aca="false">I1471-G1471</f>
        <v>0.0537428381826508</v>
      </c>
      <c r="K1471" s="10" t="n">
        <f aca="false">H1471-F1471</f>
        <v>115</v>
      </c>
      <c r="L1471" s="0" t="str">
        <f aca="false">IF(H1471=H1462,"Even",IF(H1471&gt;H1462,"Up","Down"))</f>
        <v>Down</v>
      </c>
    </row>
    <row r="1472" customFormat="false" ht="14.4" hidden="false" customHeight="false" outlineLevel="0" collapsed="false">
      <c r="A1472" s="4" t="n">
        <v>42485</v>
      </c>
      <c r="B1472" s="5" t="n">
        <v>0.8278125</v>
      </c>
      <c r="C1472" s="32" t="s">
        <v>33</v>
      </c>
      <c r="D1472" s="0" t="s">
        <v>23</v>
      </c>
      <c r="F1472" s="34" t="n">
        <v>2187</v>
      </c>
      <c r="G1472" s="8" t="n">
        <f aca="false">F1472/$K1475-1</f>
        <v>0.0220485835257171</v>
      </c>
      <c r="H1472" s="14" t="n">
        <v>2302</v>
      </c>
      <c r="I1472" s="8" t="n">
        <f aca="false">H1472/$K1475-1</f>
        <v>0.0757914217083679</v>
      </c>
      <c r="J1472" s="9" t="n">
        <f aca="false">I1472-G1472</f>
        <v>0.0537428381826508</v>
      </c>
      <c r="K1472" s="10" t="n">
        <f aca="false">H1472-F1472</f>
        <v>115</v>
      </c>
      <c r="L1472" s="0" t="str">
        <f aca="false">IF(H1472=H1463,"Even",IF(H1472&gt;H1463,"Up","Down"))</f>
        <v>Down</v>
      </c>
    </row>
    <row r="1473" customFormat="false" ht="14.4" hidden="false" customHeight="false" outlineLevel="0" collapsed="false">
      <c r="A1473" s="4" t="n">
        <v>42485</v>
      </c>
      <c r="B1473" s="5" t="n">
        <v>0.8278125</v>
      </c>
      <c r="C1473" s="32" t="s">
        <v>33</v>
      </c>
      <c r="D1473" s="0" t="s">
        <v>25</v>
      </c>
      <c r="F1473" s="34" t="n">
        <v>2187</v>
      </c>
      <c r="G1473" s="8" t="n">
        <f aca="false">F1473/$K1475-1</f>
        <v>0.0220485835257171</v>
      </c>
      <c r="H1473" s="14" t="n">
        <v>2302</v>
      </c>
      <c r="I1473" s="8" t="n">
        <f aca="false">H1473/$K1475-1</f>
        <v>0.0757914217083679</v>
      </c>
      <c r="J1473" s="9" t="n">
        <f aca="false">I1473-G1473</f>
        <v>0.0537428381826508</v>
      </c>
      <c r="K1473" s="10" t="n">
        <f aca="false">H1473-F1473</f>
        <v>115</v>
      </c>
      <c r="L1473" s="0" t="str">
        <f aca="false">IF(H1473=H1464,"Even",IF(H1473&gt;H1464,"Up","Down"))</f>
        <v>Down</v>
      </c>
    </row>
    <row r="1474" customFormat="false" ht="14.4" hidden="false" customHeight="false" outlineLevel="0" collapsed="false">
      <c r="A1474" s="4" t="n">
        <v>42485</v>
      </c>
      <c r="B1474" s="5" t="n">
        <v>0.8278125</v>
      </c>
      <c r="C1474" s="32" t="s">
        <v>33</v>
      </c>
      <c r="D1474" s="36" t="s">
        <v>51</v>
      </c>
      <c r="E1474" s="36"/>
      <c r="F1474" s="43" t="n">
        <v>1.70505</v>
      </c>
      <c r="G1474" s="8"/>
      <c r="H1474" s="43" t="n">
        <v>1.76505</v>
      </c>
      <c r="I1474" s="8"/>
      <c r="J1474" s="9"/>
      <c r="K1474" s="43" t="n">
        <v>1.73635</v>
      </c>
      <c r="L1474" s="0" t="str">
        <f aca="false">IF(K1474=K1465,"Even",IF(K1474&gt;K1465,"Up","Down"))</f>
        <v>Down</v>
      </c>
    </row>
    <row r="1475" customFormat="false" ht="14.4" hidden="false" customHeight="false" outlineLevel="0" collapsed="false">
      <c r="A1475" s="4" t="n">
        <v>42485</v>
      </c>
      <c r="B1475" s="5"/>
      <c r="C1475" s="32" t="s">
        <v>33</v>
      </c>
      <c r="D1475" s="24" t="s">
        <v>30</v>
      </c>
      <c r="E1475" s="24"/>
      <c r="F1475" s="28" t="s">
        <v>31</v>
      </c>
      <c r="G1475" s="28"/>
      <c r="H1475" s="28" t="n">
        <v>1</v>
      </c>
      <c r="I1475" s="28"/>
      <c r="J1475" s="28"/>
      <c r="K1475" s="34" t="n">
        <v>2139.82</v>
      </c>
      <c r="L1475" s="0" t="str">
        <f aca="false">IF(K1475=K1466,"Even",IF(K1475&gt;K1466,"Up","Down"))</f>
        <v>Down</v>
      </c>
    </row>
    <row r="1476" customFormat="false" ht="14.4" hidden="false" customHeight="false" outlineLevel="0" collapsed="false">
      <c r="A1476" s="15" t="n">
        <v>42485</v>
      </c>
      <c r="B1476" s="20"/>
      <c r="C1476" s="35" t="s">
        <v>33</v>
      </c>
      <c r="D1476" s="16" t="s">
        <v>43</v>
      </c>
      <c r="E1476" s="16"/>
      <c r="F1476" s="16"/>
      <c r="G1476" s="16"/>
      <c r="H1476" s="16"/>
      <c r="I1476" s="16"/>
      <c r="J1476" s="16" t="s">
        <v>44</v>
      </c>
      <c r="K1476" s="19" t="n">
        <v>1232.75</v>
      </c>
      <c r="L1476" s="16" t="str">
        <f aca="false">IF(K1476=K1467,"Even",IF(K1476&gt;K1467,"Up","Down"))</f>
        <v>Down</v>
      </c>
    </row>
    <row r="1477" customFormat="false" ht="14.4" hidden="false" customHeight="false" outlineLevel="0" collapsed="false">
      <c r="A1477" s="4" t="n">
        <v>42486</v>
      </c>
      <c r="B1477" s="5" t="n">
        <v>0.574675925925926</v>
      </c>
      <c r="C1477" s="32" t="s">
        <v>35</v>
      </c>
      <c r="D1477" s="0" t="s">
        <v>13</v>
      </c>
      <c r="F1477" s="34" t="n">
        <v>2191</v>
      </c>
      <c r="G1477" s="8" t="n">
        <f aca="false">F1477/$K1484-1</f>
        <v>0.023917899636418</v>
      </c>
      <c r="H1477" s="14" t="n">
        <v>2307</v>
      </c>
      <c r="I1477" s="8" t="n">
        <f aca="false">H1477/$K1484-1</f>
        <v>0.0781280668467441</v>
      </c>
      <c r="J1477" s="9" t="n">
        <f aca="false">I1477-G1477</f>
        <v>0.0542101672103261</v>
      </c>
      <c r="K1477" s="10" t="n">
        <f aca="false">H1477-F1477</f>
        <v>116</v>
      </c>
      <c r="L1477" s="0" t="str">
        <f aca="false">IF(H1477=H1468,"Even",IF(H1477&gt;H1468,"Up","Down"))</f>
        <v>Down</v>
      </c>
    </row>
    <row r="1478" customFormat="false" ht="14.4" hidden="false" customHeight="false" outlineLevel="0" collapsed="false">
      <c r="A1478" s="4" t="n">
        <v>42486</v>
      </c>
      <c r="B1478" s="5" t="n">
        <v>0.574675925925926</v>
      </c>
      <c r="C1478" s="32" t="s">
        <v>35</v>
      </c>
      <c r="D1478" s="0" t="s">
        <v>15</v>
      </c>
      <c r="F1478" s="34" t="n">
        <v>2191</v>
      </c>
      <c r="G1478" s="8" t="n">
        <f aca="false">F1478/$K1484-1</f>
        <v>0.023917899636418</v>
      </c>
      <c r="H1478" s="14" t="n">
        <v>2328</v>
      </c>
      <c r="I1478" s="8" t="n">
        <f aca="false">H1478/$K1484-1</f>
        <v>0.0879419764279237</v>
      </c>
      <c r="J1478" s="9" t="n">
        <f aca="false">I1478-G1478</f>
        <v>0.0640240767915057</v>
      </c>
      <c r="K1478" s="10" t="n">
        <f aca="false">H1478-F1478</f>
        <v>137</v>
      </c>
      <c r="L1478" s="0" t="str">
        <f aca="false">IF(H1478=H1469,"Even",IF(H1478&gt;H1469,"Up","Down"))</f>
        <v>Down</v>
      </c>
    </row>
    <row r="1479" customFormat="false" ht="14.4" hidden="false" customHeight="false" outlineLevel="0" collapsed="false">
      <c r="A1479" s="4" t="n">
        <v>42486</v>
      </c>
      <c r="B1479" s="5" t="n">
        <v>0.574675925925926</v>
      </c>
      <c r="C1479" s="32" t="s">
        <v>35</v>
      </c>
      <c r="D1479" s="0" t="s">
        <v>18</v>
      </c>
      <c r="F1479" s="34" t="n">
        <v>2183</v>
      </c>
      <c r="G1479" s="8" t="n">
        <f aca="false">F1479/$K1484-1</f>
        <v>0.0201792674150161</v>
      </c>
      <c r="H1479" s="14" t="n">
        <v>2300</v>
      </c>
      <c r="I1479" s="8" t="n">
        <f aca="false">H1479/$K1484-1</f>
        <v>0.0748567636530175</v>
      </c>
      <c r="J1479" s="9" t="n">
        <f aca="false">I1479-G1479</f>
        <v>0.0546774962380014</v>
      </c>
      <c r="K1479" s="10" t="n">
        <f aca="false">H1479-F1479</f>
        <v>117</v>
      </c>
      <c r="L1479" s="0" t="str">
        <f aca="false">IF(H1479=H1470,"Even",IF(H1479&gt;H1470,"Up","Down"))</f>
        <v>Down</v>
      </c>
    </row>
    <row r="1480" customFormat="false" ht="14.4" hidden="false" customHeight="false" outlineLevel="0" collapsed="false">
      <c r="A1480" s="4" t="n">
        <v>42486</v>
      </c>
      <c r="B1480" s="5" t="n">
        <v>0.574675925925926</v>
      </c>
      <c r="C1480" s="32" t="s">
        <v>35</v>
      </c>
      <c r="D1480" s="0" t="s">
        <v>20</v>
      </c>
      <c r="F1480" s="34" t="n">
        <v>2172</v>
      </c>
      <c r="G1480" s="8" t="n">
        <f aca="false">F1480/$K1484-1</f>
        <v>0.0150386481105886</v>
      </c>
      <c r="H1480" s="14" t="n">
        <v>2287</v>
      </c>
      <c r="I1480" s="8" t="n">
        <f aca="false">H1480/$K1484-1</f>
        <v>0.0687814862932394</v>
      </c>
      <c r="J1480" s="9" t="n">
        <f aca="false">I1480-G1480</f>
        <v>0.0537428381826508</v>
      </c>
      <c r="K1480" s="10" t="n">
        <f aca="false">H1480-F1480</f>
        <v>115</v>
      </c>
      <c r="L1480" s="0" t="str">
        <f aca="false">IF(H1480=H1471,"Even",IF(H1480&gt;H1471,"Up","Down"))</f>
        <v>Down</v>
      </c>
    </row>
    <row r="1481" customFormat="false" ht="14.4" hidden="false" customHeight="false" outlineLevel="0" collapsed="false">
      <c r="A1481" s="4" t="n">
        <v>42486</v>
      </c>
      <c r="B1481" s="5" t="n">
        <v>0.574675925925926</v>
      </c>
      <c r="C1481" s="32" t="s">
        <v>35</v>
      </c>
      <c r="D1481" s="0" t="s">
        <v>23</v>
      </c>
      <c r="F1481" s="34" t="n">
        <v>2172</v>
      </c>
      <c r="G1481" s="8" t="n">
        <f aca="false">F1481/$K1484-1</f>
        <v>0.0150386481105886</v>
      </c>
      <c r="H1481" s="14" t="n">
        <v>2287</v>
      </c>
      <c r="I1481" s="8" t="n">
        <f aca="false">H1481/$K1484-1</f>
        <v>0.0687814862932394</v>
      </c>
      <c r="J1481" s="9" t="n">
        <f aca="false">I1481-G1481</f>
        <v>0.0537428381826508</v>
      </c>
      <c r="K1481" s="10" t="n">
        <f aca="false">H1481-F1481</f>
        <v>115</v>
      </c>
      <c r="L1481" s="0" t="str">
        <f aca="false">IF(H1481=H1472,"Even",IF(H1481&gt;H1472,"Up","Down"))</f>
        <v>Down</v>
      </c>
    </row>
    <row r="1482" customFormat="false" ht="14.4" hidden="false" customHeight="false" outlineLevel="0" collapsed="false">
      <c r="A1482" s="4" t="n">
        <v>42486</v>
      </c>
      <c r="B1482" s="5" t="n">
        <v>0.574675925925926</v>
      </c>
      <c r="C1482" s="32" t="s">
        <v>35</v>
      </c>
      <c r="D1482" s="0" t="s">
        <v>25</v>
      </c>
      <c r="F1482" s="34" t="n">
        <v>2172</v>
      </c>
      <c r="G1482" s="8" t="n">
        <f aca="false">F1482/$K1484-1</f>
        <v>0.0150386481105886</v>
      </c>
      <c r="H1482" s="14" t="n">
        <v>2287</v>
      </c>
      <c r="I1482" s="8" t="n">
        <f aca="false">H1482/$K1484-1</f>
        <v>0.0687814862932394</v>
      </c>
      <c r="J1482" s="9" t="n">
        <f aca="false">I1482-G1482</f>
        <v>0.0537428381826508</v>
      </c>
      <c r="K1482" s="10" t="n">
        <f aca="false">H1482-F1482</f>
        <v>115</v>
      </c>
      <c r="L1482" s="0" t="str">
        <f aca="false">IF(H1482=H1473,"Even",IF(H1482&gt;H1473,"Up","Down"))</f>
        <v>Down</v>
      </c>
    </row>
    <row r="1483" customFormat="false" ht="14.4" hidden="false" customHeight="false" outlineLevel="0" collapsed="false">
      <c r="A1483" s="4" t="n">
        <v>42486</v>
      </c>
      <c r="B1483" s="5" t="n">
        <v>0.574675925925926</v>
      </c>
      <c r="C1483" s="32" t="s">
        <v>35</v>
      </c>
      <c r="D1483" s="36" t="s">
        <v>51</v>
      </c>
      <c r="E1483" s="36"/>
      <c r="F1483" s="43" t="n">
        <v>1.726</v>
      </c>
      <c r="G1483" s="8"/>
      <c r="H1483" s="43" t="n">
        <v>1.7438</v>
      </c>
      <c r="I1483" s="8"/>
      <c r="J1483" s="9"/>
      <c r="K1483" s="43" t="n">
        <v>1.73635</v>
      </c>
      <c r="L1483" s="0" t="str">
        <f aca="false">IF(K1483=K1474,"Even",IF(K1483&gt;K1474,"Up","Down"))</f>
        <v>Even</v>
      </c>
    </row>
    <row r="1484" customFormat="false" ht="14.4" hidden="false" customHeight="false" outlineLevel="0" collapsed="false">
      <c r="A1484" s="4" t="n">
        <v>42486</v>
      </c>
      <c r="B1484" s="5"/>
      <c r="C1484" s="32" t="s">
        <v>35</v>
      </c>
      <c r="D1484" s="24" t="s">
        <v>30</v>
      </c>
      <c r="E1484" s="24"/>
      <c r="F1484" s="28" t="s">
        <v>31</v>
      </c>
      <c r="G1484" s="28"/>
      <c r="H1484" s="28" t="n">
        <v>1</v>
      </c>
      <c r="I1484" s="28"/>
      <c r="J1484" s="28"/>
      <c r="K1484" s="34" t="n">
        <v>2139.82</v>
      </c>
      <c r="L1484" s="0" t="str">
        <f aca="false">IF(K1484=K1475,"Even",IF(K1484&gt;K1475,"Up","Down"))</f>
        <v>Even</v>
      </c>
    </row>
    <row r="1485" customFormat="false" ht="14.4" hidden="false" customHeight="false" outlineLevel="0" collapsed="false">
      <c r="A1485" s="15" t="n">
        <v>42486</v>
      </c>
      <c r="B1485" s="20"/>
      <c r="C1485" s="35" t="s">
        <v>35</v>
      </c>
      <c r="D1485" s="16" t="s">
        <v>43</v>
      </c>
      <c r="E1485" s="16"/>
      <c r="F1485" s="16"/>
      <c r="G1485" s="16"/>
      <c r="H1485" s="16"/>
      <c r="I1485" s="16"/>
      <c r="J1485" s="16" t="s">
        <v>44</v>
      </c>
      <c r="K1485" s="19" t="n">
        <v>1237.97</v>
      </c>
      <c r="L1485" s="16" t="str">
        <f aca="false">IF(K1485=K1476,"Even",IF(K1485&gt;K1476,"Up","Down"))</f>
        <v>Up</v>
      </c>
    </row>
    <row r="1486" customFormat="false" ht="14.4" hidden="false" customHeight="false" outlineLevel="0" collapsed="false">
      <c r="A1486" s="4" t="n">
        <v>42487</v>
      </c>
      <c r="B1486" s="5" t="n">
        <v>0.752326388888889</v>
      </c>
      <c r="C1486" s="32" t="s">
        <v>37</v>
      </c>
      <c r="D1486" s="0" t="s">
        <v>13</v>
      </c>
      <c r="F1486" s="34" t="n">
        <v>2205</v>
      </c>
      <c r="G1486" s="8" t="n">
        <f aca="false">F1486/$K1493-1</f>
        <v>0.0241761304256951</v>
      </c>
      <c r="H1486" s="14" t="n">
        <v>2321</v>
      </c>
      <c r="I1486" s="8" t="n">
        <f aca="false">H1486/$K1493-1</f>
        <v>0.0780556910285888</v>
      </c>
      <c r="J1486" s="9" t="n">
        <f aca="false">I1486-G1486</f>
        <v>0.0538795606028937</v>
      </c>
      <c r="K1486" s="10" t="n">
        <f aca="false">H1486-F1486</f>
        <v>116</v>
      </c>
      <c r="L1486" s="0" t="str">
        <f aca="false">IF(H1486=H1477,"Even",IF(H1486&gt;H1477,"Up","Down"))</f>
        <v>Up</v>
      </c>
    </row>
    <row r="1487" customFormat="false" ht="14.4" hidden="false" customHeight="false" outlineLevel="0" collapsed="false">
      <c r="A1487" s="4" t="n">
        <v>42487</v>
      </c>
      <c r="B1487" s="5" t="n">
        <v>0.752326388888889</v>
      </c>
      <c r="C1487" s="32" t="s">
        <v>37</v>
      </c>
      <c r="D1487" s="0" t="s">
        <v>15</v>
      </c>
      <c r="F1487" s="34" t="n">
        <v>2205</v>
      </c>
      <c r="G1487" s="8" t="n">
        <f aca="false">F1487/$K1493-1</f>
        <v>0.0241761304256951</v>
      </c>
      <c r="H1487" s="14" t="n">
        <v>2343</v>
      </c>
      <c r="I1487" s="8" t="n">
        <f aca="false">H1487/$K1493-1</f>
        <v>0.0882742283843101</v>
      </c>
      <c r="J1487" s="9" t="n">
        <f aca="false">I1487-G1487</f>
        <v>0.064098097958615</v>
      </c>
      <c r="K1487" s="10" t="n">
        <f aca="false">H1487-F1487</f>
        <v>138</v>
      </c>
      <c r="L1487" s="0" t="str">
        <f aca="false">IF(H1487=H1478,"Even",IF(H1487&gt;H1478,"Up","Down"))</f>
        <v>Up</v>
      </c>
    </row>
    <row r="1488" customFormat="false" ht="14.4" hidden="false" customHeight="false" outlineLevel="0" collapsed="false">
      <c r="A1488" s="4" t="n">
        <v>42487</v>
      </c>
      <c r="B1488" s="5" t="n">
        <v>0.752326388888889</v>
      </c>
      <c r="C1488" s="32" t="s">
        <v>37</v>
      </c>
      <c r="D1488" s="0" t="s">
        <v>18</v>
      </c>
      <c r="F1488" s="34" t="n">
        <v>2196</v>
      </c>
      <c r="G1488" s="8" t="n">
        <f aca="false">F1488/$K1493-1</f>
        <v>0.0199958196892636</v>
      </c>
      <c r="H1488" s="14" t="n">
        <v>2315</v>
      </c>
      <c r="I1488" s="8" t="n">
        <f aca="false">H1488/$K1493-1</f>
        <v>0.0752688172043012</v>
      </c>
      <c r="J1488" s="9" t="n">
        <f aca="false">I1488-G1488</f>
        <v>0.0552729975150377</v>
      </c>
      <c r="K1488" s="10" t="n">
        <f aca="false">H1488-F1488</f>
        <v>119</v>
      </c>
      <c r="L1488" s="0" t="str">
        <f aca="false">IF(H1488=H1479,"Even",IF(H1488&gt;H1479,"Up","Down"))</f>
        <v>Up</v>
      </c>
    </row>
    <row r="1489" customFormat="false" ht="14.4" hidden="false" customHeight="false" outlineLevel="0" collapsed="false">
      <c r="A1489" s="4" t="n">
        <v>42487</v>
      </c>
      <c r="B1489" s="5" t="n">
        <v>0.752326388888889</v>
      </c>
      <c r="C1489" s="32" t="s">
        <v>37</v>
      </c>
      <c r="D1489" s="0" t="s">
        <v>20</v>
      </c>
      <c r="F1489" s="34" t="n">
        <v>2186</v>
      </c>
      <c r="G1489" s="8" t="n">
        <f aca="false">F1489/$K1493-1</f>
        <v>0.0153510299821176</v>
      </c>
      <c r="H1489" s="14" t="n">
        <v>2302</v>
      </c>
      <c r="I1489" s="8" t="n">
        <f aca="false">H1489/$K1493-1</f>
        <v>0.0692305905850115</v>
      </c>
      <c r="J1489" s="9" t="n">
        <f aca="false">I1489-G1489</f>
        <v>0.0538795606028939</v>
      </c>
      <c r="K1489" s="10" t="n">
        <f aca="false">H1489-F1489</f>
        <v>116</v>
      </c>
      <c r="L1489" s="0" t="str">
        <f aca="false">IF(H1489=H1480,"Even",IF(H1489&gt;H1480,"Up","Down"))</f>
        <v>Up</v>
      </c>
    </row>
    <row r="1490" customFormat="false" ht="14.4" hidden="false" customHeight="false" outlineLevel="0" collapsed="false">
      <c r="A1490" s="4" t="n">
        <v>42487</v>
      </c>
      <c r="B1490" s="5" t="n">
        <v>0.752326388888889</v>
      </c>
      <c r="C1490" s="32" t="s">
        <v>37</v>
      </c>
      <c r="D1490" s="0" t="s">
        <v>23</v>
      </c>
      <c r="F1490" s="34" t="n">
        <v>2186</v>
      </c>
      <c r="G1490" s="8" t="n">
        <f aca="false">F1490/$K1493-1</f>
        <v>0.0153510299821176</v>
      </c>
      <c r="H1490" s="14" t="n">
        <v>2302</v>
      </c>
      <c r="I1490" s="8" t="n">
        <f aca="false">H1490/$K1493-1</f>
        <v>0.0692305905850115</v>
      </c>
      <c r="J1490" s="9" t="n">
        <f aca="false">I1490-G1490</f>
        <v>0.0538795606028939</v>
      </c>
      <c r="K1490" s="10" t="n">
        <f aca="false">H1490-F1490</f>
        <v>116</v>
      </c>
      <c r="L1490" s="0" t="str">
        <f aca="false">IF(H1490=H1481,"Even",IF(H1490&gt;H1481,"Up","Down"))</f>
        <v>Up</v>
      </c>
    </row>
    <row r="1491" customFormat="false" ht="14.4" hidden="false" customHeight="false" outlineLevel="0" collapsed="false">
      <c r="A1491" s="4" t="n">
        <v>42487</v>
      </c>
      <c r="B1491" s="5" t="n">
        <v>0.752326388888889</v>
      </c>
      <c r="C1491" s="32" t="s">
        <v>37</v>
      </c>
      <c r="D1491" s="0" t="s">
        <v>25</v>
      </c>
      <c r="F1491" s="34" t="n">
        <v>2186</v>
      </c>
      <c r="G1491" s="8" t="n">
        <f aca="false">F1491/$K1493-1</f>
        <v>0.0153510299821176</v>
      </c>
      <c r="H1491" s="14" t="n">
        <v>2302</v>
      </c>
      <c r="I1491" s="8" t="n">
        <f aca="false">H1491/$K1493-1</f>
        <v>0.0692305905850115</v>
      </c>
      <c r="J1491" s="9" t="n">
        <f aca="false">I1491-G1491</f>
        <v>0.0538795606028939</v>
      </c>
      <c r="K1491" s="10" t="n">
        <f aca="false">H1491-F1491</f>
        <v>116</v>
      </c>
      <c r="L1491" s="0" t="str">
        <f aca="false">IF(H1491=H1482,"Even",IF(H1491&gt;H1482,"Up","Down"))</f>
        <v>Up</v>
      </c>
    </row>
    <row r="1492" customFormat="false" ht="14.4" hidden="false" customHeight="false" outlineLevel="0" collapsed="false">
      <c r="A1492" s="4" t="n">
        <v>42487</v>
      </c>
      <c r="B1492" s="5" t="n">
        <v>0.752326388888889</v>
      </c>
      <c r="C1492" s="32" t="s">
        <v>37</v>
      </c>
      <c r="D1492" s="36" t="s">
        <v>51</v>
      </c>
      <c r="E1492" s="36"/>
      <c r="F1492" s="43" t="n">
        <v>1.69755</v>
      </c>
      <c r="G1492" s="8"/>
      <c r="H1492" s="43" t="n">
        <v>1.75755</v>
      </c>
      <c r="I1492" s="8"/>
      <c r="J1492" s="9"/>
      <c r="K1492" s="43" t="n">
        <v>1.73036</v>
      </c>
      <c r="L1492" s="0" t="str">
        <f aca="false">IF(K1492=K1483,"Even",IF(K1492&gt;K1483,"Up","Down"))</f>
        <v>Down</v>
      </c>
    </row>
    <row r="1493" customFormat="false" ht="14.4" hidden="false" customHeight="false" outlineLevel="0" collapsed="false">
      <c r="A1493" s="4" t="n">
        <v>42487</v>
      </c>
      <c r="B1493" s="5"/>
      <c r="C1493" s="32" t="s">
        <v>37</v>
      </c>
      <c r="D1493" s="24" t="s">
        <v>30</v>
      </c>
      <c r="E1493" s="24"/>
      <c r="F1493" s="28" t="s">
        <v>31</v>
      </c>
      <c r="G1493" s="28"/>
      <c r="H1493" s="28" t="n">
        <v>1</v>
      </c>
      <c r="I1493" s="28"/>
      <c r="J1493" s="28"/>
      <c r="K1493" s="34" t="n">
        <v>2152.95</v>
      </c>
      <c r="L1493" s="0" t="str">
        <f aca="false">IF(K1493=K1484,"Even",IF(K1493&gt;K1484,"Up","Down"))</f>
        <v>Up</v>
      </c>
    </row>
    <row r="1494" customFormat="false" ht="14.4" hidden="false" customHeight="false" outlineLevel="0" collapsed="false">
      <c r="A1494" s="15" t="n">
        <v>42487</v>
      </c>
      <c r="B1494" s="20"/>
      <c r="C1494" s="35" t="s">
        <v>37</v>
      </c>
      <c r="D1494" s="16" t="s">
        <v>43</v>
      </c>
      <c r="E1494" s="16"/>
      <c r="F1494" s="16"/>
      <c r="G1494" s="16"/>
      <c r="H1494" s="16"/>
      <c r="I1494" s="16"/>
      <c r="J1494" s="16" t="s">
        <v>44</v>
      </c>
      <c r="K1494" s="19" t="n">
        <v>1243.4</v>
      </c>
      <c r="L1494" s="16" t="str">
        <f aca="false">IF(K1494=K1485,"Even",IF(K1494&gt;K1485,"Up","Down"))</f>
        <v>Up</v>
      </c>
    </row>
    <row r="1495" customFormat="false" ht="14.4" hidden="false" customHeight="false" outlineLevel="0" collapsed="false">
      <c r="A1495" s="4" t="n">
        <v>42488</v>
      </c>
      <c r="B1495" s="5" t="n">
        <v>0.448622685185185</v>
      </c>
      <c r="C1495" s="32" t="s">
        <v>38</v>
      </c>
      <c r="D1495" s="0" t="s">
        <v>13</v>
      </c>
      <c r="F1495" s="34" t="n">
        <v>2215</v>
      </c>
      <c r="G1495" s="8" t="n">
        <f aca="false">F1495/$K1502-1</f>
        <v>0.0288209201328411</v>
      </c>
      <c r="H1495" s="14" t="n">
        <v>2331</v>
      </c>
      <c r="I1495" s="8" t="n">
        <f aca="false">H1495/$K1502-1</f>
        <v>0.0827004807357348</v>
      </c>
      <c r="J1495" s="9" t="n">
        <f aca="false">I1495-G1495</f>
        <v>0.0538795606028937</v>
      </c>
      <c r="K1495" s="10" t="n">
        <f aca="false">H1495-F1495</f>
        <v>116</v>
      </c>
      <c r="L1495" s="0" t="str">
        <f aca="false">IF(H1495=H1486,"Even",IF(H1495&gt;H1486,"Up","Down"))</f>
        <v>Up</v>
      </c>
    </row>
    <row r="1496" customFormat="false" ht="14.4" hidden="false" customHeight="false" outlineLevel="0" collapsed="false">
      <c r="A1496" s="4" t="n">
        <v>42488</v>
      </c>
      <c r="B1496" s="5" t="n">
        <v>0.448622685185185</v>
      </c>
      <c r="C1496" s="32" t="s">
        <v>38</v>
      </c>
      <c r="D1496" s="0" t="s">
        <v>15</v>
      </c>
      <c r="F1496" s="34" t="n">
        <v>2215</v>
      </c>
      <c r="G1496" s="8" t="n">
        <f aca="false">F1496/$K1502-1</f>
        <v>0.0288209201328411</v>
      </c>
      <c r="H1496" s="14" t="n">
        <v>2353</v>
      </c>
      <c r="I1496" s="8" t="n">
        <f aca="false">H1496/$K1502-1</f>
        <v>0.0929190180914561</v>
      </c>
      <c r="J1496" s="9" t="n">
        <f aca="false">I1496-G1496</f>
        <v>0.064098097958615</v>
      </c>
      <c r="K1496" s="10" t="n">
        <f aca="false">H1496-F1496</f>
        <v>138</v>
      </c>
      <c r="L1496" s="0" t="str">
        <f aca="false">IF(H1496=H1487,"Even",IF(H1496&gt;H1487,"Up","Down"))</f>
        <v>Up</v>
      </c>
    </row>
    <row r="1497" customFormat="false" ht="14.4" hidden="false" customHeight="false" outlineLevel="0" collapsed="false">
      <c r="A1497" s="4" t="n">
        <v>42488</v>
      </c>
      <c r="B1497" s="5" t="n">
        <v>0.448622685185185</v>
      </c>
      <c r="C1497" s="32" t="s">
        <v>38</v>
      </c>
      <c r="D1497" s="0" t="s">
        <v>18</v>
      </c>
      <c r="F1497" s="34" t="n">
        <v>2206</v>
      </c>
      <c r="G1497" s="8" t="n">
        <f aca="false">F1497/$K1502-1</f>
        <v>0.0246406093964098</v>
      </c>
      <c r="H1497" s="14" t="n">
        <v>2325</v>
      </c>
      <c r="I1497" s="8" t="n">
        <f aca="false">H1497/$K1502-1</f>
        <v>0.0799136069114472</v>
      </c>
      <c r="J1497" s="9" t="n">
        <f aca="false">I1497-G1497</f>
        <v>0.0552729975150375</v>
      </c>
      <c r="K1497" s="10" t="n">
        <f aca="false">H1497-F1497</f>
        <v>119</v>
      </c>
      <c r="L1497" s="0" t="str">
        <f aca="false">IF(H1497=H1488,"Even",IF(H1497&gt;H1488,"Up","Down"))</f>
        <v>Up</v>
      </c>
    </row>
    <row r="1498" customFormat="false" ht="14.4" hidden="false" customHeight="false" outlineLevel="0" collapsed="false">
      <c r="A1498" s="4" t="n">
        <v>42488</v>
      </c>
      <c r="B1498" s="5" t="n">
        <v>0.448622685185185</v>
      </c>
      <c r="C1498" s="32" t="s">
        <v>38</v>
      </c>
      <c r="D1498" s="0" t="s">
        <v>20</v>
      </c>
      <c r="F1498" s="34" t="n">
        <v>2195</v>
      </c>
      <c r="G1498" s="8" t="n">
        <f aca="false">F1498/$K1502-1</f>
        <v>0.0195313407185491</v>
      </c>
      <c r="H1498" s="14" t="n">
        <v>2312</v>
      </c>
      <c r="I1498" s="8" t="n">
        <f aca="false">H1498/$K1502-1</f>
        <v>0.0738753802921575</v>
      </c>
      <c r="J1498" s="9" t="n">
        <f aca="false">I1498-G1498</f>
        <v>0.0543440395736083</v>
      </c>
      <c r="K1498" s="10" t="n">
        <f aca="false">H1498-F1498</f>
        <v>117</v>
      </c>
      <c r="L1498" s="0" t="str">
        <f aca="false">IF(H1498=H1489,"Even",IF(H1498&gt;H1489,"Up","Down"))</f>
        <v>Up</v>
      </c>
    </row>
    <row r="1499" customFormat="false" ht="14.4" hidden="false" customHeight="false" outlineLevel="0" collapsed="false">
      <c r="A1499" s="4" t="n">
        <v>42488</v>
      </c>
      <c r="B1499" s="5" t="n">
        <v>0.448622685185185</v>
      </c>
      <c r="C1499" s="32" t="s">
        <v>38</v>
      </c>
      <c r="D1499" s="0" t="s">
        <v>23</v>
      </c>
      <c r="F1499" s="34" t="n">
        <v>2195</v>
      </c>
      <c r="G1499" s="8" t="n">
        <f aca="false">F1499/$K1502-1</f>
        <v>0.0195313407185491</v>
      </c>
      <c r="H1499" s="14" t="n">
        <v>2312</v>
      </c>
      <c r="I1499" s="8" t="n">
        <f aca="false">H1499/$K1502-1</f>
        <v>0.0738753802921575</v>
      </c>
      <c r="J1499" s="9" t="n">
        <f aca="false">I1499-G1499</f>
        <v>0.0543440395736083</v>
      </c>
      <c r="K1499" s="10" t="n">
        <f aca="false">H1499-F1499</f>
        <v>117</v>
      </c>
      <c r="L1499" s="0" t="str">
        <f aca="false">IF(H1499=H1490,"Even",IF(H1499&gt;H1490,"Up","Down"))</f>
        <v>Up</v>
      </c>
    </row>
    <row r="1500" customFormat="false" ht="14.4" hidden="false" customHeight="false" outlineLevel="0" collapsed="false">
      <c r="A1500" s="4" t="n">
        <v>42488</v>
      </c>
      <c r="B1500" s="5" t="n">
        <v>0.448622685185185</v>
      </c>
      <c r="C1500" s="32" t="s">
        <v>38</v>
      </c>
      <c r="D1500" s="0" t="s">
        <v>25</v>
      </c>
      <c r="F1500" s="34" t="n">
        <v>2195</v>
      </c>
      <c r="G1500" s="8" t="n">
        <f aca="false">F1500/$K1502-1</f>
        <v>0.0195313407185491</v>
      </c>
      <c r="H1500" s="14" t="n">
        <v>2312</v>
      </c>
      <c r="I1500" s="8" t="n">
        <f aca="false">H1500/$K1502-1</f>
        <v>0.0738753802921575</v>
      </c>
      <c r="J1500" s="9" t="n">
        <f aca="false">I1500-G1500</f>
        <v>0.0543440395736083</v>
      </c>
      <c r="K1500" s="10" t="n">
        <f aca="false">H1500-F1500</f>
        <v>117</v>
      </c>
      <c r="L1500" s="0" t="str">
        <f aca="false">IF(H1500=H1491,"Even",IF(H1500&gt;H1491,"Up","Down"))</f>
        <v>Up</v>
      </c>
    </row>
    <row r="1501" customFormat="false" ht="14.4" hidden="false" customHeight="false" outlineLevel="0" collapsed="false">
      <c r="A1501" s="4" t="n">
        <v>42488</v>
      </c>
      <c r="B1501" s="5" t="n">
        <v>0.448622685185185</v>
      </c>
      <c r="C1501" s="32" t="s">
        <v>38</v>
      </c>
      <c r="D1501" s="36" t="s">
        <v>51</v>
      </c>
      <c r="E1501" s="36"/>
      <c r="F1501" s="43" t="n">
        <v>1.7145</v>
      </c>
      <c r="G1501" s="8"/>
      <c r="H1501" s="43" t="n">
        <v>1.7326</v>
      </c>
      <c r="I1501" s="8"/>
      <c r="J1501" s="9"/>
      <c r="K1501" s="43" t="n">
        <v>1.73036</v>
      </c>
      <c r="L1501" s="0" t="str">
        <f aca="false">IF(K1501=K1492,"Even",IF(K1501&gt;K1492,"Up","Down"))</f>
        <v>Even</v>
      </c>
    </row>
    <row r="1502" customFormat="false" ht="14.4" hidden="false" customHeight="false" outlineLevel="0" collapsed="false">
      <c r="A1502" s="4" t="n">
        <v>42488</v>
      </c>
      <c r="B1502" s="5"/>
      <c r="C1502" s="32" t="s">
        <v>38</v>
      </c>
      <c r="D1502" s="24" t="s">
        <v>30</v>
      </c>
      <c r="E1502" s="24"/>
      <c r="F1502" s="28" t="s">
        <v>31</v>
      </c>
      <c r="G1502" s="28"/>
      <c r="H1502" s="28" t="n">
        <v>1</v>
      </c>
      <c r="I1502" s="28"/>
      <c r="J1502" s="28"/>
      <c r="K1502" s="34" t="n">
        <v>2152.95</v>
      </c>
      <c r="L1502" s="0" t="str">
        <f aca="false">IF(K1502=K1493,"Even",IF(K1502&gt;K1493,"Up","Down"))</f>
        <v>Even</v>
      </c>
    </row>
    <row r="1503" customFormat="false" ht="14.4" hidden="false" customHeight="false" outlineLevel="0" collapsed="false">
      <c r="A1503" s="15" t="n">
        <v>42488</v>
      </c>
      <c r="B1503" s="20"/>
      <c r="C1503" s="35" t="s">
        <v>38</v>
      </c>
      <c r="D1503" s="16" t="s">
        <v>43</v>
      </c>
      <c r="E1503" s="16"/>
      <c r="F1503" s="16"/>
      <c r="G1503" s="16"/>
      <c r="H1503" s="16"/>
      <c r="I1503" s="16"/>
      <c r="J1503" s="16" t="s">
        <v>44</v>
      </c>
      <c r="K1503" s="19" t="n">
        <v>1245.83</v>
      </c>
      <c r="L1503" s="16" t="str">
        <f aca="false">IF(K1503=K1494,"Even",IF(K1503&gt;K1494,"Up","Down"))</f>
        <v>Up</v>
      </c>
    </row>
    <row r="1504" customFormat="false" ht="14.4" hidden="false" customHeight="false" outlineLevel="0" collapsed="false">
      <c r="A1504" s="4" t="n">
        <v>42493</v>
      </c>
      <c r="B1504" s="5" t="n">
        <v>0.772476851851852</v>
      </c>
      <c r="C1504" s="32" t="s">
        <v>35</v>
      </c>
      <c r="D1504" s="0" t="s">
        <v>13</v>
      </c>
      <c r="F1504" s="34" t="n">
        <v>2240</v>
      </c>
      <c r="G1504" s="8" t="n">
        <f aca="false">F1504/$K1511-1</f>
        <v>0.0242762619403634</v>
      </c>
      <c r="H1504" s="14" t="n">
        <v>2358</v>
      </c>
      <c r="I1504" s="8" t="n">
        <f aca="false">H1504/$K1511-1</f>
        <v>0.0782336721675789</v>
      </c>
      <c r="J1504" s="9" t="n">
        <f aca="false">I1504-G1504</f>
        <v>0.0539574102272156</v>
      </c>
      <c r="K1504" s="10" t="n">
        <f aca="false">H1504-F1504</f>
        <v>118</v>
      </c>
      <c r="L1504" s="0" t="str">
        <f aca="false">IF(H1504=H1495,"Even",IF(H1504&gt;H1495,"Up","Down"))</f>
        <v>Up</v>
      </c>
    </row>
    <row r="1505" customFormat="false" ht="14.4" hidden="false" customHeight="false" outlineLevel="0" collapsed="false">
      <c r="A1505" s="4" t="n">
        <v>42493</v>
      </c>
      <c r="B1505" s="5" t="n">
        <v>0.772476851851852</v>
      </c>
      <c r="C1505" s="32" t="s">
        <v>35</v>
      </c>
      <c r="D1505" s="0" t="s">
        <v>15</v>
      </c>
      <c r="F1505" s="34" t="n">
        <v>2240</v>
      </c>
      <c r="G1505" s="8" t="n">
        <f aca="false">F1505/$K1511-1</f>
        <v>0.0242762619403634</v>
      </c>
      <c r="H1505" s="14" t="n">
        <v>2380</v>
      </c>
      <c r="I1505" s="8" t="n">
        <f aca="false">H1505/$K1511-1</f>
        <v>0.0882935283116362</v>
      </c>
      <c r="J1505" s="9" t="n">
        <f aca="false">I1505-G1505</f>
        <v>0.0640172663712728</v>
      </c>
      <c r="K1505" s="10" t="n">
        <f aca="false">H1505-F1505</f>
        <v>140</v>
      </c>
      <c r="L1505" s="0" t="str">
        <f aca="false">IF(H1505=H1496,"Even",IF(H1505&gt;H1496,"Up","Down"))</f>
        <v>Up</v>
      </c>
    </row>
    <row r="1506" customFormat="false" ht="14.4" hidden="false" customHeight="false" outlineLevel="0" collapsed="false">
      <c r="A1506" s="4" t="n">
        <v>42493</v>
      </c>
      <c r="B1506" s="5" t="n">
        <v>0.772476851851852</v>
      </c>
      <c r="C1506" s="32" t="s">
        <v>35</v>
      </c>
      <c r="D1506" s="0" t="s">
        <v>18</v>
      </c>
      <c r="F1506" s="34" t="n">
        <v>2231</v>
      </c>
      <c r="G1506" s="8" t="n">
        <f aca="false">F1506/$K1511-1</f>
        <v>0.0201608662450674</v>
      </c>
      <c r="H1506" s="14" t="n">
        <v>2352</v>
      </c>
      <c r="I1506" s="8" t="n">
        <f aca="false">H1506/$K1511-1</f>
        <v>0.0754900750373815</v>
      </c>
      <c r="J1506" s="9" t="n">
        <f aca="false">I1506-G1506</f>
        <v>0.0553292087923141</v>
      </c>
      <c r="K1506" s="10" t="n">
        <f aca="false">H1506-F1506</f>
        <v>121</v>
      </c>
      <c r="L1506" s="0" t="str">
        <f aca="false">IF(H1506=H1497,"Even",IF(H1506&gt;H1497,"Up","Down"))</f>
        <v>Up</v>
      </c>
    </row>
    <row r="1507" customFormat="false" ht="14.4" hidden="false" customHeight="false" outlineLevel="0" collapsed="false">
      <c r="A1507" s="4" t="n">
        <v>42493</v>
      </c>
      <c r="B1507" s="5" t="n">
        <v>0.772476851851852</v>
      </c>
      <c r="C1507" s="32" t="s">
        <v>35</v>
      </c>
      <c r="D1507" s="0" t="s">
        <v>20</v>
      </c>
      <c r="F1507" s="34" t="n">
        <v>2220</v>
      </c>
      <c r="G1507" s="8" t="n">
        <f aca="false">F1507/$K1511-1</f>
        <v>0.0151309381730387</v>
      </c>
      <c r="H1507" s="14" t="n">
        <v>2339</v>
      </c>
      <c r="I1507" s="8" t="n">
        <f aca="false">H1507/$K1511-1</f>
        <v>0.0695456145886206</v>
      </c>
      <c r="J1507" s="9" t="n">
        <f aca="false">I1507-G1507</f>
        <v>0.054414676415582</v>
      </c>
      <c r="K1507" s="10" t="n">
        <f aca="false">H1507-F1507</f>
        <v>119</v>
      </c>
      <c r="L1507" s="0" t="str">
        <f aca="false">IF(H1507=H1498,"Even",IF(H1507&gt;H1498,"Up","Down"))</f>
        <v>Up</v>
      </c>
    </row>
    <row r="1508" customFormat="false" ht="14.4" hidden="false" customHeight="false" outlineLevel="0" collapsed="false">
      <c r="A1508" s="4" t="n">
        <v>42493</v>
      </c>
      <c r="B1508" s="5" t="n">
        <v>0.772476851851852</v>
      </c>
      <c r="C1508" s="32" t="s">
        <v>35</v>
      </c>
      <c r="D1508" s="0" t="s">
        <v>23</v>
      </c>
      <c r="F1508" s="34" t="n">
        <v>2220</v>
      </c>
      <c r="G1508" s="8" t="n">
        <f aca="false">F1508/$K1511-1</f>
        <v>0.0151309381730387</v>
      </c>
      <c r="H1508" s="14" t="n">
        <v>2339</v>
      </c>
      <c r="I1508" s="8" t="n">
        <f aca="false">H1508/$K1511-1</f>
        <v>0.0695456145886206</v>
      </c>
      <c r="J1508" s="9" t="n">
        <f aca="false">I1508-G1508</f>
        <v>0.054414676415582</v>
      </c>
      <c r="K1508" s="10" t="n">
        <f aca="false">H1508-F1508</f>
        <v>119</v>
      </c>
      <c r="L1508" s="0" t="str">
        <f aca="false">IF(H1508=H1499,"Even",IF(H1508&gt;H1499,"Up","Down"))</f>
        <v>Up</v>
      </c>
    </row>
    <row r="1509" customFormat="false" ht="14.4" hidden="false" customHeight="false" outlineLevel="0" collapsed="false">
      <c r="A1509" s="4" t="n">
        <v>42493</v>
      </c>
      <c r="B1509" s="5" t="n">
        <v>0.772476851851852</v>
      </c>
      <c r="C1509" s="32" t="s">
        <v>35</v>
      </c>
      <c r="D1509" s="0" t="s">
        <v>25</v>
      </c>
      <c r="F1509" s="34" t="n">
        <v>2220</v>
      </c>
      <c r="G1509" s="8" t="n">
        <f aca="false">F1509/$K1511-1</f>
        <v>0.0151309381730387</v>
      </c>
      <c r="H1509" s="14" t="n">
        <v>2339</v>
      </c>
      <c r="I1509" s="8" t="n">
        <f aca="false">H1509/$K1511-1</f>
        <v>0.0695456145886206</v>
      </c>
      <c r="J1509" s="9" t="n">
        <f aca="false">I1509-G1509</f>
        <v>0.054414676415582</v>
      </c>
      <c r="K1509" s="10" t="n">
        <f aca="false">H1509-F1509</f>
        <v>119</v>
      </c>
      <c r="L1509" s="0" t="str">
        <f aca="false">IF(H1509=H1500,"Even",IF(H1509&gt;H1500,"Up","Down"))</f>
        <v>Up</v>
      </c>
    </row>
    <row r="1510" customFormat="false" ht="14.4" hidden="false" customHeight="false" outlineLevel="0" collapsed="false">
      <c r="A1510" s="4" t="n">
        <v>42493</v>
      </c>
      <c r="B1510" s="5" t="n">
        <v>0.772476851851852</v>
      </c>
      <c r="C1510" s="32" t="s">
        <v>35</v>
      </c>
      <c r="D1510" s="36" t="s">
        <v>51</v>
      </c>
      <c r="E1510" s="36"/>
      <c r="F1510" s="43" t="n">
        <v>1.66805</v>
      </c>
      <c r="G1510" s="8"/>
      <c r="H1510" s="43" t="n">
        <v>1.72805</v>
      </c>
      <c r="I1510" s="8"/>
      <c r="J1510" s="9"/>
      <c r="K1510" s="43" t="n">
        <v>1.69058</v>
      </c>
      <c r="L1510" s="0" t="str">
        <f aca="false">IF(K1510=K1501,"Even",IF(K1510&gt;K1501,"Up","Down"))</f>
        <v>Down</v>
      </c>
    </row>
    <row r="1511" customFormat="false" ht="14.4" hidden="false" customHeight="false" outlineLevel="0" collapsed="false">
      <c r="A1511" s="4" t="n">
        <v>42493</v>
      </c>
      <c r="B1511" s="5"/>
      <c r="C1511" s="32" t="s">
        <v>35</v>
      </c>
      <c r="D1511" s="24" t="s">
        <v>30</v>
      </c>
      <c r="E1511" s="24"/>
      <c r="F1511" s="28" t="s">
        <v>31</v>
      </c>
      <c r="G1511" s="28"/>
      <c r="H1511" s="28" t="n">
        <v>1</v>
      </c>
      <c r="I1511" s="28"/>
      <c r="J1511" s="28"/>
      <c r="K1511" s="34" t="n">
        <v>2186.91</v>
      </c>
      <c r="L1511" s="0" t="str">
        <f aca="false">IF(K1511=K1502,"Even",IF(K1511&gt;K1502,"Up","Down"))</f>
        <v>Up</v>
      </c>
    </row>
    <row r="1512" customFormat="false" ht="14.4" hidden="false" customHeight="false" outlineLevel="0" collapsed="false">
      <c r="A1512" s="15" t="n">
        <v>42493</v>
      </c>
      <c r="B1512" s="20"/>
      <c r="C1512" s="35" t="s">
        <v>35</v>
      </c>
      <c r="D1512" s="16" t="s">
        <v>43</v>
      </c>
      <c r="E1512" s="16"/>
      <c r="F1512" s="16"/>
      <c r="G1512" s="16"/>
      <c r="H1512" s="16"/>
      <c r="I1512" s="16"/>
      <c r="J1512" s="16" t="s">
        <v>44</v>
      </c>
      <c r="K1512" s="19" t="n">
        <v>1291.52</v>
      </c>
      <c r="L1512" s="16" t="str">
        <f aca="false">IF(K1512=K1503,"Even",IF(K1512&gt;K1503,"Up","Down"))</f>
        <v>Up</v>
      </c>
    </row>
    <row r="1513" customFormat="false" ht="14.4" hidden="false" customHeight="false" outlineLevel="0" collapsed="false">
      <c r="A1513" s="4" t="n">
        <v>42494</v>
      </c>
      <c r="B1513" s="5" t="n">
        <v>0.54537037037037</v>
      </c>
      <c r="C1513" s="32" t="s">
        <v>37</v>
      </c>
      <c r="D1513" s="0" t="s">
        <v>13</v>
      </c>
      <c r="F1513" s="34" t="n">
        <v>2230</v>
      </c>
      <c r="G1513" s="8" t="n">
        <f aca="false">F1513/$K1520-1</f>
        <v>0.019703600056701</v>
      </c>
      <c r="H1513" s="14" t="n">
        <v>2347</v>
      </c>
      <c r="I1513" s="8" t="n">
        <f aca="false">H1513/$K1520-1</f>
        <v>0.0732037440955504</v>
      </c>
      <c r="J1513" s="9" t="n">
        <f aca="false">I1513-G1513</f>
        <v>0.0535001440388494</v>
      </c>
      <c r="K1513" s="10" t="n">
        <f aca="false">H1513-F1513</f>
        <v>117</v>
      </c>
      <c r="L1513" s="0" t="str">
        <f aca="false">IF(H1513=H1504,"Even",IF(H1513&gt;H1504,"Up","Down"))</f>
        <v>Down</v>
      </c>
    </row>
    <row r="1514" customFormat="false" ht="14.4" hidden="false" customHeight="false" outlineLevel="0" collapsed="false">
      <c r="A1514" s="4" t="n">
        <v>42494</v>
      </c>
      <c r="B1514" s="5" t="n">
        <v>0.54537037037037</v>
      </c>
      <c r="C1514" s="32" t="s">
        <v>37</v>
      </c>
      <c r="D1514" s="0" t="s">
        <v>15</v>
      </c>
      <c r="F1514" s="34" t="n">
        <v>2230</v>
      </c>
      <c r="G1514" s="8" t="n">
        <f aca="false">F1514/$K1520-1</f>
        <v>0.019703600056701</v>
      </c>
      <c r="H1514" s="14" t="n">
        <v>2369</v>
      </c>
      <c r="I1514" s="8" t="n">
        <f aca="false">H1514/$K1520-1</f>
        <v>0.0832636002396077</v>
      </c>
      <c r="J1514" s="9" t="n">
        <f aca="false">I1514-G1514</f>
        <v>0.0635600001829067</v>
      </c>
      <c r="K1514" s="10" t="n">
        <f aca="false">H1514-F1514</f>
        <v>139</v>
      </c>
      <c r="L1514" s="0" t="str">
        <f aca="false">IF(H1514=H1505,"Even",IF(H1514&gt;H1505,"Up","Down"))</f>
        <v>Down</v>
      </c>
    </row>
    <row r="1515" customFormat="false" ht="14.4" hidden="false" customHeight="false" outlineLevel="0" collapsed="false">
      <c r="A1515" s="4" t="n">
        <v>42494</v>
      </c>
      <c r="B1515" s="5" t="n">
        <v>0.54537037037037</v>
      </c>
      <c r="C1515" s="32" t="s">
        <v>37</v>
      </c>
      <c r="D1515" s="0" t="s">
        <v>18</v>
      </c>
      <c r="F1515" s="34" t="n">
        <v>2221</v>
      </c>
      <c r="G1515" s="8" t="n">
        <f aca="false">F1515/$K1520-1</f>
        <v>0.0155882043614051</v>
      </c>
      <c r="H1515" s="14" t="n">
        <v>2341</v>
      </c>
      <c r="I1515" s="8" t="n">
        <f aca="false">H1515/$K1520-1</f>
        <v>0.070460146965353</v>
      </c>
      <c r="J1515" s="9" t="n">
        <f aca="false">I1515-G1515</f>
        <v>0.0548719426039479</v>
      </c>
      <c r="K1515" s="10" t="n">
        <f aca="false">H1515-F1515</f>
        <v>120</v>
      </c>
      <c r="L1515" s="0" t="str">
        <f aca="false">IF(H1515=H1506,"Even",IF(H1515&gt;H1506,"Up","Down"))</f>
        <v>Down</v>
      </c>
    </row>
    <row r="1516" customFormat="false" ht="14.4" hidden="false" customHeight="false" outlineLevel="0" collapsed="false">
      <c r="A1516" s="4" t="n">
        <v>42494</v>
      </c>
      <c r="B1516" s="5" t="n">
        <v>0.54537037037037</v>
      </c>
      <c r="C1516" s="32" t="s">
        <v>37</v>
      </c>
      <c r="D1516" s="0" t="s">
        <v>20</v>
      </c>
      <c r="F1516" s="34" t="n">
        <v>2211</v>
      </c>
      <c r="G1516" s="8" t="n">
        <f aca="false">F1516/$K1520-1</f>
        <v>0.0110155424777427</v>
      </c>
      <c r="H1516" s="14" t="n">
        <v>2328</v>
      </c>
      <c r="I1516" s="8" t="n">
        <f aca="false">H1516/$K1520-1</f>
        <v>0.0645156865165919</v>
      </c>
      <c r="J1516" s="9" t="n">
        <f aca="false">I1516-G1516</f>
        <v>0.0535001440388492</v>
      </c>
      <c r="K1516" s="10" t="n">
        <f aca="false">H1516-F1516</f>
        <v>117</v>
      </c>
      <c r="L1516" s="0" t="str">
        <f aca="false">IF(H1516=H1507,"Even",IF(H1516&gt;H1507,"Up","Down"))</f>
        <v>Down</v>
      </c>
    </row>
    <row r="1517" customFormat="false" ht="14.4" hidden="false" customHeight="false" outlineLevel="0" collapsed="false">
      <c r="A1517" s="4" t="n">
        <v>42494</v>
      </c>
      <c r="B1517" s="5" t="n">
        <v>0.54537037037037</v>
      </c>
      <c r="C1517" s="32" t="s">
        <v>37</v>
      </c>
      <c r="D1517" s="0" t="s">
        <v>23</v>
      </c>
      <c r="F1517" s="34" t="n">
        <v>2211</v>
      </c>
      <c r="G1517" s="8" t="n">
        <f aca="false">F1517/$K1520-1</f>
        <v>0.0110155424777427</v>
      </c>
      <c r="H1517" s="14" t="n">
        <v>2328</v>
      </c>
      <c r="I1517" s="8" t="n">
        <f aca="false">H1517/$K1520-1</f>
        <v>0.0645156865165919</v>
      </c>
      <c r="J1517" s="9" t="n">
        <f aca="false">I1517-G1517</f>
        <v>0.0535001440388492</v>
      </c>
      <c r="K1517" s="10" t="n">
        <f aca="false">H1517-F1517</f>
        <v>117</v>
      </c>
      <c r="L1517" s="0" t="str">
        <f aca="false">IF(H1517=H1508,"Even",IF(H1517&gt;H1508,"Up","Down"))</f>
        <v>Down</v>
      </c>
    </row>
    <row r="1518" customFormat="false" ht="14.4" hidden="false" customHeight="false" outlineLevel="0" collapsed="false">
      <c r="A1518" s="4" t="n">
        <v>42494</v>
      </c>
      <c r="B1518" s="5" t="n">
        <v>0.54537037037037</v>
      </c>
      <c r="C1518" s="32" t="s">
        <v>37</v>
      </c>
      <c r="D1518" s="0" t="s">
        <v>25</v>
      </c>
      <c r="F1518" s="34" t="n">
        <v>2211</v>
      </c>
      <c r="G1518" s="8" t="n">
        <f aca="false">F1518/$K1520-1</f>
        <v>0.0110155424777427</v>
      </c>
      <c r="H1518" s="14" t="n">
        <v>2328</v>
      </c>
      <c r="I1518" s="8" t="n">
        <f aca="false">H1518/$K1520-1</f>
        <v>0.0645156865165919</v>
      </c>
      <c r="J1518" s="9" t="n">
        <f aca="false">I1518-G1518</f>
        <v>0.0535001440388492</v>
      </c>
      <c r="K1518" s="10" t="n">
        <f aca="false">H1518-F1518</f>
        <v>117</v>
      </c>
      <c r="L1518" s="0" t="str">
        <f aca="false">IF(H1518=H1509,"Even",IF(H1518&gt;H1509,"Up","Down"))</f>
        <v>Down</v>
      </c>
    </row>
    <row r="1519" customFormat="false" ht="14.4" hidden="false" customHeight="false" outlineLevel="0" collapsed="false">
      <c r="A1519" s="4" t="n">
        <v>42494</v>
      </c>
      <c r="B1519" s="5" t="n">
        <v>0.54537037037037</v>
      </c>
      <c r="C1519" s="32" t="s">
        <v>37</v>
      </c>
      <c r="D1519" s="36" t="s">
        <v>51</v>
      </c>
      <c r="E1519" s="36"/>
      <c r="F1519" s="43" t="n">
        <v>1.6941</v>
      </c>
      <c r="G1519" s="8"/>
      <c r="H1519" s="43" t="n">
        <v>1.712</v>
      </c>
      <c r="I1519" s="8"/>
      <c r="J1519" s="9"/>
      <c r="K1519" s="43" t="n">
        <v>1.69058</v>
      </c>
      <c r="L1519" s="0" t="str">
        <f aca="false">IF(K1519=K1510,"Even",IF(K1519&gt;K1510,"Up","Down"))</f>
        <v>Even</v>
      </c>
    </row>
    <row r="1520" customFormat="false" ht="14.4" hidden="false" customHeight="false" outlineLevel="0" collapsed="false">
      <c r="A1520" s="4" t="n">
        <v>42494</v>
      </c>
      <c r="B1520" s="5"/>
      <c r="C1520" s="32" t="s">
        <v>37</v>
      </c>
      <c r="D1520" s="24" t="s">
        <v>30</v>
      </c>
      <c r="E1520" s="24"/>
      <c r="F1520" s="28" t="s">
        <v>31</v>
      </c>
      <c r="G1520" s="28"/>
      <c r="H1520" s="28" t="n">
        <v>1</v>
      </c>
      <c r="I1520" s="28"/>
      <c r="J1520" s="28"/>
      <c r="K1520" s="34" t="n">
        <v>2186.91</v>
      </c>
      <c r="L1520" s="0" t="str">
        <f aca="false">IF(K1520=K1511,"Even",IF(K1520&gt;K1511,"Up","Down"))</f>
        <v>Even</v>
      </c>
    </row>
    <row r="1521" customFormat="false" ht="14.4" hidden="false" customHeight="false" outlineLevel="0" collapsed="false">
      <c r="A1521" s="15" t="n">
        <v>42494</v>
      </c>
      <c r="B1521" s="20"/>
      <c r="C1521" s="35" t="s">
        <v>37</v>
      </c>
      <c r="D1521" s="16" t="s">
        <v>43</v>
      </c>
      <c r="E1521" s="16"/>
      <c r="F1521" s="16"/>
      <c r="G1521" s="16"/>
      <c r="H1521" s="16"/>
      <c r="I1521" s="16"/>
      <c r="J1521" s="16" t="s">
        <v>44</v>
      </c>
      <c r="K1521" s="19" t="n">
        <v>1286.53</v>
      </c>
      <c r="L1521" s="16" t="str">
        <f aca="false">IF(K1521=K1512,"Even",IF(K1521&gt;K1512,"Up","Down"))</f>
        <v>Down</v>
      </c>
    </row>
    <row r="1522" customFormat="false" ht="14.4" hidden="false" customHeight="false" outlineLevel="0" collapsed="false">
      <c r="A1522" s="4" t="n">
        <v>42499</v>
      </c>
      <c r="B1522" s="5" t="n">
        <v>0.577291666666667</v>
      </c>
      <c r="C1522" s="32" t="s">
        <v>33</v>
      </c>
      <c r="D1522" s="0" t="s">
        <v>13</v>
      </c>
      <c r="F1522" s="34" t="n">
        <v>2244</v>
      </c>
      <c r="G1522" s="8" t="n">
        <f aca="false">F1522/$K1529-1</f>
        <v>0.0290509710407447</v>
      </c>
      <c r="H1522" s="14" t="n">
        <v>2362</v>
      </c>
      <c r="I1522" s="8" t="n">
        <f aca="false">H1522/$K1529-1</f>
        <v>0.0831632770045627</v>
      </c>
      <c r="J1522" s="9" t="n">
        <f aca="false">I1522-G1522</f>
        <v>0.054112305963818</v>
      </c>
      <c r="K1522" s="10" t="n">
        <f aca="false">H1522-F1522</f>
        <v>118</v>
      </c>
      <c r="L1522" s="0" t="str">
        <f aca="false">IF(H1522=H1513,"Even",IF(H1522&gt;H1513,"Up","Down"))</f>
        <v>Up</v>
      </c>
    </row>
    <row r="1523" customFormat="false" ht="14.4" hidden="false" customHeight="false" outlineLevel="0" collapsed="false">
      <c r="A1523" s="4" t="n">
        <v>42499</v>
      </c>
      <c r="B1523" s="5" t="n">
        <v>0.577291666666667</v>
      </c>
      <c r="C1523" s="32" t="s">
        <v>33</v>
      </c>
      <c r="D1523" s="0" t="s">
        <v>15</v>
      </c>
      <c r="F1523" s="34" t="n">
        <v>2244</v>
      </c>
      <c r="G1523" s="8" t="n">
        <f aca="false">F1523/$K1529-1</f>
        <v>0.0290509710407447</v>
      </c>
      <c r="H1523" s="14" t="n">
        <v>2384</v>
      </c>
      <c r="I1523" s="8" t="n">
        <f aca="false">H1523/$K1529-1</f>
        <v>0.0932520120147662</v>
      </c>
      <c r="J1523" s="9" t="n">
        <f aca="false">I1523-G1523</f>
        <v>0.0642010409740215</v>
      </c>
      <c r="K1523" s="10" t="n">
        <f aca="false">H1523-F1523</f>
        <v>140</v>
      </c>
      <c r="L1523" s="0" t="str">
        <f aca="false">IF(H1523=H1514,"Even",IF(H1523&gt;H1514,"Up","Down"))</f>
        <v>Up</v>
      </c>
    </row>
    <row r="1524" customFormat="false" ht="14.4" hidden="false" customHeight="false" outlineLevel="0" collapsed="false">
      <c r="A1524" s="4" t="n">
        <v>42499</v>
      </c>
      <c r="B1524" s="5" t="n">
        <v>0.577291666666667</v>
      </c>
      <c r="C1524" s="32" t="s">
        <v>33</v>
      </c>
      <c r="D1524" s="0" t="s">
        <v>18</v>
      </c>
      <c r="F1524" s="34" t="n">
        <v>2235</v>
      </c>
      <c r="G1524" s="8" t="n">
        <f aca="false">F1524/$K1529-1</f>
        <v>0.0249237612638433</v>
      </c>
      <c r="H1524" s="14" t="n">
        <v>2355</v>
      </c>
      <c r="I1524" s="8" t="n">
        <f aca="false">H1524/$K1529-1</f>
        <v>0.0799532249558617</v>
      </c>
      <c r="J1524" s="9" t="n">
        <f aca="false">I1524-G1524</f>
        <v>0.0550294636920183</v>
      </c>
      <c r="K1524" s="10" t="n">
        <f aca="false">H1524-F1524</f>
        <v>120</v>
      </c>
      <c r="L1524" s="0" t="str">
        <f aca="false">IF(H1524=H1515,"Even",IF(H1524&gt;H1515,"Up","Down"))</f>
        <v>Up</v>
      </c>
    </row>
    <row r="1525" customFormat="false" ht="14.4" hidden="false" customHeight="false" outlineLevel="0" collapsed="false">
      <c r="A1525" s="4" t="n">
        <v>42499</v>
      </c>
      <c r="B1525" s="5" t="n">
        <v>0.577291666666667</v>
      </c>
      <c r="C1525" s="32" t="s">
        <v>33</v>
      </c>
      <c r="D1525" s="0" t="s">
        <v>20</v>
      </c>
      <c r="F1525" s="34" t="n">
        <v>2224</v>
      </c>
      <c r="G1525" s="8" t="n">
        <f aca="false">F1525/$K1529-1</f>
        <v>0.0198793937587416</v>
      </c>
      <c r="H1525" s="14" t="n">
        <v>2342</v>
      </c>
      <c r="I1525" s="8" t="n">
        <f aca="false">H1525/$K1529-1</f>
        <v>0.0739916997225598</v>
      </c>
      <c r="J1525" s="9" t="n">
        <f aca="false">I1525-G1525</f>
        <v>0.0541123059638182</v>
      </c>
      <c r="K1525" s="10" t="n">
        <f aca="false">H1525-F1525</f>
        <v>118</v>
      </c>
      <c r="L1525" s="0" t="str">
        <f aca="false">IF(H1525=H1516,"Even",IF(H1525&gt;H1516,"Up","Down"))</f>
        <v>Up</v>
      </c>
    </row>
    <row r="1526" customFormat="false" ht="14.4" hidden="false" customHeight="false" outlineLevel="0" collapsed="false">
      <c r="A1526" s="4" t="n">
        <v>42499</v>
      </c>
      <c r="B1526" s="5" t="n">
        <v>0.577291666666667</v>
      </c>
      <c r="C1526" s="32" t="s">
        <v>33</v>
      </c>
      <c r="D1526" s="0" t="s">
        <v>23</v>
      </c>
      <c r="F1526" s="34" t="n">
        <v>2224</v>
      </c>
      <c r="G1526" s="8" t="n">
        <f aca="false">F1526/$K1529-1</f>
        <v>0.0198793937587416</v>
      </c>
      <c r="H1526" s="14" t="n">
        <v>2342</v>
      </c>
      <c r="I1526" s="8" t="n">
        <f aca="false">H1526/$K1529-1</f>
        <v>0.0739916997225598</v>
      </c>
      <c r="J1526" s="9" t="n">
        <f aca="false">I1526-G1526</f>
        <v>0.0541123059638182</v>
      </c>
      <c r="K1526" s="10" t="n">
        <f aca="false">H1526-F1526</f>
        <v>118</v>
      </c>
      <c r="L1526" s="0" t="str">
        <f aca="false">IF(H1526=H1517,"Even",IF(H1526&gt;H1517,"Up","Down"))</f>
        <v>Up</v>
      </c>
    </row>
    <row r="1527" customFormat="false" ht="14.4" hidden="false" customHeight="false" outlineLevel="0" collapsed="false">
      <c r="A1527" s="4" t="n">
        <v>42499</v>
      </c>
      <c r="B1527" s="5" t="n">
        <v>0.577291666666667</v>
      </c>
      <c r="C1527" s="32" t="s">
        <v>33</v>
      </c>
      <c r="D1527" s="0" t="s">
        <v>25</v>
      </c>
      <c r="F1527" s="34" t="n">
        <v>2224</v>
      </c>
      <c r="G1527" s="8" t="n">
        <f aca="false">F1527/$K1529-1</f>
        <v>0.0198793937587416</v>
      </c>
      <c r="H1527" s="14" t="n">
        <v>2342</v>
      </c>
      <c r="I1527" s="8" t="n">
        <f aca="false">H1527/$K1529-1</f>
        <v>0.0739916997225598</v>
      </c>
      <c r="J1527" s="9" t="n">
        <f aca="false">I1527-G1527</f>
        <v>0.0541123059638182</v>
      </c>
      <c r="K1527" s="10" t="n">
        <f aca="false">H1527-F1527</f>
        <v>118</v>
      </c>
      <c r="L1527" s="0" t="str">
        <f aca="false">IF(H1527=H1518,"Even",IF(H1527&gt;H1518,"Up","Down"))</f>
        <v>Up</v>
      </c>
    </row>
    <row r="1528" customFormat="false" ht="14.4" hidden="false" customHeight="false" outlineLevel="0" collapsed="false">
      <c r="A1528" s="4" t="n">
        <v>42499</v>
      </c>
      <c r="B1528" s="5" t="n">
        <v>0.577291666666667</v>
      </c>
      <c r="C1528" s="32" t="s">
        <v>33</v>
      </c>
      <c r="D1528" s="36" t="s">
        <v>51</v>
      </c>
      <c r="E1528" s="36"/>
      <c r="F1528" s="43" t="n">
        <v>1.7057</v>
      </c>
      <c r="G1528" s="8"/>
      <c r="H1528" s="43" t="n">
        <v>1.7238</v>
      </c>
      <c r="I1528" s="8"/>
      <c r="J1528" s="9"/>
      <c r="K1528" s="43" t="n">
        <v>1.70979</v>
      </c>
      <c r="L1528" s="0" t="str">
        <f aca="false">IF(K1528=K1519,"Even",IF(K1528&gt;K1519,"Up","Down"))</f>
        <v>Up</v>
      </c>
    </row>
    <row r="1529" customFormat="false" ht="14.4" hidden="false" customHeight="false" outlineLevel="0" collapsed="false">
      <c r="A1529" s="4" t="n">
        <v>42499</v>
      </c>
      <c r="B1529" s="5"/>
      <c r="C1529" s="32" t="s">
        <v>33</v>
      </c>
      <c r="D1529" s="24" t="s">
        <v>30</v>
      </c>
      <c r="E1529" s="24"/>
      <c r="F1529" s="28" t="s">
        <v>31</v>
      </c>
      <c r="G1529" s="28"/>
      <c r="H1529" s="28" t="n">
        <v>1</v>
      </c>
      <c r="I1529" s="28"/>
      <c r="J1529" s="28"/>
      <c r="K1529" s="34" t="n">
        <v>2180.65</v>
      </c>
      <c r="L1529" s="0" t="str">
        <f aca="false">IF(K1529=K1520,"Even",IF(K1529&gt;K1520,"Up","Down"))</f>
        <v>Down</v>
      </c>
    </row>
    <row r="1530" customFormat="false" ht="14.4" hidden="false" customHeight="false" outlineLevel="0" collapsed="false">
      <c r="A1530" s="15" t="n">
        <v>42499</v>
      </c>
      <c r="B1530" s="20"/>
      <c r="C1530" s="35" t="s">
        <v>33</v>
      </c>
      <c r="D1530" s="16" t="s">
        <v>43</v>
      </c>
      <c r="E1530" s="16"/>
      <c r="F1530" s="16"/>
      <c r="G1530" s="16"/>
      <c r="H1530" s="16"/>
      <c r="I1530" s="16"/>
      <c r="J1530" s="16" t="s">
        <v>44</v>
      </c>
      <c r="K1530" s="19" t="n">
        <v>1285.95</v>
      </c>
      <c r="L1530" s="16" t="str">
        <f aca="false">IF(K1530=K1521,"Even",IF(K1530&gt;K1521,"Up","Down"))</f>
        <v>Down</v>
      </c>
    </row>
    <row r="1531" customFormat="false" ht="14.4" hidden="false" customHeight="false" outlineLevel="0" collapsed="false">
      <c r="A1531" s="4" t="n">
        <v>42500</v>
      </c>
      <c r="B1531" s="5" t="n">
        <v>0.72630787037037</v>
      </c>
      <c r="C1531" s="32" t="s">
        <v>35</v>
      </c>
      <c r="D1531" s="0" t="s">
        <v>13</v>
      </c>
      <c r="F1531" s="34" t="n">
        <v>2224</v>
      </c>
      <c r="G1531" s="8" t="n">
        <f aca="false">F1531/$K1538-1</f>
        <v>0.0234698573400829</v>
      </c>
      <c r="H1531" s="14" t="n">
        <v>2342</v>
      </c>
      <c r="I1531" s="8" t="n">
        <f aca="false">H1531/$K1538-1</f>
        <v>0.0777726645190979</v>
      </c>
      <c r="J1531" s="9" t="n">
        <f aca="false">I1531-G1531</f>
        <v>0.054302807179015</v>
      </c>
      <c r="K1531" s="10" t="n">
        <f aca="false">H1531-F1531</f>
        <v>118</v>
      </c>
      <c r="L1531" s="0" t="str">
        <f aca="false">IF(H1531=H1522,"Even",IF(H1531&gt;H1522,"Up","Down"))</f>
        <v>Down</v>
      </c>
    </row>
    <row r="1532" customFormat="false" ht="14.4" hidden="false" customHeight="false" outlineLevel="0" collapsed="false">
      <c r="A1532" s="4" t="n">
        <v>42500</v>
      </c>
      <c r="B1532" s="5" t="n">
        <v>0.72630787037037</v>
      </c>
      <c r="C1532" s="32" t="s">
        <v>35</v>
      </c>
      <c r="D1532" s="0" t="s">
        <v>15</v>
      </c>
      <c r="F1532" s="34" t="n">
        <v>2224</v>
      </c>
      <c r="G1532" s="8" t="n">
        <f aca="false">F1532/$K1538-1</f>
        <v>0.0234698573400829</v>
      </c>
      <c r="H1532" s="14" t="n">
        <v>2363</v>
      </c>
      <c r="I1532" s="8" t="n">
        <f aca="false">H1532/$K1538-1</f>
        <v>0.087436723423838</v>
      </c>
      <c r="J1532" s="9" t="n">
        <f aca="false">I1532-G1532</f>
        <v>0.0639668660837551</v>
      </c>
      <c r="K1532" s="10" t="n">
        <f aca="false">H1532-F1532</f>
        <v>139</v>
      </c>
      <c r="L1532" s="0" t="str">
        <f aca="false">IF(H1532=H1523,"Even",IF(H1532&gt;H1523,"Up","Down"))</f>
        <v>Down</v>
      </c>
    </row>
    <row r="1533" customFormat="false" ht="14.4" hidden="false" customHeight="false" outlineLevel="0" collapsed="false">
      <c r="A1533" s="4" t="n">
        <v>42500</v>
      </c>
      <c r="B1533" s="5" t="n">
        <v>0.72630787037037</v>
      </c>
      <c r="C1533" s="32" t="s">
        <v>35</v>
      </c>
      <c r="D1533" s="0" t="s">
        <v>18</v>
      </c>
      <c r="F1533" s="34" t="n">
        <v>2216</v>
      </c>
      <c r="G1533" s="8" t="n">
        <f aca="false">F1533/$K1538-1</f>
        <v>0.019788311090658</v>
      </c>
      <c r="H1533" s="14" t="n">
        <v>2335</v>
      </c>
      <c r="I1533" s="8" t="n">
        <f aca="false">H1533/$K1538-1</f>
        <v>0.0745513115508514</v>
      </c>
      <c r="J1533" s="9" t="n">
        <f aca="false">I1533-G1533</f>
        <v>0.0547630004601933</v>
      </c>
      <c r="K1533" s="10" t="n">
        <f aca="false">H1533-F1533</f>
        <v>119</v>
      </c>
      <c r="L1533" s="0" t="str">
        <f aca="false">IF(H1533=H1524,"Even",IF(H1533&gt;H1524,"Up","Down"))</f>
        <v>Down</v>
      </c>
    </row>
    <row r="1534" customFormat="false" ht="14.4" hidden="false" customHeight="false" outlineLevel="0" collapsed="false">
      <c r="A1534" s="4" t="n">
        <v>42500</v>
      </c>
      <c r="B1534" s="5" t="n">
        <v>0.72630787037037</v>
      </c>
      <c r="C1534" s="32" t="s">
        <v>35</v>
      </c>
      <c r="D1534" s="0" t="s">
        <v>20</v>
      </c>
      <c r="F1534" s="34" t="n">
        <v>2205</v>
      </c>
      <c r="G1534" s="8" t="n">
        <f aca="false">F1534/$K1538-1</f>
        <v>0.014726184997699</v>
      </c>
      <c r="H1534" s="14" t="n">
        <v>2322</v>
      </c>
      <c r="I1534" s="8" t="n">
        <f aca="false">H1534/$K1538-1</f>
        <v>0.0685687988955361</v>
      </c>
      <c r="J1534" s="9" t="n">
        <f aca="false">I1534-G1534</f>
        <v>0.0538426138978372</v>
      </c>
      <c r="K1534" s="10" t="n">
        <f aca="false">H1534-F1534</f>
        <v>117</v>
      </c>
      <c r="L1534" s="0" t="str">
        <f aca="false">IF(H1534=H1525,"Even",IF(H1534&gt;H1525,"Up","Down"))</f>
        <v>Down</v>
      </c>
    </row>
    <row r="1535" customFormat="false" ht="14.4" hidden="false" customHeight="false" outlineLevel="0" collapsed="false">
      <c r="A1535" s="4" t="n">
        <v>42500</v>
      </c>
      <c r="B1535" s="5" t="n">
        <v>0.72630787037037</v>
      </c>
      <c r="C1535" s="32" t="s">
        <v>35</v>
      </c>
      <c r="D1535" s="0" t="s">
        <v>23</v>
      </c>
      <c r="F1535" s="34" t="n">
        <v>2205</v>
      </c>
      <c r="G1535" s="8" t="n">
        <f aca="false">F1535/$K1538-1</f>
        <v>0.014726184997699</v>
      </c>
      <c r="H1535" s="14" t="n">
        <v>2322</v>
      </c>
      <c r="I1535" s="8" t="n">
        <f aca="false">H1535/$K1538-1</f>
        <v>0.0685687988955361</v>
      </c>
      <c r="J1535" s="9" t="n">
        <f aca="false">I1535-G1535</f>
        <v>0.0538426138978372</v>
      </c>
      <c r="K1535" s="10" t="n">
        <f aca="false">H1535-F1535</f>
        <v>117</v>
      </c>
      <c r="L1535" s="0" t="str">
        <f aca="false">IF(H1535=H1526,"Even",IF(H1535&gt;H1526,"Up","Down"))</f>
        <v>Down</v>
      </c>
    </row>
    <row r="1536" customFormat="false" ht="14.4" hidden="false" customHeight="false" outlineLevel="0" collapsed="false">
      <c r="A1536" s="4" t="n">
        <v>42500</v>
      </c>
      <c r="B1536" s="5" t="n">
        <v>0.72630787037037</v>
      </c>
      <c r="C1536" s="32" t="s">
        <v>35</v>
      </c>
      <c r="D1536" s="0" t="s">
        <v>25</v>
      </c>
      <c r="F1536" s="34" t="n">
        <v>2205</v>
      </c>
      <c r="G1536" s="8" t="n">
        <f aca="false">F1536/$K1538-1</f>
        <v>0.014726184997699</v>
      </c>
      <c r="H1536" s="14" t="n">
        <v>2322</v>
      </c>
      <c r="I1536" s="8" t="n">
        <f aca="false">H1536/$K1538-1</f>
        <v>0.0685687988955361</v>
      </c>
      <c r="J1536" s="9" t="n">
        <f aca="false">I1536-G1536</f>
        <v>0.0538426138978372</v>
      </c>
      <c r="K1536" s="10" t="n">
        <f aca="false">H1536-F1536</f>
        <v>117</v>
      </c>
      <c r="L1536" s="0" t="str">
        <f aca="false">IF(H1536=H1527,"Even",IF(H1536&gt;H1527,"Up","Down"))</f>
        <v>Down</v>
      </c>
    </row>
    <row r="1537" customFormat="false" ht="14.4" hidden="false" customHeight="false" outlineLevel="0" collapsed="false">
      <c r="A1537" s="4" t="n">
        <v>42500</v>
      </c>
      <c r="B1537" s="5" t="n">
        <v>0.72630787037037</v>
      </c>
      <c r="C1537" s="32" t="s">
        <v>35</v>
      </c>
      <c r="D1537" s="36" t="s">
        <v>51</v>
      </c>
      <c r="E1537" s="36"/>
      <c r="F1537" s="43" t="n">
        <v>1.68775</v>
      </c>
      <c r="G1537" s="8"/>
      <c r="H1537" s="43" t="n">
        <v>1.74775</v>
      </c>
      <c r="I1537" s="8"/>
      <c r="J1537" s="9"/>
      <c r="K1537" s="43" t="n">
        <v>1.71941</v>
      </c>
      <c r="L1537" s="0" t="str">
        <f aca="false">IF(K1537=K1528,"Even",IF(K1537&gt;K1528,"Up","Down"))</f>
        <v>Up</v>
      </c>
    </row>
    <row r="1538" customFormat="false" ht="14.4" hidden="false" customHeight="false" outlineLevel="0" collapsed="false">
      <c r="A1538" s="4" t="n">
        <v>42500</v>
      </c>
      <c r="B1538" s="5"/>
      <c r="C1538" s="32" t="s">
        <v>35</v>
      </c>
      <c r="D1538" s="24" t="s">
        <v>30</v>
      </c>
      <c r="E1538" s="24"/>
      <c r="F1538" s="28" t="s">
        <v>31</v>
      </c>
      <c r="G1538" s="28"/>
      <c r="H1538" s="28" t="n">
        <v>1</v>
      </c>
      <c r="I1538" s="28"/>
      <c r="J1538" s="28"/>
      <c r="K1538" s="34" t="n">
        <v>2173</v>
      </c>
      <c r="L1538" s="0" t="str">
        <f aca="false">IF(K1538=K1529,"Even",IF(K1538&gt;K1529,"Up","Down"))</f>
        <v>Down</v>
      </c>
    </row>
    <row r="1539" customFormat="false" ht="14.4" hidden="false" customHeight="false" outlineLevel="0" collapsed="false">
      <c r="A1539" s="15" t="n">
        <v>42500</v>
      </c>
      <c r="B1539" s="20"/>
      <c r="C1539" s="35" t="s">
        <v>35</v>
      </c>
      <c r="D1539" s="16" t="s">
        <v>43</v>
      </c>
      <c r="E1539" s="16"/>
      <c r="F1539" s="16"/>
      <c r="G1539" s="16"/>
      <c r="H1539" s="16"/>
      <c r="I1539" s="16"/>
      <c r="J1539" s="16" t="s">
        <v>44</v>
      </c>
      <c r="K1539" s="19" t="n">
        <v>1263.5</v>
      </c>
      <c r="L1539" s="16" t="str">
        <f aca="false">IF(K1539=K1530,"Even",IF(K1539&gt;K1530,"Up","Down"))</f>
        <v>Down</v>
      </c>
    </row>
    <row r="1540" customFormat="false" ht="14.4" hidden="false" customHeight="false" outlineLevel="0" collapsed="false">
      <c r="A1540" s="4" t="n">
        <v>42503</v>
      </c>
      <c r="B1540" s="5" t="n">
        <v>0.731076388888889</v>
      </c>
      <c r="C1540" s="32" t="s">
        <v>39</v>
      </c>
      <c r="D1540" s="0" t="s">
        <v>13</v>
      </c>
      <c r="F1540" s="34" t="n">
        <v>2245</v>
      </c>
      <c r="G1540" s="8" t="n">
        <f aca="false">F1540/$K1547-1</f>
        <v>0.0216619641394375</v>
      </c>
      <c r="H1540" s="14" t="n">
        <v>2364</v>
      </c>
      <c r="I1540" s="8" t="n">
        <f aca="false">H1540/$K1547-1</f>
        <v>0.0758168744880312</v>
      </c>
      <c r="J1540" s="9" t="n">
        <f aca="false">I1540-G1540</f>
        <v>0.0541549103485937</v>
      </c>
      <c r="K1540" s="10" t="n">
        <f aca="false">H1540-F1540</f>
        <v>119</v>
      </c>
      <c r="L1540" s="0" t="str">
        <f aca="false">IF(H1540=H1531,"Even",IF(H1540&gt;H1531,"Up","Down"))</f>
        <v>Up</v>
      </c>
    </row>
    <row r="1541" customFormat="false" ht="14.4" hidden="false" customHeight="false" outlineLevel="0" collapsed="false">
      <c r="A1541" s="4" t="n">
        <v>42503</v>
      </c>
      <c r="B1541" s="5" t="n">
        <v>0.731076388888889</v>
      </c>
      <c r="C1541" s="32" t="s">
        <v>39</v>
      </c>
      <c r="D1541" s="0" t="s">
        <v>15</v>
      </c>
      <c r="F1541" s="34" t="n">
        <v>2245</v>
      </c>
      <c r="G1541" s="8" t="n">
        <f aca="false">F1541/$K1547-1</f>
        <v>0.0216619641394375</v>
      </c>
      <c r="H1541" s="14" t="n">
        <v>2385</v>
      </c>
      <c r="I1541" s="8" t="n">
        <f aca="false">H1541/$K1547-1</f>
        <v>0.0853736233730773</v>
      </c>
      <c r="J1541" s="9" t="n">
        <f aca="false">I1541-G1541</f>
        <v>0.0637116592336398</v>
      </c>
      <c r="K1541" s="10" t="n">
        <f aca="false">H1541-F1541</f>
        <v>140</v>
      </c>
      <c r="L1541" s="0" t="str">
        <f aca="false">IF(H1541=H1532,"Even",IF(H1541&gt;H1532,"Up","Down"))</f>
        <v>Up</v>
      </c>
    </row>
    <row r="1542" customFormat="false" ht="14.4" hidden="false" customHeight="false" outlineLevel="0" collapsed="false">
      <c r="A1542" s="4" t="n">
        <v>42503</v>
      </c>
      <c r="B1542" s="5" t="n">
        <v>0.731076388888889</v>
      </c>
      <c r="C1542" s="32" t="s">
        <v>39</v>
      </c>
      <c r="D1542" s="0" t="s">
        <v>18</v>
      </c>
      <c r="F1542" s="34" t="n">
        <v>2237</v>
      </c>
      <c r="G1542" s="8" t="n">
        <f aca="false">F1542/$K1547-1</f>
        <v>0.0180212978975152</v>
      </c>
      <c r="H1542" s="14" t="n">
        <v>2357</v>
      </c>
      <c r="I1542" s="8" t="n">
        <f aca="false">H1542/$K1547-1</f>
        <v>0.0726312915263492</v>
      </c>
      <c r="J1542" s="9" t="n">
        <f aca="false">I1542-G1542</f>
        <v>0.054609993628834</v>
      </c>
      <c r="K1542" s="10" t="n">
        <f aca="false">H1542-F1542</f>
        <v>120</v>
      </c>
      <c r="L1542" s="0" t="str">
        <f aca="false">IF(H1542=H1533,"Even",IF(H1542&gt;H1533,"Up","Down"))</f>
        <v>Up</v>
      </c>
    </row>
    <row r="1543" customFormat="false" ht="14.4" hidden="false" customHeight="false" outlineLevel="0" collapsed="false">
      <c r="A1543" s="4" t="n">
        <v>42503</v>
      </c>
      <c r="B1543" s="5" t="n">
        <v>0.731076388888889</v>
      </c>
      <c r="C1543" s="32" t="s">
        <v>39</v>
      </c>
      <c r="D1543" s="0" t="s">
        <v>20</v>
      </c>
      <c r="F1543" s="34" t="n">
        <v>2226</v>
      </c>
      <c r="G1543" s="8" t="n">
        <f aca="false">F1543/$K1547-1</f>
        <v>0.0130153818148722</v>
      </c>
      <c r="H1543" s="14" t="n">
        <v>2344</v>
      </c>
      <c r="I1543" s="8" t="n">
        <f aca="false">H1543/$K1547-1</f>
        <v>0.0667152088832257</v>
      </c>
      <c r="J1543" s="9" t="n">
        <f aca="false">I1543-G1543</f>
        <v>0.0536998270683535</v>
      </c>
      <c r="K1543" s="10" t="n">
        <f aca="false">H1543-F1543</f>
        <v>118</v>
      </c>
      <c r="L1543" s="0" t="str">
        <f aca="false">IF(H1543=H1534,"Even",IF(H1543&gt;H1534,"Up","Down"))</f>
        <v>Up</v>
      </c>
    </row>
    <row r="1544" customFormat="false" ht="14.4" hidden="false" customHeight="false" outlineLevel="0" collapsed="false">
      <c r="A1544" s="4" t="n">
        <v>42503</v>
      </c>
      <c r="B1544" s="5" t="n">
        <v>0.731076388888889</v>
      </c>
      <c r="C1544" s="32" t="s">
        <v>39</v>
      </c>
      <c r="D1544" s="0" t="s">
        <v>23</v>
      </c>
      <c r="F1544" s="34" t="n">
        <v>2226</v>
      </c>
      <c r="G1544" s="8" t="n">
        <f aca="false">F1544/$K1547-1</f>
        <v>0.0130153818148722</v>
      </c>
      <c r="H1544" s="14" t="n">
        <v>2344</v>
      </c>
      <c r="I1544" s="8" t="n">
        <f aca="false">H1544/$K1547-1</f>
        <v>0.0667152088832257</v>
      </c>
      <c r="J1544" s="9" t="n">
        <f aca="false">I1544-G1544</f>
        <v>0.0536998270683535</v>
      </c>
      <c r="K1544" s="10" t="n">
        <f aca="false">H1544-F1544</f>
        <v>118</v>
      </c>
      <c r="L1544" s="0" t="str">
        <f aca="false">IF(H1544=H1535,"Even",IF(H1544&gt;H1535,"Up","Down"))</f>
        <v>Up</v>
      </c>
    </row>
    <row r="1545" customFormat="false" ht="14.4" hidden="false" customHeight="false" outlineLevel="0" collapsed="false">
      <c r="A1545" s="4" t="n">
        <v>42503</v>
      </c>
      <c r="B1545" s="5" t="n">
        <v>0.731076388888889</v>
      </c>
      <c r="C1545" s="32" t="s">
        <v>39</v>
      </c>
      <c r="D1545" s="0" t="s">
        <v>25</v>
      </c>
      <c r="F1545" s="34" t="n">
        <v>2226</v>
      </c>
      <c r="G1545" s="8" t="n">
        <f aca="false">F1545/$K1547-1</f>
        <v>0.0130153818148722</v>
      </c>
      <c r="H1545" s="14" t="n">
        <v>2344</v>
      </c>
      <c r="I1545" s="8" t="n">
        <f aca="false">H1545/$K1547-1</f>
        <v>0.0667152088832257</v>
      </c>
      <c r="J1545" s="9" t="n">
        <f aca="false">I1545-G1545</f>
        <v>0.0536998270683535</v>
      </c>
      <c r="K1545" s="10" t="n">
        <f aca="false">H1545-F1545</f>
        <v>118</v>
      </c>
      <c r="L1545" s="0" t="str">
        <f aca="false">IF(H1545=H1536,"Even",IF(H1545&gt;H1536,"Up","Down"))</f>
        <v>Up</v>
      </c>
    </row>
    <row r="1546" customFormat="false" ht="14.4" hidden="false" customHeight="false" outlineLevel="0" collapsed="false">
      <c r="A1546" s="4" t="n">
        <v>42503</v>
      </c>
      <c r="B1546" s="5" t="n">
        <v>0.731076388888889</v>
      </c>
      <c r="C1546" s="32" t="s">
        <v>39</v>
      </c>
      <c r="D1546" s="36" t="s">
        <v>51</v>
      </c>
      <c r="E1546" s="36"/>
      <c r="F1546" s="43" t="n">
        <v>1.70075</v>
      </c>
      <c r="G1546" s="8"/>
      <c r="H1546" s="43" t="n">
        <v>1.76075</v>
      </c>
      <c r="I1546" s="8"/>
      <c r="J1546" s="9"/>
      <c r="K1546" s="43" t="n">
        <v>1.7235</v>
      </c>
      <c r="L1546" s="0" t="str">
        <f aca="false">IF(K1546=K1537,"Even",IF(K1546&gt;K1537,"Up","Down"))</f>
        <v>Up</v>
      </c>
    </row>
    <row r="1547" customFormat="false" ht="14.4" hidden="false" customHeight="false" outlineLevel="0" collapsed="false">
      <c r="A1547" s="4" t="n">
        <v>42503</v>
      </c>
      <c r="B1547" s="5"/>
      <c r="C1547" s="32" t="s">
        <v>39</v>
      </c>
      <c r="D1547" s="24" t="s">
        <v>30</v>
      </c>
      <c r="E1547" s="24"/>
      <c r="F1547" s="28" t="s">
        <v>31</v>
      </c>
      <c r="G1547" s="28"/>
      <c r="H1547" s="28" t="n">
        <v>1</v>
      </c>
      <c r="I1547" s="28"/>
      <c r="J1547" s="28"/>
      <c r="K1547" s="34" t="n">
        <v>2197.4</v>
      </c>
      <c r="L1547" s="0" t="str">
        <f aca="false">IF(K1547=K1538,"Even",IF(K1547&gt;K1538,"Up","Down"))</f>
        <v>Up</v>
      </c>
    </row>
    <row r="1548" customFormat="false" ht="14.4" hidden="false" customHeight="false" outlineLevel="0" collapsed="false">
      <c r="A1548" s="15" t="n">
        <v>42503</v>
      </c>
      <c r="B1548" s="20"/>
      <c r="C1548" s="35" t="s">
        <v>39</v>
      </c>
      <c r="D1548" s="16" t="s">
        <v>43</v>
      </c>
      <c r="E1548" s="16"/>
      <c r="F1548" s="16"/>
      <c r="G1548" s="16"/>
      <c r="H1548" s="16"/>
      <c r="I1548" s="16"/>
      <c r="J1548" s="16" t="s">
        <v>44</v>
      </c>
      <c r="K1548" s="19" t="n">
        <v>1263.65</v>
      </c>
      <c r="L1548" s="16" t="str">
        <f aca="false">IF(K1548=K1539,"Even",IF(K1548&gt;K1539,"Up","Down"))</f>
        <v>Up</v>
      </c>
    </row>
    <row r="1549" customFormat="false" ht="14.4" hidden="false" customHeight="false" outlineLevel="0" collapsed="false">
      <c r="A1549" s="4" t="n">
        <v>42506</v>
      </c>
      <c r="B1549" s="5" t="n">
        <v>0.636921296296296</v>
      </c>
      <c r="C1549" s="32" t="s">
        <v>33</v>
      </c>
      <c r="D1549" s="0" t="s">
        <v>13</v>
      </c>
      <c r="F1549" s="34" t="n">
        <v>2269</v>
      </c>
      <c r="G1549" s="8" t="n">
        <f aca="false">F1549/$K1556-1</f>
        <v>0.0325839628652043</v>
      </c>
      <c r="H1549" s="14" t="n">
        <v>2389</v>
      </c>
      <c r="I1549" s="8" t="n">
        <f aca="false">H1549/$K1556-1</f>
        <v>0.0871939564940383</v>
      </c>
      <c r="J1549" s="9" t="n">
        <f aca="false">I1549-G1549</f>
        <v>0.054609993628834</v>
      </c>
      <c r="K1549" s="10" t="n">
        <f aca="false">H1549-F1549</f>
        <v>120</v>
      </c>
      <c r="L1549" s="0" t="str">
        <f aca="false">IF(H1549=H1540,"Even",IF(H1549&gt;H1540,"Up","Down"))</f>
        <v>Up</v>
      </c>
    </row>
    <row r="1550" customFormat="false" ht="14.4" hidden="false" customHeight="false" outlineLevel="0" collapsed="false">
      <c r="A1550" s="4" t="n">
        <v>42506</v>
      </c>
      <c r="B1550" s="5" t="n">
        <v>0.636921296296296</v>
      </c>
      <c r="C1550" s="32" t="s">
        <v>33</v>
      </c>
      <c r="D1550" s="0" t="s">
        <v>15</v>
      </c>
      <c r="F1550" s="34" t="n">
        <v>2269</v>
      </c>
      <c r="G1550" s="8" t="n">
        <f aca="false">F1550/$K1556-1</f>
        <v>0.0325839628652043</v>
      </c>
      <c r="H1550" s="14" t="n">
        <v>2411</v>
      </c>
      <c r="I1550" s="8" t="n">
        <f aca="false">H1550/$K1556-1</f>
        <v>0.0972057886593247</v>
      </c>
      <c r="J1550" s="9" t="n">
        <f aca="false">I1550-G1550</f>
        <v>0.0646218257941205</v>
      </c>
      <c r="K1550" s="10" t="n">
        <f aca="false">H1550-F1550</f>
        <v>142</v>
      </c>
      <c r="L1550" s="0" t="str">
        <f aca="false">IF(H1550=H1541,"Even",IF(H1550&gt;H1541,"Up","Down"))</f>
        <v>Up</v>
      </c>
    </row>
    <row r="1551" customFormat="false" ht="14.4" hidden="false" customHeight="false" outlineLevel="0" collapsed="false">
      <c r="A1551" s="4" t="n">
        <v>42506</v>
      </c>
      <c r="B1551" s="5" t="n">
        <v>0.636921296296296</v>
      </c>
      <c r="C1551" s="32" t="s">
        <v>33</v>
      </c>
      <c r="D1551" s="0" t="s">
        <v>18</v>
      </c>
      <c r="F1551" s="34" t="n">
        <v>2261</v>
      </c>
      <c r="G1551" s="8" t="n">
        <f aca="false">F1551/$K1556-1</f>
        <v>0.0289432966232821</v>
      </c>
      <c r="H1551" s="14" t="n">
        <v>2383</v>
      </c>
      <c r="I1551" s="8" t="n">
        <f aca="false">H1551/$K1556-1</f>
        <v>0.0844634568125966</v>
      </c>
      <c r="J1551" s="9" t="n">
        <f aca="false">I1551-G1551</f>
        <v>0.0555201601893145</v>
      </c>
      <c r="K1551" s="10" t="n">
        <f aca="false">H1551-F1551</f>
        <v>122</v>
      </c>
      <c r="L1551" s="0" t="str">
        <f aca="false">IF(H1551=H1542,"Even",IF(H1551&gt;H1542,"Up","Down"))</f>
        <v>Up</v>
      </c>
    </row>
    <row r="1552" customFormat="false" ht="14.4" hidden="false" customHeight="false" outlineLevel="0" collapsed="false">
      <c r="A1552" s="4" t="n">
        <v>42506</v>
      </c>
      <c r="B1552" s="5" t="n">
        <v>0.636921296296296</v>
      </c>
      <c r="C1552" s="32" t="s">
        <v>33</v>
      </c>
      <c r="D1552" s="0" t="s">
        <v>20</v>
      </c>
      <c r="F1552" s="34" t="n">
        <v>2250</v>
      </c>
      <c r="G1552" s="8" t="n">
        <f aca="false">F1552/$K1556-1</f>
        <v>0.0239373805406389</v>
      </c>
      <c r="H1552" s="14" t="n">
        <v>2369</v>
      </c>
      <c r="I1552" s="8" t="n">
        <f aca="false">H1552/$K1556-1</f>
        <v>0.0780922908892328</v>
      </c>
      <c r="J1552" s="9" t="n">
        <f aca="false">I1552-G1552</f>
        <v>0.0541549103485939</v>
      </c>
      <c r="K1552" s="10" t="n">
        <f aca="false">H1552-F1552</f>
        <v>119</v>
      </c>
      <c r="L1552" s="0" t="str">
        <f aca="false">IF(H1552=H1543,"Even",IF(H1552&gt;H1543,"Up","Down"))</f>
        <v>Up</v>
      </c>
    </row>
    <row r="1553" customFormat="false" ht="14.4" hidden="false" customHeight="false" outlineLevel="0" collapsed="false">
      <c r="A1553" s="4" t="n">
        <v>42506</v>
      </c>
      <c r="B1553" s="5" t="n">
        <v>0.636921296296296</v>
      </c>
      <c r="C1553" s="32" t="s">
        <v>33</v>
      </c>
      <c r="D1553" s="0" t="s">
        <v>23</v>
      </c>
      <c r="F1553" s="34" t="n">
        <v>2250</v>
      </c>
      <c r="G1553" s="8" t="n">
        <f aca="false">F1553/$K1556-1</f>
        <v>0.0239373805406389</v>
      </c>
      <c r="H1553" s="14" t="n">
        <v>2369</v>
      </c>
      <c r="I1553" s="8" t="n">
        <f aca="false">H1553/$K1556-1</f>
        <v>0.0780922908892328</v>
      </c>
      <c r="J1553" s="9" t="n">
        <f aca="false">I1553-G1553</f>
        <v>0.0541549103485939</v>
      </c>
      <c r="K1553" s="10" t="n">
        <f aca="false">H1553-F1553</f>
        <v>119</v>
      </c>
      <c r="L1553" s="0" t="str">
        <f aca="false">IF(H1553=H1544,"Even",IF(H1553&gt;H1544,"Up","Down"))</f>
        <v>Up</v>
      </c>
    </row>
    <row r="1554" customFormat="false" ht="14.4" hidden="false" customHeight="false" outlineLevel="0" collapsed="false">
      <c r="A1554" s="4" t="n">
        <v>42506</v>
      </c>
      <c r="B1554" s="5" t="n">
        <v>0.636921296296296</v>
      </c>
      <c r="C1554" s="32" t="s">
        <v>33</v>
      </c>
      <c r="D1554" s="0" t="s">
        <v>25</v>
      </c>
      <c r="F1554" s="34" t="n">
        <v>2250</v>
      </c>
      <c r="G1554" s="8" t="n">
        <f aca="false">F1554/$K1556-1</f>
        <v>0.0239373805406389</v>
      </c>
      <c r="H1554" s="14" t="n">
        <v>2369</v>
      </c>
      <c r="I1554" s="8" t="n">
        <f aca="false">H1554/$K1556-1</f>
        <v>0.0780922908892328</v>
      </c>
      <c r="J1554" s="9" t="n">
        <f aca="false">I1554-G1554</f>
        <v>0.0541549103485939</v>
      </c>
      <c r="K1554" s="10" t="n">
        <f aca="false">H1554-F1554</f>
        <v>119</v>
      </c>
      <c r="L1554" s="0" t="str">
        <f aca="false">IF(H1554=H1545,"Even",IF(H1554&gt;H1545,"Up","Down"))</f>
        <v>Up</v>
      </c>
    </row>
    <row r="1555" customFormat="false" ht="14.4" hidden="false" customHeight="false" outlineLevel="0" collapsed="false">
      <c r="A1555" s="4" t="n">
        <v>42506</v>
      </c>
      <c r="B1555" s="5" t="n">
        <v>0.636921296296296</v>
      </c>
      <c r="C1555" s="32" t="s">
        <v>33</v>
      </c>
      <c r="D1555" s="36" t="s">
        <v>51</v>
      </c>
      <c r="E1555" s="36"/>
      <c r="F1555" s="43" t="n">
        <v>1.7174</v>
      </c>
      <c r="G1555" s="8"/>
      <c r="H1555" s="43" t="n">
        <v>1.7351</v>
      </c>
      <c r="I1555" s="8"/>
      <c r="J1555" s="9"/>
      <c r="K1555" s="43" t="n">
        <v>1.7235</v>
      </c>
      <c r="L1555" s="0" t="str">
        <f aca="false">IF(K1555=K1546,"Even",IF(K1555&gt;K1546,"Up","Down"))</f>
        <v>Even</v>
      </c>
    </row>
    <row r="1556" customFormat="false" ht="14.4" hidden="false" customHeight="false" outlineLevel="0" collapsed="false">
      <c r="A1556" s="4" t="n">
        <v>42506</v>
      </c>
      <c r="B1556" s="5"/>
      <c r="C1556" s="32" t="s">
        <v>33</v>
      </c>
      <c r="D1556" s="24" t="s">
        <v>30</v>
      </c>
      <c r="E1556" s="24"/>
      <c r="F1556" s="28" t="s">
        <v>31</v>
      </c>
      <c r="G1556" s="28"/>
      <c r="H1556" s="28" t="n">
        <v>1</v>
      </c>
      <c r="I1556" s="28"/>
      <c r="J1556" s="28"/>
      <c r="K1556" s="34" t="n">
        <v>2197.4</v>
      </c>
      <c r="L1556" s="0" t="str">
        <f aca="false">IF(K1556=K1547,"Even",IF(K1556&gt;K1547,"Up","Down"))</f>
        <v>Even</v>
      </c>
    </row>
    <row r="1557" customFormat="false" ht="14.4" hidden="false" customHeight="false" outlineLevel="0" collapsed="false">
      <c r="A1557" s="15" t="n">
        <v>42506</v>
      </c>
      <c r="B1557" s="20"/>
      <c r="C1557" s="35" t="s">
        <v>33</v>
      </c>
      <c r="D1557" s="16" t="s">
        <v>43</v>
      </c>
      <c r="E1557" s="16"/>
      <c r="F1557" s="16"/>
      <c r="G1557" s="16"/>
      <c r="H1557" s="16"/>
      <c r="I1557" s="16"/>
      <c r="J1557" s="16" t="s">
        <v>44</v>
      </c>
      <c r="K1557" s="19" t="n">
        <v>1273.05</v>
      </c>
      <c r="L1557" s="16" t="str">
        <f aca="false">IF(K1557=K1548,"Even",IF(K1557&gt;K1548,"Up","Down"))</f>
        <v>Up</v>
      </c>
    </row>
    <row r="1558" customFormat="false" ht="14.4" hidden="false" customHeight="false" outlineLevel="0" collapsed="false">
      <c r="A1558" s="4" t="n">
        <v>42507</v>
      </c>
      <c r="B1558" s="5" t="n">
        <v>0.48005787037037</v>
      </c>
      <c r="C1558" s="32" t="s">
        <v>35</v>
      </c>
      <c r="D1558" s="0" t="s">
        <v>13</v>
      </c>
      <c r="F1558" s="34" t="n">
        <v>2251</v>
      </c>
      <c r="G1558" s="8" t="n">
        <f aca="false">F1558/$K1565-1</f>
        <v>0.0166750975574506</v>
      </c>
      <c r="H1558" s="14" t="n">
        <v>2370</v>
      </c>
      <c r="I1558" s="8" t="n">
        <f aca="false">H1558/$K1565-1</f>
        <v>0.0704220263043793</v>
      </c>
      <c r="J1558" s="9" t="n">
        <f aca="false">I1558-G1558</f>
        <v>0.0537469287469288</v>
      </c>
      <c r="K1558" s="10" t="n">
        <f aca="false">H1558-F1558</f>
        <v>119</v>
      </c>
      <c r="L1558" s="0" t="str">
        <f aca="false">IF(H1558=H1549,"Even",IF(H1558&gt;H1549,"Up","Down"))</f>
        <v>Down</v>
      </c>
    </row>
    <row r="1559" customFormat="false" ht="14.4" hidden="false" customHeight="false" outlineLevel="0" collapsed="false">
      <c r="A1559" s="4" t="n">
        <v>42507</v>
      </c>
      <c r="B1559" s="5" t="n">
        <v>0.48005787037037</v>
      </c>
      <c r="C1559" s="32" t="s">
        <v>35</v>
      </c>
      <c r="D1559" s="0" t="s">
        <v>15</v>
      </c>
      <c r="F1559" s="34" t="n">
        <v>2251</v>
      </c>
      <c r="G1559" s="8" t="n">
        <f aca="false">F1559/$K1565-1</f>
        <v>0.0166750975574506</v>
      </c>
      <c r="H1559" s="14" t="n">
        <v>2391</v>
      </c>
      <c r="I1559" s="8" t="n">
        <f aca="false">H1559/$K1565-1</f>
        <v>0.0799067784361902</v>
      </c>
      <c r="J1559" s="9" t="n">
        <f aca="false">I1559-G1559</f>
        <v>0.0632316808787397</v>
      </c>
      <c r="K1559" s="10" t="n">
        <f aca="false">H1559-F1559</f>
        <v>140</v>
      </c>
      <c r="L1559" s="0" t="str">
        <f aca="false">IF(H1559=H1550,"Even",IF(H1559&gt;H1550,"Up","Down"))</f>
        <v>Down</v>
      </c>
    </row>
    <row r="1560" customFormat="false" ht="14.4" hidden="false" customHeight="false" outlineLevel="0" collapsed="false">
      <c r="A1560" s="4" t="n">
        <v>42507</v>
      </c>
      <c r="B1560" s="5" t="n">
        <v>0.48005787037037</v>
      </c>
      <c r="C1560" s="32" t="s">
        <v>35</v>
      </c>
      <c r="D1560" s="0" t="s">
        <v>18</v>
      </c>
      <c r="F1560" s="34" t="n">
        <v>2242</v>
      </c>
      <c r="G1560" s="8" t="n">
        <f aca="false">F1560/$K1565-1</f>
        <v>0.0126102037866744</v>
      </c>
      <c r="H1560" s="14" t="n">
        <v>2363</v>
      </c>
      <c r="I1560" s="8" t="n">
        <f aca="false">H1560/$K1565-1</f>
        <v>0.0672604422604424</v>
      </c>
      <c r="J1560" s="9" t="n">
        <f aca="false">I1560-G1560</f>
        <v>0.0546502384737679</v>
      </c>
      <c r="K1560" s="10" t="n">
        <f aca="false">H1560-F1560</f>
        <v>121</v>
      </c>
      <c r="L1560" s="0" t="str">
        <f aca="false">IF(H1560=H1551,"Even",IF(H1560&gt;H1551,"Up","Down"))</f>
        <v>Down</v>
      </c>
    </row>
    <row r="1561" customFormat="false" ht="14.4" hidden="false" customHeight="false" outlineLevel="0" collapsed="false">
      <c r="A1561" s="4" t="n">
        <v>42507</v>
      </c>
      <c r="B1561" s="5" t="n">
        <v>0.48005787037037</v>
      </c>
      <c r="C1561" s="32" t="s">
        <v>35</v>
      </c>
      <c r="D1561" s="0" t="s">
        <v>20</v>
      </c>
      <c r="F1561" s="34" t="n">
        <v>2231</v>
      </c>
      <c r="G1561" s="8" t="n">
        <f aca="false">F1561/$K1565-1</f>
        <v>0.00764200028905915</v>
      </c>
      <c r="H1561" s="14" t="n">
        <v>2350</v>
      </c>
      <c r="I1561" s="8" t="n">
        <f aca="false">H1561/$K1565-1</f>
        <v>0.0613889290359879</v>
      </c>
      <c r="J1561" s="9" t="n">
        <f aca="false">I1561-G1561</f>
        <v>0.0537469287469288</v>
      </c>
      <c r="K1561" s="10" t="n">
        <f aca="false">H1561-F1561</f>
        <v>119</v>
      </c>
      <c r="L1561" s="0" t="str">
        <f aca="false">IF(H1561=H1552,"Even",IF(H1561&gt;H1552,"Up","Down"))</f>
        <v>Down</v>
      </c>
    </row>
    <row r="1562" customFormat="false" ht="14.4" hidden="false" customHeight="false" outlineLevel="0" collapsed="false">
      <c r="A1562" s="4" t="n">
        <v>42507</v>
      </c>
      <c r="B1562" s="5" t="n">
        <v>0.48005787037037</v>
      </c>
      <c r="C1562" s="32" t="s">
        <v>35</v>
      </c>
      <c r="D1562" s="0" t="s">
        <v>23</v>
      </c>
      <c r="F1562" s="34" t="n">
        <v>2231</v>
      </c>
      <c r="G1562" s="8" t="n">
        <f aca="false">F1562/$K1565-1</f>
        <v>0.00764200028905915</v>
      </c>
      <c r="H1562" s="14" t="n">
        <v>2350</v>
      </c>
      <c r="I1562" s="8" t="n">
        <f aca="false">H1562/$K1565-1</f>
        <v>0.0613889290359879</v>
      </c>
      <c r="J1562" s="9" t="n">
        <f aca="false">I1562-G1562</f>
        <v>0.0537469287469288</v>
      </c>
      <c r="K1562" s="10" t="n">
        <f aca="false">H1562-F1562</f>
        <v>119</v>
      </c>
      <c r="L1562" s="0" t="str">
        <f aca="false">IF(H1562=H1553,"Even",IF(H1562&gt;H1553,"Up","Down"))</f>
        <v>Down</v>
      </c>
    </row>
    <row r="1563" customFormat="false" ht="14.4" hidden="false" customHeight="false" outlineLevel="0" collapsed="false">
      <c r="A1563" s="4" t="n">
        <v>42507</v>
      </c>
      <c r="B1563" s="5" t="n">
        <v>0.48005787037037</v>
      </c>
      <c r="C1563" s="32" t="s">
        <v>35</v>
      </c>
      <c r="D1563" s="0" t="s">
        <v>25</v>
      </c>
      <c r="F1563" s="34" t="n">
        <v>2231</v>
      </c>
      <c r="G1563" s="8" t="n">
        <f aca="false">F1563/$K1565-1</f>
        <v>0.00764200028905915</v>
      </c>
      <c r="H1563" s="14" t="n">
        <v>2350</v>
      </c>
      <c r="I1563" s="8" t="n">
        <f aca="false">H1563/$K1565-1</f>
        <v>0.0613889290359879</v>
      </c>
      <c r="J1563" s="9" t="n">
        <f aca="false">I1563-G1563</f>
        <v>0.0537469287469288</v>
      </c>
      <c r="K1563" s="10" t="n">
        <f aca="false">H1563-F1563</f>
        <v>119</v>
      </c>
      <c r="L1563" s="0" t="str">
        <f aca="false">IF(H1563=H1554,"Even",IF(H1563&gt;H1554,"Up","Down"))</f>
        <v>Down</v>
      </c>
    </row>
    <row r="1564" customFormat="false" ht="14.4" hidden="false" customHeight="false" outlineLevel="0" collapsed="false">
      <c r="A1564" s="4" t="n">
        <v>42507</v>
      </c>
      <c r="B1564" s="5" t="n">
        <v>0.48005787037037</v>
      </c>
      <c r="C1564" s="32" t="s">
        <v>35</v>
      </c>
      <c r="D1564" s="36" t="s">
        <v>51</v>
      </c>
      <c r="E1564" s="36"/>
      <c r="F1564" s="43" t="n">
        <v>1.7181</v>
      </c>
      <c r="G1564" s="8"/>
      <c r="H1564" s="43" t="n">
        <v>1.7363</v>
      </c>
      <c r="I1564" s="8"/>
      <c r="J1564" s="9"/>
      <c r="K1564" s="43" t="n">
        <v>1.72715</v>
      </c>
      <c r="L1564" s="0" t="str">
        <f aca="false">IF(K1564=K1555,"Even",IF(K1564&gt;K1555,"Up","Down"))</f>
        <v>Up</v>
      </c>
    </row>
    <row r="1565" customFormat="false" ht="14.4" hidden="false" customHeight="false" outlineLevel="0" collapsed="false">
      <c r="A1565" s="4" t="n">
        <v>42507</v>
      </c>
      <c r="B1565" s="5"/>
      <c r="C1565" s="32" t="s">
        <v>35</v>
      </c>
      <c r="D1565" s="24" t="s">
        <v>30</v>
      </c>
      <c r="E1565" s="24"/>
      <c r="F1565" s="28" t="s">
        <v>31</v>
      </c>
      <c r="G1565" s="28"/>
      <c r="H1565" s="28" t="n">
        <v>1</v>
      </c>
      <c r="I1565" s="28"/>
      <c r="J1565" s="28"/>
      <c r="K1565" s="34" t="n">
        <v>2214.08</v>
      </c>
      <c r="L1565" s="0" t="str">
        <f aca="false">IF(K1565=K1556,"Even",IF(K1565&gt;K1556,"Up","Down"))</f>
        <v>Up</v>
      </c>
    </row>
    <row r="1566" customFormat="false" ht="14.4" hidden="false" customHeight="false" outlineLevel="0" collapsed="false">
      <c r="A1566" s="15" t="n">
        <v>42507</v>
      </c>
      <c r="B1566" s="20"/>
      <c r="C1566" s="35" t="s">
        <v>35</v>
      </c>
      <c r="D1566" s="16" t="s">
        <v>43</v>
      </c>
      <c r="E1566" s="16"/>
      <c r="F1566" s="16"/>
      <c r="G1566" s="16"/>
      <c r="H1566" s="16"/>
      <c r="I1566" s="16"/>
      <c r="J1566" s="16" t="s">
        <v>44</v>
      </c>
      <c r="K1566" s="19" t="n">
        <v>1273.97</v>
      </c>
      <c r="L1566" s="16" t="str">
        <f aca="false">IF(K1566=K1557,"Even",IF(K1566&gt;K1557,"Up","Down"))</f>
        <v>Up</v>
      </c>
    </row>
    <row r="1567" customFormat="false" ht="14.4" hidden="false" customHeight="false" outlineLevel="0" collapsed="false">
      <c r="A1567" s="4" t="n">
        <v>42508</v>
      </c>
      <c r="B1567" s="5" t="n">
        <v>0.680740740740741</v>
      </c>
      <c r="C1567" s="32" t="s">
        <v>37</v>
      </c>
      <c r="D1567" s="0" t="s">
        <v>13</v>
      </c>
      <c r="F1567" s="34" t="n">
        <v>2252</v>
      </c>
      <c r="G1567" s="8" t="n">
        <f aca="false">F1567/$K1574-1</f>
        <v>0.0214865986582782</v>
      </c>
      <c r="H1567" s="14" t="n">
        <v>2371</v>
      </c>
      <c r="I1567" s="8" t="n">
        <f aca="false">H1567/$K1574-1</f>
        <v>0.0754639100438621</v>
      </c>
      <c r="J1567" s="9" t="n">
        <f aca="false">I1567-G1567</f>
        <v>0.0539773113855839</v>
      </c>
      <c r="K1567" s="10" t="n">
        <f aca="false">H1567-F1567</f>
        <v>119</v>
      </c>
      <c r="L1567" s="0" t="str">
        <f aca="false">IF(H1567=H1558,"Even",IF(H1567&gt;H1558,"Up","Down"))</f>
        <v>Up</v>
      </c>
    </row>
    <row r="1568" customFormat="false" ht="14.4" hidden="false" customHeight="false" outlineLevel="0" collapsed="false">
      <c r="A1568" s="4" t="n">
        <v>42508</v>
      </c>
      <c r="B1568" s="5" t="n">
        <v>0.680740740740741</v>
      </c>
      <c r="C1568" s="32" t="s">
        <v>37</v>
      </c>
      <c r="D1568" s="0" t="s">
        <v>15</v>
      </c>
      <c r="F1568" s="34" t="n">
        <v>2252</v>
      </c>
      <c r="G1568" s="8" t="n">
        <f aca="false">F1568/$K1574-1</f>
        <v>0.0214865986582782</v>
      </c>
      <c r="H1568" s="14" t="n">
        <v>2393</v>
      </c>
      <c r="I1568" s="8" t="n">
        <f aca="false">H1568/$K1574-1</f>
        <v>0.0854429087874156</v>
      </c>
      <c r="J1568" s="9" t="n">
        <f aca="false">I1568-G1568</f>
        <v>0.0639563101291374</v>
      </c>
      <c r="K1568" s="10" t="n">
        <f aca="false">H1568-F1568</f>
        <v>141</v>
      </c>
      <c r="L1568" s="0" t="str">
        <f aca="false">IF(H1568=H1559,"Even",IF(H1568&gt;H1559,"Up","Down"))</f>
        <v>Up</v>
      </c>
    </row>
    <row r="1569" customFormat="false" ht="14.4" hidden="false" customHeight="false" outlineLevel="0" collapsed="false">
      <c r="A1569" s="4" t="n">
        <v>42508</v>
      </c>
      <c r="B1569" s="5" t="n">
        <v>0.680740740740741</v>
      </c>
      <c r="C1569" s="32" t="s">
        <v>37</v>
      </c>
      <c r="D1569" s="0" t="s">
        <v>18</v>
      </c>
      <c r="F1569" s="34" t="n">
        <v>2244</v>
      </c>
      <c r="G1569" s="8" t="n">
        <f aca="false">F1569/$K1574-1</f>
        <v>0.0178578718424407</v>
      </c>
      <c r="H1569" s="14" t="n">
        <v>2364</v>
      </c>
      <c r="I1569" s="8" t="n">
        <f aca="false">H1569/$K1574-1</f>
        <v>0.0722887740800042</v>
      </c>
      <c r="J1569" s="9" t="n">
        <f aca="false">I1569-G1569</f>
        <v>0.0544309022375635</v>
      </c>
      <c r="K1569" s="10" t="n">
        <f aca="false">H1569-F1569</f>
        <v>120</v>
      </c>
      <c r="L1569" s="0" t="str">
        <f aca="false">IF(H1569=H1560,"Even",IF(H1569&gt;H1560,"Up","Down"))</f>
        <v>Up</v>
      </c>
    </row>
    <row r="1570" customFormat="false" ht="14.4" hidden="false" customHeight="false" outlineLevel="0" collapsed="false">
      <c r="A1570" s="4" t="n">
        <v>42508</v>
      </c>
      <c r="B1570" s="5" t="n">
        <v>0.680740740740741</v>
      </c>
      <c r="C1570" s="32" t="s">
        <v>37</v>
      </c>
      <c r="D1570" s="0" t="s">
        <v>20</v>
      </c>
      <c r="F1570" s="34" t="n">
        <v>2233</v>
      </c>
      <c r="G1570" s="8" t="n">
        <f aca="false">F1570/$K1574-1</f>
        <v>0.012868372470664</v>
      </c>
      <c r="H1570" s="14" t="n">
        <v>2351</v>
      </c>
      <c r="I1570" s="8" t="n">
        <f aca="false">H1570/$K1574-1</f>
        <v>0.0663920930042683</v>
      </c>
      <c r="J1570" s="9" t="n">
        <f aca="false">I1570-G1570</f>
        <v>0.0535237205336043</v>
      </c>
      <c r="K1570" s="10" t="n">
        <f aca="false">H1570-F1570</f>
        <v>118</v>
      </c>
      <c r="L1570" s="0" t="str">
        <f aca="false">IF(H1570=H1561,"Even",IF(H1570&gt;H1561,"Up","Down"))</f>
        <v>Up</v>
      </c>
    </row>
    <row r="1571" customFormat="false" ht="14.4" hidden="false" customHeight="false" outlineLevel="0" collapsed="false">
      <c r="A1571" s="4" t="n">
        <v>42508</v>
      </c>
      <c r="B1571" s="5" t="n">
        <v>0.680740740740741</v>
      </c>
      <c r="C1571" s="32" t="s">
        <v>37</v>
      </c>
      <c r="D1571" s="0" t="s">
        <v>23</v>
      </c>
      <c r="F1571" s="34" t="n">
        <v>2233</v>
      </c>
      <c r="G1571" s="8" t="n">
        <f aca="false">F1571/$K1574-1</f>
        <v>0.012868372470664</v>
      </c>
      <c r="H1571" s="14" t="n">
        <v>2351</v>
      </c>
      <c r="I1571" s="8" t="n">
        <f aca="false">H1571/$K1574-1</f>
        <v>0.0663920930042683</v>
      </c>
      <c r="J1571" s="9" t="n">
        <f aca="false">I1571-G1571</f>
        <v>0.0535237205336043</v>
      </c>
      <c r="K1571" s="10" t="n">
        <f aca="false">H1571-F1571</f>
        <v>118</v>
      </c>
      <c r="L1571" s="0" t="str">
        <f aca="false">IF(H1571=H1562,"Even",IF(H1571&gt;H1562,"Up","Down"))</f>
        <v>Up</v>
      </c>
    </row>
    <row r="1572" customFormat="false" ht="14.4" hidden="false" customHeight="false" outlineLevel="0" collapsed="false">
      <c r="A1572" s="4" t="n">
        <v>42508</v>
      </c>
      <c r="B1572" s="5" t="n">
        <v>0.680740740740741</v>
      </c>
      <c r="C1572" s="32" t="s">
        <v>37</v>
      </c>
      <c r="D1572" s="0" t="s">
        <v>25</v>
      </c>
      <c r="F1572" s="34" t="n">
        <v>2233</v>
      </c>
      <c r="G1572" s="8" t="n">
        <f aca="false">F1572/$K1574-1</f>
        <v>0.012868372470664</v>
      </c>
      <c r="H1572" s="14" t="n">
        <v>2351</v>
      </c>
      <c r="I1572" s="8" t="n">
        <f aca="false">H1572/$K1574-1</f>
        <v>0.0663920930042683</v>
      </c>
      <c r="J1572" s="9" t="n">
        <f aca="false">I1572-G1572</f>
        <v>0.0535237205336043</v>
      </c>
      <c r="K1572" s="10" t="n">
        <f aca="false">H1572-F1572</f>
        <v>118</v>
      </c>
      <c r="L1572" s="0" t="str">
        <f aca="false">IF(H1572=H1563,"Even",IF(H1572&gt;H1563,"Up","Down"))</f>
        <v>Up</v>
      </c>
    </row>
    <row r="1573" customFormat="false" ht="14.4" hidden="false" customHeight="false" outlineLevel="0" collapsed="false">
      <c r="A1573" s="4" t="n">
        <v>42508</v>
      </c>
      <c r="B1573" s="5" t="n">
        <v>0.680740740740741</v>
      </c>
      <c r="C1573" s="32" t="s">
        <v>37</v>
      </c>
      <c r="D1573" s="36" t="s">
        <v>51</v>
      </c>
      <c r="E1573" s="36"/>
      <c r="F1573" s="43" t="n">
        <v>1.7233</v>
      </c>
      <c r="G1573" s="8"/>
      <c r="H1573" s="43" t="n">
        <v>1.7415</v>
      </c>
      <c r="I1573" s="8"/>
      <c r="J1573" s="9"/>
      <c r="K1573" s="43" t="n">
        <v>1.72807</v>
      </c>
      <c r="L1573" s="0" t="str">
        <f aca="false">IF(K1573=K1564,"Even",IF(K1573&gt;K1564,"Up","Down"))</f>
        <v>Up</v>
      </c>
    </row>
    <row r="1574" customFormat="false" ht="14.4" hidden="false" customHeight="false" outlineLevel="0" collapsed="false">
      <c r="A1574" s="4" t="n">
        <v>42508</v>
      </c>
      <c r="B1574" s="5"/>
      <c r="C1574" s="32" t="s">
        <v>37</v>
      </c>
      <c r="D1574" s="24" t="s">
        <v>30</v>
      </c>
      <c r="E1574" s="24"/>
      <c r="F1574" s="28" t="s">
        <v>31</v>
      </c>
      <c r="G1574" s="28"/>
      <c r="H1574" s="28" t="n">
        <v>1</v>
      </c>
      <c r="I1574" s="28"/>
      <c r="J1574" s="28"/>
      <c r="K1574" s="34" t="n">
        <v>2204.63</v>
      </c>
      <c r="L1574" s="0" t="str">
        <f aca="false">IF(K1574=K1565,"Even",IF(K1574&gt;K1565,"Up","Down"))</f>
        <v>Down</v>
      </c>
    </row>
    <row r="1575" customFormat="false" ht="14.4" hidden="false" customHeight="false" outlineLevel="0" collapsed="false">
      <c r="A1575" s="15" t="n">
        <v>42508</v>
      </c>
      <c r="B1575" s="20"/>
      <c r="C1575" s="35" t="s">
        <v>37</v>
      </c>
      <c r="D1575" s="16" t="s">
        <v>43</v>
      </c>
      <c r="E1575" s="16"/>
      <c r="F1575" s="16"/>
      <c r="G1575" s="16"/>
      <c r="H1575" s="16"/>
      <c r="I1575" s="16"/>
      <c r="J1575" s="16" t="s">
        <v>44</v>
      </c>
      <c r="K1575" s="19" t="n">
        <v>1278.94</v>
      </c>
      <c r="L1575" s="16" t="str">
        <f aca="false">IF(K1575=K1566,"Even",IF(K1575&gt;K1566,"Up","Down"))</f>
        <v>Up</v>
      </c>
    </row>
    <row r="1576" customFormat="false" ht="14.4" hidden="false" customHeight="false" outlineLevel="0" collapsed="false">
      <c r="A1576" s="4" t="n">
        <v>42509</v>
      </c>
      <c r="B1576" s="5" t="n">
        <v>0.571006944444445</v>
      </c>
      <c r="C1576" s="32" t="s">
        <v>38</v>
      </c>
      <c r="D1576" s="0" t="s">
        <v>13</v>
      </c>
      <c r="F1576" s="34" t="n">
        <v>2243</v>
      </c>
      <c r="G1576" s="8" t="n">
        <f aca="false">F1576/$K1583-1</f>
        <v>0.0174042809904609</v>
      </c>
      <c r="H1576" s="14" t="n">
        <v>2361</v>
      </c>
      <c r="I1576" s="8" t="n">
        <f aca="false">H1576/$K1583-1</f>
        <v>0.0709280015240652</v>
      </c>
      <c r="J1576" s="9" t="n">
        <f aca="false">I1576-G1576</f>
        <v>0.0535237205336043</v>
      </c>
      <c r="K1576" s="10" t="n">
        <f aca="false">H1576-F1576</f>
        <v>118</v>
      </c>
      <c r="L1576" s="0" t="str">
        <f aca="false">IF(H1576=H1567,"Even",IF(H1576&gt;H1567,"Up","Down"))</f>
        <v>Down</v>
      </c>
    </row>
    <row r="1577" customFormat="false" ht="14.4" hidden="false" customHeight="false" outlineLevel="0" collapsed="false">
      <c r="A1577" s="4" t="n">
        <v>42509</v>
      </c>
      <c r="B1577" s="5" t="n">
        <v>0.571006944444445</v>
      </c>
      <c r="C1577" s="32" t="s">
        <v>38</v>
      </c>
      <c r="D1577" s="0" t="s">
        <v>15</v>
      </c>
      <c r="F1577" s="34" t="n">
        <v>2243</v>
      </c>
      <c r="G1577" s="8" t="n">
        <f aca="false">F1577/$K1583-1</f>
        <v>0.0174042809904609</v>
      </c>
      <c r="H1577" s="14" t="n">
        <v>2361</v>
      </c>
      <c r="I1577" s="8" t="n">
        <f aca="false">H1577/$K1583-1</f>
        <v>0.0709280015240652</v>
      </c>
      <c r="J1577" s="9" t="n">
        <f aca="false">I1577-G1577</f>
        <v>0.0535237205336043</v>
      </c>
      <c r="K1577" s="10" t="n">
        <f aca="false">H1577-F1577</f>
        <v>118</v>
      </c>
      <c r="L1577" s="0" t="str">
        <f aca="false">IF(H1577=H1568,"Even",IF(H1577&gt;H1568,"Up","Down"))</f>
        <v>Down</v>
      </c>
    </row>
    <row r="1578" customFormat="false" ht="14.4" hidden="false" customHeight="false" outlineLevel="0" collapsed="false">
      <c r="A1578" s="4" t="n">
        <v>42509</v>
      </c>
      <c r="B1578" s="5" t="n">
        <v>0.571006944444445</v>
      </c>
      <c r="C1578" s="32" t="s">
        <v>38</v>
      </c>
      <c r="D1578" s="0" t="s">
        <v>18</v>
      </c>
      <c r="F1578" s="34" t="n">
        <v>2234</v>
      </c>
      <c r="G1578" s="8" t="n">
        <f aca="false">F1578/$K1583-1</f>
        <v>0.0133219633226436</v>
      </c>
      <c r="H1578" s="14" t="n">
        <v>2354</v>
      </c>
      <c r="I1578" s="8" t="n">
        <f aca="false">H1578/$K1583-1</f>
        <v>0.0677528655602073</v>
      </c>
      <c r="J1578" s="9" t="n">
        <f aca="false">I1578-G1578</f>
        <v>0.0544309022375638</v>
      </c>
      <c r="K1578" s="10" t="n">
        <f aca="false">H1578-F1578</f>
        <v>120</v>
      </c>
      <c r="L1578" s="0" t="str">
        <f aca="false">IF(H1578=H1569,"Even",IF(H1578&gt;H1569,"Up","Down"))</f>
        <v>Down</v>
      </c>
    </row>
    <row r="1579" customFormat="false" ht="14.4" hidden="false" customHeight="false" outlineLevel="0" collapsed="false">
      <c r="A1579" s="4" t="n">
        <v>42509</v>
      </c>
      <c r="B1579" s="5" t="n">
        <v>0.571006944444445</v>
      </c>
      <c r="C1579" s="32" t="s">
        <v>38</v>
      </c>
      <c r="D1579" s="0" t="s">
        <v>20</v>
      </c>
      <c r="F1579" s="34" t="n">
        <v>2223</v>
      </c>
      <c r="G1579" s="8" t="n">
        <f aca="false">F1579/$K1583-1</f>
        <v>0.00833246395086706</v>
      </c>
      <c r="H1579" s="14" t="n">
        <v>2341</v>
      </c>
      <c r="I1579" s="8" t="n">
        <f aca="false">H1579/$K1583-1</f>
        <v>0.0618561844844712</v>
      </c>
      <c r="J1579" s="9" t="n">
        <f aca="false">I1579-G1579</f>
        <v>0.0535237205336041</v>
      </c>
      <c r="K1579" s="10" t="n">
        <f aca="false">H1579-F1579</f>
        <v>118</v>
      </c>
      <c r="L1579" s="0" t="str">
        <f aca="false">IF(H1579=H1570,"Even",IF(H1579&gt;H1570,"Up","Down"))</f>
        <v>Down</v>
      </c>
    </row>
    <row r="1580" customFormat="false" ht="14.4" hidden="false" customHeight="false" outlineLevel="0" collapsed="false">
      <c r="A1580" s="4" t="n">
        <v>42509</v>
      </c>
      <c r="B1580" s="5" t="n">
        <v>0.571006944444445</v>
      </c>
      <c r="C1580" s="32" t="s">
        <v>38</v>
      </c>
      <c r="D1580" s="0" t="s">
        <v>23</v>
      </c>
      <c r="F1580" s="34" t="n">
        <v>2223</v>
      </c>
      <c r="G1580" s="8" t="n">
        <f aca="false">F1580/$K1583-1</f>
        <v>0.00833246395086706</v>
      </c>
      <c r="H1580" s="14" t="n">
        <v>2341</v>
      </c>
      <c r="I1580" s="8" t="n">
        <f aca="false">H1580/$K1583-1</f>
        <v>0.0618561844844712</v>
      </c>
      <c r="J1580" s="9" t="n">
        <f aca="false">I1580-G1580</f>
        <v>0.0535237205336041</v>
      </c>
      <c r="K1580" s="10" t="n">
        <f aca="false">H1580-F1580</f>
        <v>118</v>
      </c>
      <c r="L1580" s="0" t="str">
        <f aca="false">IF(H1580=H1571,"Even",IF(H1580&gt;H1571,"Up","Down"))</f>
        <v>Down</v>
      </c>
    </row>
    <row r="1581" customFormat="false" ht="14.4" hidden="false" customHeight="false" outlineLevel="0" collapsed="false">
      <c r="A1581" s="4" t="n">
        <v>42509</v>
      </c>
      <c r="B1581" s="5" t="n">
        <v>0.571006944444445</v>
      </c>
      <c r="C1581" s="32" t="s">
        <v>38</v>
      </c>
      <c r="D1581" s="0" t="s">
        <v>25</v>
      </c>
      <c r="F1581" s="34" t="n">
        <v>2223</v>
      </c>
      <c r="G1581" s="8" t="n">
        <f aca="false">F1581/$K1583-1</f>
        <v>0.00833246395086706</v>
      </c>
      <c r="H1581" s="14" t="n">
        <v>2341</v>
      </c>
      <c r="I1581" s="8" t="n">
        <f aca="false">H1581/$K1583-1</f>
        <v>0.0618561844844712</v>
      </c>
      <c r="J1581" s="9" t="n">
        <f aca="false">I1581-G1581</f>
        <v>0.0535237205336041</v>
      </c>
      <c r="K1581" s="10" t="n">
        <f aca="false">H1581-F1581</f>
        <v>118</v>
      </c>
      <c r="L1581" s="0" t="str">
        <f aca="false">IF(H1581=H1572,"Even",IF(H1581&gt;H1572,"Up","Down"))</f>
        <v>Down</v>
      </c>
    </row>
    <row r="1582" customFormat="false" ht="14.4" hidden="false" customHeight="false" outlineLevel="0" collapsed="false">
      <c r="A1582" s="4" t="n">
        <v>42509</v>
      </c>
      <c r="B1582" s="5" t="n">
        <v>0.571006944444445</v>
      </c>
      <c r="C1582" s="32" t="s">
        <v>38</v>
      </c>
      <c r="D1582" s="36" t="s">
        <v>51</v>
      </c>
      <c r="E1582" s="36"/>
      <c r="F1582" s="43" t="n">
        <v>1.7329</v>
      </c>
      <c r="G1582" s="8"/>
      <c r="H1582" s="43" t="n">
        <v>1.7511</v>
      </c>
      <c r="I1582" s="8"/>
      <c r="J1582" s="9"/>
      <c r="K1582" s="43" t="n">
        <v>1.73405</v>
      </c>
      <c r="L1582" s="0" t="str">
        <f aca="false">IF(K1582=K1573,"Even",IF(K1582&gt;K1573,"Up","Down"))</f>
        <v>Up</v>
      </c>
    </row>
    <row r="1583" customFormat="false" ht="14.4" hidden="false" customHeight="false" outlineLevel="0" collapsed="false">
      <c r="A1583" s="4" t="n">
        <v>42509</v>
      </c>
      <c r="B1583" s="5"/>
      <c r="C1583" s="32" t="s">
        <v>38</v>
      </c>
      <c r="D1583" s="24" t="s">
        <v>30</v>
      </c>
      <c r="E1583" s="24"/>
      <c r="F1583" s="28" t="s">
        <v>31</v>
      </c>
      <c r="G1583" s="28"/>
      <c r="H1583" s="28" t="n">
        <v>1</v>
      </c>
      <c r="I1583" s="28"/>
      <c r="J1583" s="28"/>
      <c r="K1583" s="34" t="n">
        <v>2204.63</v>
      </c>
      <c r="L1583" s="0" t="str">
        <f aca="false">IF(K1583=K1574,"Even",IF(K1583&gt;K1574,"Up","Down"))</f>
        <v>Even</v>
      </c>
    </row>
    <row r="1584" customFormat="false" ht="14.4" hidden="false" customHeight="false" outlineLevel="0" collapsed="false">
      <c r="A1584" s="15" t="n">
        <v>42509</v>
      </c>
      <c r="B1584" s="20"/>
      <c r="C1584" s="35" t="s">
        <v>38</v>
      </c>
      <c r="D1584" s="16" t="s">
        <v>43</v>
      </c>
      <c r="E1584" s="16"/>
      <c r="F1584" s="16"/>
      <c r="G1584" s="16"/>
      <c r="H1584" s="16"/>
      <c r="I1584" s="16"/>
      <c r="J1584" s="16" t="s">
        <v>44</v>
      </c>
      <c r="K1584" s="19" t="n">
        <v>1258.5</v>
      </c>
      <c r="L1584" s="16" t="str">
        <f aca="false">IF(K1584=K1575,"Even",IF(K1584&gt;K1575,"Up","Down"))</f>
        <v>Down</v>
      </c>
    </row>
    <row r="1585" customFormat="false" ht="14.4" hidden="false" customHeight="false" outlineLevel="0" collapsed="false">
      <c r="A1585" s="4" t="n">
        <v>42515</v>
      </c>
      <c r="B1585" s="5" t="n">
        <v>0.47380787037037</v>
      </c>
      <c r="C1585" s="32" t="s">
        <v>37</v>
      </c>
      <c r="D1585" s="0" t="s">
        <v>13</v>
      </c>
      <c r="F1585" s="34" t="n">
        <v>2203</v>
      </c>
      <c r="G1585" s="8" t="n">
        <f aca="false">F1585/$K1592-1</f>
        <v>0.00552743405647949</v>
      </c>
      <c r="H1585" s="14" t="n">
        <v>2318</v>
      </c>
      <c r="I1585" s="8" t="n">
        <f aca="false">H1585/$K1592-1</f>
        <v>0.0580175179949702</v>
      </c>
      <c r="J1585" s="9" t="n">
        <f aca="false">I1585-G1585</f>
        <v>0.0524900839384908</v>
      </c>
      <c r="K1585" s="10" t="n">
        <f aca="false">H1585-F1585</f>
        <v>115</v>
      </c>
      <c r="L1585" s="0" t="str">
        <f aca="false">IF(H1585=H1576,"Even",IF(H1585&gt;H1576,"Up","Down"))</f>
        <v>Down</v>
      </c>
    </row>
    <row r="1586" customFormat="false" ht="14.4" hidden="false" customHeight="false" outlineLevel="0" collapsed="false">
      <c r="A1586" s="4" t="n">
        <v>42515</v>
      </c>
      <c r="B1586" s="5" t="n">
        <v>0.47380787037037</v>
      </c>
      <c r="C1586" s="32" t="s">
        <v>37</v>
      </c>
      <c r="D1586" s="0" t="s">
        <v>15</v>
      </c>
      <c r="F1586" s="34" t="n">
        <v>2203</v>
      </c>
      <c r="G1586" s="8" t="n">
        <f aca="false">F1586/$K1592-1</f>
        <v>0.00552743405647949</v>
      </c>
      <c r="H1586" s="14" t="n">
        <v>2318</v>
      </c>
      <c r="I1586" s="8" t="n">
        <f aca="false">H1586/$K1592-1</f>
        <v>0.0580175179949702</v>
      </c>
      <c r="J1586" s="9" t="n">
        <f aca="false">I1586-G1586</f>
        <v>0.0524900839384908</v>
      </c>
      <c r="K1586" s="10" t="n">
        <f aca="false">H1586-F1586</f>
        <v>115</v>
      </c>
      <c r="L1586" s="0" t="str">
        <f aca="false">IF(H1586=H1577,"Even",IF(H1586&gt;H1577,"Up","Down"))</f>
        <v>Down</v>
      </c>
    </row>
    <row r="1587" customFormat="false" ht="14.4" hidden="false" customHeight="false" outlineLevel="0" collapsed="false">
      <c r="A1587" s="4" t="n">
        <v>42515</v>
      </c>
      <c r="B1587" s="5" t="n">
        <v>0.47380787037037</v>
      </c>
      <c r="C1587" s="32" t="s">
        <v>37</v>
      </c>
      <c r="D1587" s="0" t="s">
        <v>18</v>
      </c>
      <c r="F1587" s="34" t="n">
        <v>2194</v>
      </c>
      <c r="G1587" s="8" t="n">
        <f aca="false">F1587/$K1592-1</f>
        <v>0.00141951444390176</v>
      </c>
      <c r="H1587" s="14" t="n">
        <v>2312</v>
      </c>
      <c r="I1587" s="8" t="n">
        <f aca="false">H1587/$K1592-1</f>
        <v>0.0552789049199185</v>
      </c>
      <c r="J1587" s="9" t="n">
        <f aca="false">I1587-G1587</f>
        <v>0.0538593904760167</v>
      </c>
      <c r="K1587" s="10" t="n">
        <f aca="false">H1587-F1587</f>
        <v>118</v>
      </c>
      <c r="L1587" s="0" t="str">
        <f aca="false">IF(H1587=H1578,"Even",IF(H1587&gt;H1578,"Up","Down"))</f>
        <v>Down</v>
      </c>
    </row>
    <row r="1588" customFormat="false" ht="14.4" hidden="false" customHeight="false" outlineLevel="0" collapsed="false">
      <c r="A1588" s="4" t="n">
        <v>42515</v>
      </c>
      <c r="B1588" s="5" t="n">
        <v>0.47380787037037</v>
      </c>
      <c r="C1588" s="32" t="s">
        <v>37</v>
      </c>
      <c r="D1588" s="0" t="s">
        <v>20</v>
      </c>
      <c r="F1588" s="34" t="n">
        <v>2183</v>
      </c>
      <c r="G1588" s="8" t="n">
        <f aca="false">F1588/$K1592-1</f>
        <v>-0.00360127619369288</v>
      </c>
      <c r="H1588" s="14" t="n">
        <v>2299</v>
      </c>
      <c r="I1588" s="8" t="n">
        <f aca="false">H1588/$K1592-1</f>
        <v>0.0493452432573065</v>
      </c>
      <c r="J1588" s="9" t="n">
        <f aca="false">I1588-G1588</f>
        <v>0.0529465194509994</v>
      </c>
      <c r="K1588" s="10" t="n">
        <f aca="false">H1588-F1588</f>
        <v>116</v>
      </c>
      <c r="L1588" s="0" t="str">
        <f aca="false">IF(H1588=H1579,"Even",IF(H1588&gt;H1579,"Up","Down"))</f>
        <v>Down</v>
      </c>
    </row>
    <row r="1589" customFormat="false" ht="14.4" hidden="false" customHeight="false" outlineLevel="0" collapsed="false">
      <c r="A1589" s="4" t="n">
        <v>42515</v>
      </c>
      <c r="B1589" s="5" t="n">
        <v>0.47380787037037</v>
      </c>
      <c r="C1589" s="32" t="s">
        <v>37</v>
      </c>
      <c r="D1589" s="0" t="s">
        <v>23</v>
      </c>
      <c r="F1589" s="34" t="n">
        <v>2183</v>
      </c>
      <c r="G1589" s="8" t="n">
        <f aca="false">F1589/$K1592-1</f>
        <v>-0.00360127619369288</v>
      </c>
      <c r="H1589" s="14" t="n">
        <v>2299</v>
      </c>
      <c r="I1589" s="8" t="n">
        <f aca="false">H1589/$K1592-1</f>
        <v>0.0493452432573065</v>
      </c>
      <c r="J1589" s="9" t="n">
        <f aca="false">I1589-G1589</f>
        <v>0.0529465194509994</v>
      </c>
      <c r="K1589" s="10" t="n">
        <f aca="false">H1589-F1589</f>
        <v>116</v>
      </c>
      <c r="L1589" s="0" t="str">
        <f aca="false">IF(H1589=H1580,"Even",IF(H1589&gt;H1580,"Up","Down"))</f>
        <v>Down</v>
      </c>
    </row>
    <row r="1590" customFormat="false" ht="14.4" hidden="false" customHeight="false" outlineLevel="0" collapsed="false">
      <c r="A1590" s="4" t="n">
        <v>42515</v>
      </c>
      <c r="B1590" s="5" t="n">
        <v>0.47380787037037</v>
      </c>
      <c r="C1590" s="32" t="s">
        <v>37</v>
      </c>
      <c r="D1590" s="0" t="s">
        <v>25</v>
      </c>
      <c r="F1590" s="34" t="n">
        <v>2183</v>
      </c>
      <c r="G1590" s="8" t="n">
        <f aca="false">F1590/$K1592-1</f>
        <v>-0.00360127619369288</v>
      </c>
      <c r="H1590" s="14" t="n">
        <v>2299</v>
      </c>
      <c r="I1590" s="8" t="n">
        <f aca="false">H1590/$K1592-1</f>
        <v>0.0493452432573065</v>
      </c>
      <c r="J1590" s="9" t="n">
        <f aca="false">I1590-G1590</f>
        <v>0.0529465194509994</v>
      </c>
      <c r="K1590" s="10" t="n">
        <f aca="false">H1590-F1590</f>
        <v>116</v>
      </c>
      <c r="L1590" s="0" t="str">
        <f aca="false">IF(H1590=H1581,"Even",IF(H1590&gt;H1581,"Up","Down"))</f>
        <v>Down</v>
      </c>
    </row>
    <row r="1591" customFormat="false" ht="14.4" hidden="false" customHeight="false" outlineLevel="0" collapsed="false">
      <c r="A1591" s="4" t="n">
        <v>42515</v>
      </c>
      <c r="B1591" s="5" t="n">
        <v>0.47380787037037</v>
      </c>
      <c r="C1591" s="32" t="s">
        <v>37</v>
      </c>
      <c r="D1591" s="36" t="s">
        <v>51</v>
      </c>
      <c r="E1591" s="36"/>
      <c r="F1591" s="43" t="n">
        <v>1.7443</v>
      </c>
      <c r="G1591" s="8"/>
      <c r="H1591" s="43" t="n">
        <v>1.7625</v>
      </c>
      <c r="I1591" s="8"/>
      <c r="J1591" s="9"/>
      <c r="K1591" s="43" t="n">
        <v>1.74332</v>
      </c>
      <c r="L1591" s="0" t="str">
        <f aca="false">IF(K1591=K1582,"Even",IF(K1591&gt;K1582,"Up","Down"))</f>
        <v>Up</v>
      </c>
    </row>
    <row r="1592" customFormat="false" ht="14.4" hidden="false" customHeight="false" outlineLevel="0" collapsed="false">
      <c r="A1592" s="4" t="n">
        <v>42515</v>
      </c>
      <c r="B1592" s="5"/>
      <c r="C1592" s="32" t="s">
        <v>37</v>
      </c>
      <c r="D1592" s="24" t="s">
        <v>30</v>
      </c>
      <c r="E1592" s="24"/>
      <c r="F1592" s="28" t="s">
        <v>31</v>
      </c>
      <c r="G1592" s="28"/>
      <c r="H1592" s="28" t="n">
        <v>1</v>
      </c>
      <c r="I1592" s="28"/>
      <c r="J1592" s="28"/>
      <c r="K1592" s="34" t="n">
        <v>2190.89</v>
      </c>
      <c r="L1592" s="0" t="str">
        <f aca="false">IF(K1592=K1583,"Even",IF(K1592&gt;K1583,"Up","Down"))</f>
        <v>Down</v>
      </c>
    </row>
    <row r="1593" customFormat="false" ht="14.4" hidden="false" customHeight="false" outlineLevel="0" collapsed="false">
      <c r="A1593" s="15" t="n">
        <v>42515</v>
      </c>
      <c r="B1593" s="20"/>
      <c r="C1593" s="35" t="s">
        <v>37</v>
      </c>
      <c r="D1593" s="16" t="s">
        <v>43</v>
      </c>
      <c r="E1593" s="16"/>
      <c r="F1593" s="16"/>
      <c r="G1593" s="16"/>
      <c r="H1593" s="16"/>
      <c r="I1593" s="16"/>
      <c r="J1593" s="16" t="s">
        <v>44</v>
      </c>
      <c r="K1593" s="19" t="n">
        <v>1227.21</v>
      </c>
      <c r="L1593" s="16" t="str">
        <f aca="false">IF(K1593=K1584,"Even",IF(K1593&gt;K1584,"Up","Down"))</f>
        <v>Down</v>
      </c>
    </row>
    <row r="1594" customFormat="false" ht="14.4" hidden="false" customHeight="false" outlineLevel="0" collapsed="false">
      <c r="A1594" s="4" t="n">
        <v>42516</v>
      </c>
      <c r="B1594" s="5" t="n">
        <v>0.420393518518519</v>
      </c>
      <c r="C1594" s="32" t="s">
        <v>38</v>
      </c>
      <c r="D1594" s="0" t="s">
        <v>13</v>
      </c>
      <c r="F1594" s="34" t="n">
        <v>2202</v>
      </c>
      <c r="G1594" s="8" t="n">
        <f aca="false">F1594/$K1601-1</f>
        <v>0.0284048982336844</v>
      </c>
      <c r="H1594" s="14" t="n">
        <v>2319</v>
      </c>
      <c r="I1594" s="8" t="n">
        <f aca="false">H1594/$K1601-1</f>
        <v>0.0830476653060464</v>
      </c>
      <c r="J1594" s="9" t="n">
        <f aca="false">I1594-G1594</f>
        <v>0.0546427670723619</v>
      </c>
      <c r="K1594" s="10" t="n">
        <f aca="false">H1594-F1594</f>
        <v>117</v>
      </c>
      <c r="L1594" s="0" t="str">
        <f aca="false">IF(H1594=H1585,"Even",IF(H1594&gt;H1585,"Up","Down"))</f>
        <v>Up</v>
      </c>
    </row>
    <row r="1595" customFormat="false" ht="14.4" hidden="false" customHeight="false" outlineLevel="0" collapsed="false">
      <c r="A1595" s="4" t="n">
        <v>42516</v>
      </c>
      <c r="B1595" s="5" t="n">
        <v>0.420393518518519</v>
      </c>
      <c r="C1595" s="32" t="s">
        <v>38</v>
      </c>
      <c r="D1595" s="0" t="s">
        <v>15</v>
      </c>
      <c r="F1595" s="34" t="n">
        <v>2202</v>
      </c>
      <c r="G1595" s="8" t="n">
        <f aca="false">F1595/$K1601-1</f>
        <v>0.0284048982336844</v>
      </c>
      <c r="H1595" s="14" t="n">
        <v>2319</v>
      </c>
      <c r="I1595" s="8" t="n">
        <f aca="false">H1595/$K1601-1</f>
        <v>0.0830476653060464</v>
      </c>
      <c r="J1595" s="9" t="n">
        <f aca="false">I1595-G1595</f>
        <v>0.0546427670723619</v>
      </c>
      <c r="K1595" s="10" t="n">
        <f aca="false">H1595-F1595</f>
        <v>117</v>
      </c>
      <c r="L1595" s="0" t="str">
        <f aca="false">IF(H1595=H1586,"Even",IF(H1595&gt;H1586,"Up","Down"))</f>
        <v>Up</v>
      </c>
    </row>
    <row r="1596" customFormat="false" ht="14.4" hidden="false" customHeight="false" outlineLevel="0" collapsed="false">
      <c r="A1596" s="4" t="n">
        <v>42516</v>
      </c>
      <c r="B1596" s="5" t="n">
        <v>0.420393518518519</v>
      </c>
      <c r="C1596" s="32" t="s">
        <v>38</v>
      </c>
      <c r="D1596" s="0" t="s">
        <v>18</v>
      </c>
      <c r="F1596" s="34" t="n">
        <v>2194</v>
      </c>
      <c r="G1596" s="8" t="n">
        <f aca="false">F1596/$K1601-1</f>
        <v>0.024668640656087</v>
      </c>
      <c r="H1596" s="14" t="n">
        <v>2313</v>
      </c>
      <c r="I1596" s="8" t="n">
        <f aca="false">H1596/$K1601-1</f>
        <v>0.0802454721228483</v>
      </c>
      <c r="J1596" s="9" t="n">
        <f aca="false">I1596-G1596</f>
        <v>0.0555768314667613</v>
      </c>
      <c r="K1596" s="10" t="n">
        <f aca="false">H1596-F1596</f>
        <v>119</v>
      </c>
      <c r="L1596" s="0" t="str">
        <f aca="false">IF(H1596=H1587,"Even",IF(H1596&gt;H1587,"Up","Down"))</f>
        <v>Up</v>
      </c>
    </row>
    <row r="1597" customFormat="false" ht="14.4" hidden="false" customHeight="false" outlineLevel="0" collapsed="false">
      <c r="A1597" s="4" t="n">
        <v>42516</v>
      </c>
      <c r="B1597" s="5" t="n">
        <v>0.420393518518519</v>
      </c>
      <c r="C1597" s="32" t="s">
        <v>38</v>
      </c>
      <c r="D1597" s="0" t="s">
        <v>20</v>
      </c>
      <c r="F1597" s="34" t="n">
        <v>2183</v>
      </c>
      <c r="G1597" s="8" t="n">
        <f aca="false">F1597/$K1601-1</f>
        <v>0.0195312864868904</v>
      </c>
      <c r="H1597" s="14" t="n">
        <v>2300</v>
      </c>
      <c r="I1597" s="8" t="n">
        <f aca="false">H1597/$K1601-1</f>
        <v>0.0741740535592526</v>
      </c>
      <c r="J1597" s="9" t="n">
        <f aca="false">I1597-G1597</f>
        <v>0.0546427670723622</v>
      </c>
      <c r="K1597" s="10" t="n">
        <f aca="false">H1597-F1597</f>
        <v>117</v>
      </c>
      <c r="L1597" s="0" t="str">
        <f aca="false">IF(H1597=H1588,"Even",IF(H1597&gt;H1588,"Up","Down"))</f>
        <v>Up</v>
      </c>
    </row>
    <row r="1598" customFormat="false" ht="14.4" hidden="false" customHeight="false" outlineLevel="0" collapsed="false">
      <c r="A1598" s="4" t="n">
        <v>42516</v>
      </c>
      <c r="B1598" s="5" t="n">
        <v>0.420393518518519</v>
      </c>
      <c r="C1598" s="32" t="s">
        <v>38</v>
      </c>
      <c r="D1598" s="0" t="s">
        <v>23</v>
      </c>
      <c r="F1598" s="34" t="n">
        <v>2183</v>
      </c>
      <c r="G1598" s="8" t="n">
        <f aca="false">F1598/$K1601-1</f>
        <v>0.0195312864868904</v>
      </c>
      <c r="H1598" s="14" t="n">
        <v>2300</v>
      </c>
      <c r="I1598" s="8" t="n">
        <f aca="false">H1598/$K1601-1</f>
        <v>0.0741740535592526</v>
      </c>
      <c r="J1598" s="9" t="n">
        <f aca="false">I1598-G1598</f>
        <v>0.0546427670723622</v>
      </c>
      <c r="K1598" s="10" t="n">
        <f aca="false">H1598-F1598</f>
        <v>117</v>
      </c>
      <c r="L1598" s="0" t="str">
        <f aca="false">IF(H1598=H1589,"Even",IF(H1598&gt;H1589,"Up","Down"))</f>
        <v>Up</v>
      </c>
    </row>
    <row r="1599" customFormat="false" ht="14.4" hidden="false" customHeight="false" outlineLevel="0" collapsed="false">
      <c r="A1599" s="4" t="n">
        <v>42516</v>
      </c>
      <c r="B1599" s="5" t="n">
        <v>0.420393518518519</v>
      </c>
      <c r="C1599" s="32" t="s">
        <v>38</v>
      </c>
      <c r="D1599" s="0" t="s">
        <v>25</v>
      </c>
      <c r="F1599" s="34" t="n">
        <v>2183</v>
      </c>
      <c r="G1599" s="8" t="n">
        <f aca="false">F1599/$K1601-1</f>
        <v>0.0195312864868904</v>
      </c>
      <c r="H1599" s="14" t="n">
        <v>2300</v>
      </c>
      <c r="I1599" s="8" t="n">
        <f aca="false">H1599/$K1601-1</f>
        <v>0.0741740535592526</v>
      </c>
      <c r="J1599" s="9" t="n">
        <f aca="false">I1599-G1599</f>
        <v>0.0546427670723622</v>
      </c>
      <c r="K1599" s="10" t="n">
        <f aca="false">H1599-F1599</f>
        <v>117</v>
      </c>
      <c r="L1599" s="0" t="str">
        <f aca="false">IF(H1599=H1590,"Even",IF(H1599&gt;H1590,"Up","Down"))</f>
        <v>Up</v>
      </c>
    </row>
    <row r="1600" customFormat="false" ht="14.4" hidden="false" customHeight="false" outlineLevel="0" collapsed="false">
      <c r="A1600" s="4" t="n">
        <v>42516</v>
      </c>
      <c r="B1600" s="5" t="n">
        <v>0.420393518518519</v>
      </c>
      <c r="C1600" s="32" t="s">
        <v>38</v>
      </c>
      <c r="D1600" s="36" t="s">
        <v>51</v>
      </c>
      <c r="E1600" s="36"/>
      <c r="F1600" s="43" t="n">
        <v>1.7399</v>
      </c>
      <c r="G1600" s="8"/>
      <c r="H1600" s="43" t="n">
        <v>1.7578</v>
      </c>
      <c r="I1600" s="8"/>
      <c r="J1600" s="9"/>
      <c r="K1600" s="43" t="n">
        <v>1.75474</v>
      </c>
      <c r="L1600" s="0" t="str">
        <f aca="false">IF(K1600=K1591,"Even",IF(K1600&gt;K1591,"Up","Down"))</f>
        <v>Up</v>
      </c>
    </row>
    <row r="1601" customFormat="false" ht="14.4" hidden="false" customHeight="false" outlineLevel="0" collapsed="false">
      <c r="A1601" s="4" t="n">
        <v>42516</v>
      </c>
      <c r="B1601" s="5"/>
      <c r="C1601" s="32" t="s">
        <v>38</v>
      </c>
      <c r="D1601" s="24" t="s">
        <v>30</v>
      </c>
      <c r="E1601" s="24"/>
      <c r="F1601" s="28" t="s">
        <v>31</v>
      </c>
      <c r="G1601" s="28"/>
      <c r="H1601" s="28" t="n">
        <v>1</v>
      </c>
      <c r="I1601" s="28"/>
      <c r="J1601" s="28"/>
      <c r="K1601" s="34" t="n">
        <v>2141.18</v>
      </c>
      <c r="L1601" s="0" t="str">
        <f aca="false">IF(K1601=K1592,"Even",IF(K1601&gt;K1592,"Up","Down"))</f>
        <v>Down</v>
      </c>
    </row>
    <row r="1602" customFormat="false" ht="14.4" hidden="false" customHeight="false" outlineLevel="0" collapsed="false">
      <c r="A1602" s="15" t="n">
        <v>42516</v>
      </c>
      <c r="B1602" s="20"/>
      <c r="C1602" s="35" t="s">
        <v>38</v>
      </c>
      <c r="D1602" s="16" t="s">
        <v>43</v>
      </c>
      <c r="E1602" s="16"/>
      <c r="F1602" s="16"/>
      <c r="G1602" s="16"/>
      <c r="H1602" s="16"/>
      <c r="I1602" s="16"/>
      <c r="J1602" s="16" t="s">
        <v>44</v>
      </c>
      <c r="K1602" s="19" t="n">
        <v>1224.38</v>
      </c>
      <c r="L1602" s="16" t="str">
        <f aca="false">IF(K1602=K1593,"Even",IF(K1602&gt;K1593,"Up","Down"))</f>
        <v>Down</v>
      </c>
    </row>
    <row r="1603" customFormat="false" ht="14.4" hidden="false" customHeight="false" outlineLevel="0" collapsed="false">
      <c r="A1603" s="4" t="n">
        <v>42520</v>
      </c>
      <c r="B1603" s="5" t="n">
        <v>0.470590277777778</v>
      </c>
      <c r="C1603" s="32" t="s">
        <v>33</v>
      </c>
      <c r="D1603" s="0" t="s">
        <v>13</v>
      </c>
      <c r="F1603" s="34" t="n">
        <v>2168</v>
      </c>
      <c r="G1603" s="8" t="n">
        <f aca="false">F1603/$K1610-1</f>
        <v>0.0149385091452139</v>
      </c>
      <c r="H1603" s="14" t="n">
        <v>2282</v>
      </c>
      <c r="I1603" s="8" t="n">
        <f aca="false">H1603/$K1610-1</f>
        <v>0.0683070469877205</v>
      </c>
      <c r="J1603" s="9" t="n">
        <f aca="false">I1603-G1603</f>
        <v>0.0533685378425066</v>
      </c>
      <c r="K1603" s="10" t="n">
        <f aca="false">H1603-F1603</f>
        <v>114</v>
      </c>
      <c r="L1603" s="0" t="str">
        <f aca="false">IF(H1603=H1594,"Even",IF(H1603&gt;H1594,"Up","Down"))</f>
        <v>Down</v>
      </c>
    </row>
    <row r="1604" customFormat="false" ht="14.4" hidden="false" customHeight="false" outlineLevel="0" collapsed="false">
      <c r="A1604" s="4" t="n">
        <v>42520</v>
      </c>
      <c r="B1604" s="5" t="n">
        <v>0.470590277777778</v>
      </c>
      <c r="C1604" s="32" t="s">
        <v>33</v>
      </c>
      <c r="D1604" s="0" t="s">
        <v>15</v>
      </c>
      <c r="F1604" s="34" t="n">
        <v>2168</v>
      </c>
      <c r="G1604" s="8" t="n">
        <f aca="false">F1604/$K1610-1</f>
        <v>0.0149385091452139</v>
      </c>
      <c r="H1604" s="14" t="n">
        <v>2282</v>
      </c>
      <c r="I1604" s="8" t="n">
        <f aca="false">H1604/$K1610-1</f>
        <v>0.0683070469877205</v>
      </c>
      <c r="J1604" s="9" t="n">
        <f aca="false">I1604-G1604</f>
        <v>0.0533685378425066</v>
      </c>
      <c r="K1604" s="10" t="n">
        <f aca="false">H1604-F1604</f>
        <v>114</v>
      </c>
      <c r="L1604" s="0" t="str">
        <f aca="false">IF(H1604=H1595,"Even",IF(H1604&gt;H1595,"Up","Down"))</f>
        <v>Down</v>
      </c>
    </row>
    <row r="1605" customFormat="false" ht="14.4" hidden="false" customHeight="false" outlineLevel="0" collapsed="false">
      <c r="A1605" s="4" t="n">
        <v>42520</v>
      </c>
      <c r="B1605" s="5" t="n">
        <v>0.470590277777778</v>
      </c>
      <c r="C1605" s="32" t="s">
        <v>33</v>
      </c>
      <c r="D1605" s="0" t="s">
        <v>18</v>
      </c>
      <c r="F1605" s="34" t="n">
        <v>2159</v>
      </c>
      <c r="G1605" s="8" t="n">
        <f aca="false">F1605/$K1610-1</f>
        <v>0.0107252035260685</v>
      </c>
      <c r="H1605" s="14" t="n">
        <v>2276</v>
      </c>
      <c r="I1605" s="8" t="n">
        <f aca="false">H1605/$K1610-1</f>
        <v>0.0654981765749569</v>
      </c>
      <c r="J1605" s="9" t="n">
        <f aca="false">I1605-G1605</f>
        <v>0.0547729730488884</v>
      </c>
      <c r="K1605" s="10" t="n">
        <f aca="false">H1605-F1605</f>
        <v>117</v>
      </c>
      <c r="L1605" s="0" t="str">
        <f aca="false">IF(H1605=H1596,"Even",IF(H1605&gt;H1596,"Up","Down"))</f>
        <v>Down</v>
      </c>
    </row>
    <row r="1606" customFormat="false" ht="14.4" hidden="false" customHeight="false" outlineLevel="0" collapsed="false">
      <c r="A1606" s="4" t="n">
        <v>42520</v>
      </c>
      <c r="B1606" s="5" t="n">
        <v>0.470590277777778</v>
      </c>
      <c r="C1606" s="32" t="s">
        <v>33</v>
      </c>
      <c r="D1606" s="0" t="s">
        <v>20</v>
      </c>
      <c r="F1606" s="34" t="n">
        <v>2149</v>
      </c>
      <c r="G1606" s="8" t="n">
        <f aca="false">F1606/$K1610-1</f>
        <v>0.00604375283812941</v>
      </c>
      <c r="H1606" s="14" t="n">
        <v>2263</v>
      </c>
      <c r="I1606" s="8" t="n">
        <f aca="false">H1606/$K1610-1</f>
        <v>0.059412290680636</v>
      </c>
      <c r="J1606" s="9" t="n">
        <f aca="false">I1606-G1606</f>
        <v>0.0533685378425066</v>
      </c>
      <c r="K1606" s="10" t="n">
        <f aca="false">H1606-F1606</f>
        <v>114</v>
      </c>
      <c r="L1606" s="0" t="str">
        <f aca="false">IF(H1606=H1597,"Even",IF(H1606&gt;H1597,"Up","Down"))</f>
        <v>Down</v>
      </c>
    </row>
    <row r="1607" customFormat="false" ht="14.4" hidden="false" customHeight="false" outlineLevel="0" collapsed="false">
      <c r="A1607" s="4" t="n">
        <v>42520</v>
      </c>
      <c r="B1607" s="5" t="n">
        <v>0.470590277777778</v>
      </c>
      <c r="C1607" s="32" t="s">
        <v>33</v>
      </c>
      <c r="D1607" s="0" t="s">
        <v>23</v>
      </c>
      <c r="F1607" s="34" t="n">
        <v>2149</v>
      </c>
      <c r="G1607" s="8" t="n">
        <f aca="false">F1607/$K1610-1</f>
        <v>0.00604375283812941</v>
      </c>
      <c r="H1607" s="14" t="n">
        <v>2263</v>
      </c>
      <c r="I1607" s="8" t="n">
        <f aca="false">H1607/$K1610-1</f>
        <v>0.059412290680636</v>
      </c>
      <c r="J1607" s="9" t="n">
        <f aca="false">I1607-G1607</f>
        <v>0.0533685378425066</v>
      </c>
      <c r="K1607" s="10" t="n">
        <f aca="false">H1607-F1607</f>
        <v>114</v>
      </c>
      <c r="L1607" s="0" t="str">
        <f aca="false">IF(H1607=H1598,"Even",IF(H1607&gt;H1598,"Up","Down"))</f>
        <v>Down</v>
      </c>
    </row>
    <row r="1608" customFormat="false" ht="14.4" hidden="false" customHeight="false" outlineLevel="0" collapsed="false">
      <c r="A1608" s="4" t="n">
        <v>42520</v>
      </c>
      <c r="B1608" s="5" t="n">
        <v>0.470590277777778</v>
      </c>
      <c r="C1608" s="32" t="s">
        <v>33</v>
      </c>
      <c r="D1608" s="0" t="s">
        <v>25</v>
      </c>
      <c r="F1608" s="34" t="n">
        <v>2149</v>
      </c>
      <c r="G1608" s="8" t="n">
        <f aca="false">F1608/$K1610-1</f>
        <v>0.00604375283812941</v>
      </c>
      <c r="H1608" s="14" t="n">
        <v>2263</v>
      </c>
      <c r="I1608" s="8" t="n">
        <f aca="false">H1608/$K1610-1</f>
        <v>0.059412290680636</v>
      </c>
      <c r="J1608" s="9" t="n">
        <f aca="false">I1608-G1608</f>
        <v>0.0533685378425066</v>
      </c>
      <c r="K1608" s="10" t="n">
        <f aca="false">H1608-F1608</f>
        <v>114</v>
      </c>
      <c r="L1608" s="0" t="str">
        <f aca="false">IF(H1608=H1599,"Even",IF(H1608&gt;H1599,"Up","Down"))</f>
        <v>Down</v>
      </c>
    </row>
    <row r="1609" customFormat="false" ht="14.4" hidden="false" customHeight="false" outlineLevel="0" collapsed="false">
      <c r="A1609" s="4" t="n">
        <v>42520</v>
      </c>
      <c r="B1609" s="5" t="n">
        <v>0.470590277777778</v>
      </c>
      <c r="C1609" s="32" t="s">
        <v>33</v>
      </c>
      <c r="D1609" s="36" t="s">
        <v>51</v>
      </c>
      <c r="E1609" s="36"/>
      <c r="F1609" s="43" t="n">
        <v>1.7506</v>
      </c>
      <c r="G1609" s="8"/>
      <c r="H1609" s="43" t="n">
        <v>1.7685</v>
      </c>
      <c r="I1609" s="8"/>
      <c r="J1609" s="9"/>
      <c r="K1609" s="43" t="n">
        <v>1.75128</v>
      </c>
      <c r="L1609" s="0" t="str">
        <f aca="false">IF(K1609=K1600,"Even",IF(K1609&gt;K1600,"Up","Down"))</f>
        <v>Down</v>
      </c>
    </row>
    <row r="1610" customFormat="false" ht="14.4" hidden="false" customHeight="false" outlineLevel="0" collapsed="false">
      <c r="A1610" s="4" t="n">
        <v>42520</v>
      </c>
      <c r="B1610" s="5"/>
      <c r="C1610" s="32" t="s">
        <v>33</v>
      </c>
      <c r="D1610" s="24" t="s">
        <v>30</v>
      </c>
      <c r="E1610" s="24"/>
      <c r="F1610" s="28" t="s">
        <v>31</v>
      </c>
      <c r="G1610" s="28"/>
      <c r="H1610" s="28" t="n">
        <v>1</v>
      </c>
      <c r="I1610" s="28"/>
      <c r="J1610" s="28"/>
      <c r="K1610" s="34" t="n">
        <v>2136.09</v>
      </c>
      <c r="L1610" s="0" t="str">
        <f aca="false">IF(K1610=K1601,"Even",IF(K1610&gt;K1601,"Up","Down"))</f>
        <v>Down</v>
      </c>
    </row>
    <row r="1611" customFormat="false" ht="14.4" hidden="false" customHeight="false" outlineLevel="0" collapsed="false">
      <c r="A1611" s="15" t="n">
        <v>42520</v>
      </c>
      <c r="B1611" s="20"/>
      <c r="C1611" s="35" t="s">
        <v>33</v>
      </c>
      <c r="D1611" s="16" t="s">
        <v>43</v>
      </c>
      <c r="E1611" s="16"/>
      <c r="F1611" s="16"/>
      <c r="G1611" s="16"/>
      <c r="H1611" s="16"/>
      <c r="I1611" s="16"/>
      <c r="J1611" s="16" t="s">
        <v>44</v>
      </c>
      <c r="K1611" s="19" t="n">
        <v>1213.2</v>
      </c>
      <c r="L1611" s="16" t="str">
        <f aca="false">IF(K1611=K1602,"Even",IF(K1611&gt;K1602,"Up","Down"))</f>
        <v>Down</v>
      </c>
    </row>
    <row r="1612" customFormat="false" ht="14.4" hidden="false" customHeight="false" outlineLevel="0" collapsed="false">
      <c r="A1612" s="4" t="n">
        <v>42522</v>
      </c>
      <c r="B1612" s="5" t="n">
        <v>0.592569444444445</v>
      </c>
      <c r="C1612" s="32" t="s">
        <v>37</v>
      </c>
      <c r="D1612" s="0" t="s">
        <v>13</v>
      </c>
      <c r="F1612" s="34" t="n">
        <v>2185</v>
      </c>
      <c r="G1612" s="8" t="n">
        <f aca="false">F1612/$K1619-1</f>
        <v>0.0273892088867991</v>
      </c>
      <c r="H1612" s="14" t="n">
        <v>2300</v>
      </c>
      <c r="I1612" s="8" t="n">
        <f aca="false">H1612/$K1619-1</f>
        <v>0.081462325143999</v>
      </c>
      <c r="J1612" s="9" t="n">
        <f aca="false">I1612-G1612</f>
        <v>0.0540731162571999</v>
      </c>
      <c r="K1612" s="10" t="n">
        <f aca="false">H1612-F1612</f>
        <v>115</v>
      </c>
      <c r="L1612" s="0" t="str">
        <f aca="false">IF(H1612=H1603,"Even",IF(H1612&gt;H1603,"Up","Down"))</f>
        <v>Up</v>
      </c>
    </row>
    <row r="1613" customFormat="false" ht="14.4" hidden="false" customHeight="false" outlineLevel="0" collapsed="false">
      <c r="A1613" s="4" t="n">
        <v>42522</v>
      </c>
      <c r="B1613" s="5" t="n">
        <v>0.592569444444445</v>
      </c>
      <c r="C1613" s="32" t="s">
        <v>37</v>
      </c>
      <c r="D1613" s="0" t="s">
        <v>15</v>
      </c>
      <c r="F1613" s="34" t="n">
        <v>2185</v>
      </c>
      <c r="G1613" s="8" t="n">
        <f aca="false">F1613/$K1619-1</f>
        <v>0.0273892088867991</v>
      </c>
      <c r="H1613" s="14" t="n">
        <v>2300</v>
      </c>
      <c r="I1613" s="8" t="n">
        <f aca="false">H1613/$K1619-1</f>
        <v>0.081462325143999</v>
      </c>
      <c r="J1613" s="9" t="n">
        <f aca="false">I1613-G1613</f>
        <v>0.0540731162571999</v>
      </c>
      <c r="K1613" s="10" t="n">
        <f aca="false">H1613-F1613</f>
        <v>115</v>
      </c>
      <c r="L1613" s="0" t="str">
        <f aca="false">IF(H1613=H1604,"Even",IF(H1613&gt;H1604,"Up","Down"))</f>
        <v>Up</v>
      </c>
    </row>
    <row r="1614" customFormat="false" ht="14.4" hidden="false" customHeight="false" outlineLevel="0" collapsed="false">
      <c r="A1614" s="4" t="n">
        <v>42522</v>
      </c>
      <c r="B1614" s="5" t="n">
        <v>0.592569444444445</v>
      </c>
      <c r="C1614" s="32" t="s">
        <v>37</v>
      </c>
      <c r="D1614" s="0" t="s">
        <v>18</v>
      </c>
      <c r="F1614" s="34" t="n">
        <v>2177</v>
      </c>
      <c r="G1614" s="8" t="n">
        <f aca="false">F1614/$K1619-1</f>
        <v>0.0236276007993417</v>
      </c>
      <c r="H1614" s="14" t="n">
        <v>2294</v>
      </c>
      <c r="I1614" s="8" t="n">
        <f aca="false">H1614/$K1619-1</f>
        <v>0.078641119078406</v>
      </c>
      <c r="J1614" s="9" t="n">
        <f aca="false">I1614-G1614</f>
        <v>0.0550135182790643</v>
      </c>
      <c r="K1614" s="10" t="n">
        <f aca="false">H1614-F1614</f>
        <v>117</v>
      </c>
      <c r="L1614" s="0" t="str">
        <f aca="false">IF(H1614=H1605,"Even",IF(H1614&gt;H1605,"Up","Down"))</f>
        <v>Up</v>
      </c>
    </row>
    <row r="1615" customFormat="false" ht="14.4" hidden="false" customHeight="false" outlineLevel="0" collapsed="false">
      <c r="A1615" s="4" t="n">
        <v>42522</v>
      </c>
      <c r="B1615" s="5" t="n">
        <v>0.592569444444445</v>
      </c>
      <c r="C1615" s="32" t="s">
        <v>37</v>
      </c>
      <c r="D1615" s="0" t="s">
        <v>20</v>
      </c>
      <c r="F1615" s="34" t="n">
        <v>2166</v>
      </c>
      <c r="G1615" s="8" t="n">
        <f aca="false">F1615/$K1619-1</f>
        <v>0.0184553896790878</v>
      </c>
      <c r="H1615" s="14" t="n">
        <v>2281</v>
      </c>
      <c r="I1615" s="8" t="n">
        <f aca="false">H1615/$K1619-1</f>
        <v>0.0725285059362877</v>
      </c>
      <c r="J1615" s="9" t="n">
        <f aca="false">I1615-G1615</f>
        <v>0.0540731162571999</v>
      </c>
      <c r="K1615" s="10" t="n">
        <f aca="false">H1615-F1615</f>
        <v>115</v>
      </c>
      <c r="L1615" s="0" t="str">
        <f aca="false">IF(H1615=H1606,"Even",IF(H1615&gt;H1606,"Up","Down"))</f>
        <v>Up</v>
      </c>
    </row>
    <row r="1616" customFormat="false" ht="14.4" hidden="false" customHeight="false" outlineLevel="0" collapsed="false">
      <c r="A1616" s="4" t="n">
        <v>42522</v>
      </c>
      <c r="B1616" s="5" t="n">
        <v>0.592569444444445</v>
      </c>
      <c r="C1616" s="32" t="s">
        <v>37</v>
      </c>
      <c r="D1616" s="0" t="s">
        <v>23</v>
      </c>
      <c r="F1616" s="34" t="n">
        <v>2166</v>
      </c>
      <c r="G1616" s="8" t="n">
        <f aca="false">F1616/$K1619-1</f>
        <v>0.0184553896790878</v>
      </c>
      <c r="H1616" s="14" t="n">
        <v>2281</v>
      </c>
      <c r="I1616" s="8" t="n">
        <f aca="false">H1616/$K1619-1</f>
        <v>0.0725285059362877</v>
      </c>
      <c r="J1616" s="9" t="n">
        <f aca="false">I1616-G1616</f>
        <v>0.0540731162571999</v>
      </c>
      <c r="K1616" s="10" t="n">
        <f aca="false">H1616-F1616</f>
        <v>115</v>
      </c>
      <c r="L1616" s="0" t="str">
        <f aca="false">IF(H1616=H1607,"Even",IF(H1616&gt;H1607,"Up","Down"))</f>
        <v>Up</v>
      </c>
    </row>
    <row r="1617" customFormat="false" ht="14.4" hidden="false" customHeight="false" outlineLevel="0" collapsed="false">
      <c r="A1617" s="4" t="n">
        <v>42522</v>
      </c>
      <c r="B1617" s="5" t="n">
        <v>0.592569444444445</v>
      </c>
      <c r="C1617" s="32" t="s">
        <v>37</v>
      </c>
      <c r="D1617" s="0" t="s">
        <v>25</v>
      </c>
      <c r="F1617" s="34" t="n">
        <v>2166</v>
      </c>
      <c r="G1617" s="8" t="n">
        <f aca="false">F1617/$K1619-1</f>
        <v>0.0184553896790878</v>
      </c>
      <c r="H1617" s="14" t="n">
        <v>2281</v>
      </c>
      <c r="I1617" s="8" t="n">
        <f aca="false">H1617/$K1619-1</f>
        <v>0.0725285059362877</v>
      </c>
      <c r="J1617" s="9" t="n">
        <f aca="false">I1617-G1617</f>
        <v>0.0540731162571999</v>
      </c>
      <c r="K1617" s="10" t="n">
        <f aca="false">H1617-F1617</f>
        <v>115</v>
      </c>
      <c r="L1617" s="0" t="str">
        <f aca="false">IF(H1617=H1608,"Even",IF(H1617&gt;H1608,"Up","Down"))</f>
        <v>Up</v>
      </c>
    </row>
    <row r="1618" customFormat="false" ht="14.4" hidden="false" customHeight="false" outlineLevel="0" collapsed="false">
      <c r="A1618" s="4" t="n">
        <v>42522</v>
      </c>
      <c r="B1618" s="5" t="n">
        <v>0.592569444444445</v>
      </c>
      <c r="C1618" s="32" t="s">
        <v>37</v>
      </c>
      <c r="D1618" s="36" t="s">
        <v>51</v>
      </c>
      <c r="E1618" s="36"/>
      <c r="F1618" s="43" t="n">
        <v>1.7407</v>
      </c>
      <c r="G1618" s="8"/>
      <c r="H1618" s="43" t="n">
        <v>1.7589</v>
      </c>
      <c r="I1618" s="8"/>
      <c r="J1618" s="9"/>
      <c r="K1618" s="43" t="n">
        <v>1.75348</v>
      </c>
      <c r="L1618" s="0" t="str">
        <f aca="false">IF(K1618=K1609,"Even",IF(K1618&gt;K1609,"Up","Down"))</f>
        <v>Up</v>
      </c>
    </row>
    <row r="1619" customFormat="false" ht="14.4" hidden="false" customHeight="false" outlineLevel="0" collapsed="false">
      <c r="A1619" s="4" t="n">
        <v>42522</v>
      </c>
      <c r="B1619" s="5"/>
      <c r="C1619" s="32" t="s">
        <v>37</v>
      </c>
      <c r="D1619" s="24" t="s">
        <v>30</v>
      </c>
      <c r="E1619" s="24"/>
      <c r="F1619" s="28" t="s">
        <v>31</v>
      </c>
      <c r="G1619" s="28"/>
      <c r="H1619" s="28" t="n">
        <v>1</v>
      </c>
      <c r="I1619" s="28"/>
      <c r="J1619" s="28"/>
      <c r="K1619" s="34" t="n">
        <v>2126.75</v>
      </c>
      <c r="L1619" s="0" t="str">
        <f aca="false">IF(K1619=K1610,"Even",IF(K1619&gt;K1610,"Up","Down"))</f>
        <v>Down</v>
      </c>
    </row>
    <row r="1620" customFormat="false" ht="14.4" hidden="false" customHeight="false" outlineLevel="0" collapsed="false">
      <c r="A1620" s="15" t="n">
        <v>42522</v>
      </c>
      <c r="B1620" s="20"/>
      <c r="C1620" s="35" t="s">
        <v>37</v>
      </c>
      <c r="D1620" s="16" t="s">
        <v>43</v>
      </c>
      <c r="E1620" s="16"/>
      <c r="F1620" s="16"/>
      <c r="G1620" s="16"/>
      <c r="H1620" s="16"/>
      <c r="I1620" s="16"/>
      <c r="J1620" s="16" t="s">
        <v>44</v>
      </c>
      <c r="K1620" s="19" t="n">
        <v>1215.32</v>
      </c>
      <c r="L1620" s="16" t="str">
        <f aca="false">IF(K1620=K1611,"Even",IF(K1620&gt;K1611,"Up","Down"))</f>
        <v>Up</v>
      </c>
    </row>
    <row r="1621" customFormat="false" ht="14.4" hidden="false" customHeight="false" outlineLevel="0" collapsed="false">
      <c r="A1621" s="4" t="n">
        <v>42524</v>
      </c>
      <c r="B1621" s="5" t="n">
        <v>0.806585648148148</v>
      </c>
      <c r="C1621" s="32" t="s">
        <v>39</v>
      </c>
      <c r="D1621" s="0" t="s">
        <v>13</v>
      </c>
      <c r="F1621" s="34" t="n">
        <v>2192</v>
      </c>
      <c r="G1621" s="8" t="n">
        <f aca="false">F1621/$K1628-1</f>
        <v>0.0314032165476223</v>
      </c>
      <c r="H1621" s="14" t="n">
        <v>2308</v>
      </c>
      <c r="I1621" s="8" t="n">
        <f aca="false">H1621/$K1628-1</f>
        <v>0.0859847736276973</v>
      </c>
      <c r="J1621" s="9" t="n">
        <f aca="false">I1621-G1621</f>
        <v>0.054581557080075</v>
      </c>
      <c r="K1621" s="10" t="n">
        <f aca="false">H1621-F1621</f>
        <v>116</v>
      </c>
      <c r="L1621" s="0" t="str">
        <f aca="false">IF(H1621=H1612,"Even",IF(H1621&gt;H1612,"Up","Down"))</f>
        <v>Up</v>
      </c>
    </row>
    <row r="1622" customFormat="false" ht="14.4" hidden="false" customHeight="false" outlineLevel="0" collapsed="false">
      <c r="A1622" s="4" t="n">
        <v>42524</v>
      </c>
      <c r="B1622" s="5" t="n">
        <v>0.806585648148148</v>
      </c>
      <c r="C1622" s="32" t="s">
        <v>39</v>
      </c>
      <c r="D1622" s="0" t="s">
        <v>15</v>
      </c>
      <c r="F1622" s="34" t="n">
        <v>2192</v>
      </c>
      <c r="G1622" s="8" t="n">
        <f aca="false">F1622/$K1628-1</f>
        <v>0.0314032165476223</v>
      </c>
      <c r="H1622" s="14" t="n">
        <v>2308</v>
      </c>
      <c r="I1622" s="8" t="n">
        <f aca="false">H1622/$K1628-1</f>
        <v>0.0859847736276973</v>
      </c>
      <c r="J1622" s="9" t="n">
        <f aca="false">I1622-G1622</f>
        <v>0.054581557080075</v>
      </c>
      <c r="K1622" s="10" t="n">
        <f aca="false">H1622-F1622</f>
        <v>116</v>
      </c>
      <c r="L1622" s="0" t="str">
        <f aca="false">IF(H1622=H1613,"Even",IF(H1622&gt;H1613,"Up","Down"))</f>
        <v>Up</v>
      </c>
    </row>
    <row r="1623" customFormat="false" ht="14.4" hidden="false" customHeight="false" outlineLevel="0" collapsed="false">
      <c r="A1623" s="4" t="n">
        <v>42524</v>
      </c>
      <c r="B1623" s="5" t="n">
        <v>0.806585648148148</v>
      </c>
      <c r="C1623" s="32" t="s">
        <v>39</v>
      </c>
      <c r="D1623" s="0" t="s">
        <v>18</v>
      </c>
      <c r="F1623" s="34" t="n">
        <v>2184</v>
      </c>
      <c r="G1623" s="8" t="n">
        <f aca="false">F1623/$K1628-1</f>
        <v>0.0276389712317551</v>
      </c>
      <c r="H1623" s="14" t="n">
        <v>2302</v>
      </c>
      <c r="I1623" s="8" t="n">
        <f aca="false">H1623/$K1628-1</f>
        <v>0.0831615896407967</v>
      </c>
      <c r="J1623" s="9" t="n">
        <f aca="false">I1623-G1623</f>
        <v>0.0555226184090416</v>
      </c>
      <c r="K1623" s="10" t="n">
        <f aca="false">H1623-F1623</f>
        <v>118</v>
      </c>
      <c r="L1623" s="0" t="str">
        <f aca="false">IF(H1623=H1614,"Even",IF(H1623&gt;H1614,"Up","Down"))</f>
        <v>Up</v>
      </c>
    </row>
    <row r="1624" customFormat="false" ht="14.4" hidden="false" customHeight="false" outlineLevel="0" collapsed="false">
      <c r="A1624" s="4" t="n">
        <v>42524</v>
      </c>
      <c r="B1624" s="5" t="n">
        <v>0.806585648148148</v>
      </c>
      <c r="C1624" s="32" t="s">
        <v>39</v>
      </c>
      <c r="D1624" s="0" t="s">
        <v>20</v>
      </c>
      <c r="F1624" s="34" t="n">
        <v>2173</v>
      </c>
      <c r="G1624" s="8" t="n">
        <f aca="false">F1624/$K1628-1</f>
        <v>0.0224631339224377</v>
      </c>
      <c r="H1624" s="14" t="n">
        <v>2289</v>
      </c>
      <c r="I1624" s="8" t="n">
        <f aca="false">H1624/$K1628-1</f>
        <v>0.0770446910025124</v>
      </c>
      <c r="J1624" s="9" t="n">
        <f aca="false">I1624-G1624</f>
        <v>0.0545815570800747</v>
      </c>
      <c r="K1624" s="10" t="n">
        <f aca="false">H1624-F1624</f>
        <v>116</v>
      </c>
      <c r="L1624" s="0" t="str">
        <f aca="false">IF(H1624=H1615,"Even",IF(H1624&gt;H1615,"Up","Down"))</f>
        <v>Up</v>
      </c>
    </row>
    <row r="1625" customFormat="false" ht="14.4" hidden="false" customHeight="false" outlineLevel="0" collapsed="false">
      <c r="A1625" s="4" t="n">
        <v>42524</v>
      </c>
      <c r="B1625" s="5" t="n">
        <v>0.806585648148148</v>
      </c>
      <c r="C1625" s="32" t="s">
        <v>39</v>
      </c>
      <c r="D1625" s="0" t="s">
        <v>23</v>
      </c>
      <c r="F1625" s="34" t="n">
        <v>2173</v>
      </c>
      <c r="G1625" s="8" t="n">
        <f aca="false">F1625/$K1628-1</f>
        <v>0.0224631339224377</v>
      </c>
      <c r="H1625" s="14" t="n">
        <v>2289</v>
      </c>
      <c r="I1625" s="8" t="n">
        <f aca="false">H1625/$K1628-1</f>
        <v>0.0770446910025124</v>
      </c>
      <c r="J1625" s="9" t="n">
        <f aca="false">I1625-G1625</f>
        <v>0.0545815570800747</v>
      </c>
      <c r="K1625" s="10" t="n">
        <f aca="false">H1625-F1625</f>
        <v>116</v>
      </c>
      <c r="L1625" s="0" t="str">
        <f aca="false">IF(H1625=H1616,"Even",IF(H1625&gt;H1616,"Up","Down"))</f>
        <v>Up</v>
      </c>
    </row>
    <row r="1626" customFormat="false" ht="14.4" hidden="false" customHeight="false" outlineLevel="0" collapsed="false">
      <c r="A1626" s="4" t="n">
        <v>42524</v>
      </c>
      <c r="B1626" s="5" t="n">
        <v>0.806585648148148</v>
      </c>
      <c r="C1626" s="32" t="s">
        <v>39</v>
      </c>
      <c r="D1626" s="0" t="s">
        <v>25</v>
      </c>
      <c r="F1626" s="34" t="n">
        <v>2173</v>
      </c>
      <c r="G1626" s="8" t="n">
        <f aca="false">F1626/$K1628-1</f>
        <v>0.0224631339224377</v>
      </c>
      <c r="H1626" s="14" t="n">
        <v>2289</v>
      </c>
      <c r="I1626" s="8" t="n">
        <f aca="false">H1626/$K1628-1</f>
        <v>0.0770446910025124</v>
      </c>
      <c r="J1626" s="9" t="n">
        <f aca="false">I1626-G1626</f>
        <v>0.0545815570800747</v>
      </c>
      <c r="K1626" s="10" t="n">
        <f aca="false">H1626-F1626</f>
        <v>116</v>
      </c>
      <c r="L1626" s="0" t="str">
        <f aca="false">IF(H1626=H1617,"Even",IF(H1626&gt;H1617,"Up","Down"))</f>
        <v>Up</v>
      </c>
    </row>
    <row r="1627" customFormat="false" ht="14.4" hidden="false" customHeight="false" outlineLevel="0" collapsed="false">
      <c r="A1627" s="4" t="n">
        <v>42524</v>
      </c>
      <c r="B1627" s="5" t="n">
        <v>0.806585648148148</v>
      </c>
      <c r="C1627" s="32" t="s">
        <v>39</v>
      </c>
      <c r="D1627" s="36" t="s">
        <v>51</v>
      </c>
      <c r="E1627" s="36"/>
      <c r="F1627" s="43" t="n">
        <v>1.69695</v>
      </c>
      <c r="G1627" s="8"/>
      <c r="H1627" s="43" t="n">
        <v>1.75695</v>
      </c>
      <c r="I1627" s="8"/>
      <c r="J1627" s="9"/>
      <c r="K1627" s="43" t="n">
        <v>1.75348</v>
      </c>
      <c r="L1627" s="0" t="str">
        <f aca="false">IF(K1627=K1618,"Even",IF(K1627&gt;K1618,"Up","Down"))</f>
        <v>Even</v>
      </c>
    </row>
    <row r="1628" customFormat="false" ht="14.4" hidden="false" customHeight="false" outlineLevel="0" collapsed="false">
      <c r="A1628" s="4" t="n">
        <v>42524</v>
      </c>
      <c r="B1628" s="5"/>
      <c r="C1628" s="32" t="s">
        <v>39</v>
      </c>
      <c r="D1628" s="24" t="s">
        <v>30</v>
      </c>
      <c r="E1628" s="24"/>
      <c r="F1628" s="28" t="s">
        <v>31</v>
      </c>
      <c r="G1628" s="28"/>
      <c r="H1628" s="28" t="n">
        <v>1</v>
      </c>
      <c r="I1628" s="28"/>
      <c r="J1628" s="28"/>
      <c r="K1628" s="34" t="n">
        <v>2125.26</v>
      </c>
      <c r="L1628" s="0" t="str">
        <f aca="false">IF(K1628=K1619,"Even",IF(K1628&gt;K1619,"Up","Down"))</f>
        <v>Down</v>
      </c>
    </row>
    <row r="1629" customFormat="false" ht="14.4" hidden="false" customHeight="false" outlineLevel="0" collapsed="false">
      <c r="A1629" s="15" t="n">
        <v>42524</v>
      </c>
      <c r="B1629" s="20"/>
      <c r="C1629" s="35" t="s">
        <v>39</v>
      </c>
      <c r="D1629" s="16" t="s">
        <v>43</v>
      </c>
      <c r="E1629" s="16"/>
      <c r="F1629" s="16"/>
      <c r="G1629" s="16"/>
      <c r="H1629" s="16"/>
      <c r="I1629" s="16"/>
      <c r="J1629" s="16" t="s">
        <v>44</v>
      </c>
      <c r="K1629" s="19" t="n">
        <v>1211</v>
      </c>
      <c r="L1629" s="16" t="str">
        <f aca="false">IF(K1629=K1620,"Even",IF(K1629&gt;K1620,"Up","Down"))</f>
        <v>Down</v>
      </c>
    </row>
    <row r="1630" customFormat="false" ht="14.4" hidden="false" customHeight="false" outlineLevel="0" collapsed="false">
      <c r="A1630" s="4" t="n">
        <v>42527</v>
      </c>
      <c r="B1630" s="5" t="n">
        <v>0.573298611111111</v>
      </c>
      <c r="C1630" s="32" t="s">
        <v>33</v>
      </c>
      <c r="D1630" s="0" t="s">
        <v>13</v>
      </c>
      <c r="F1630" s="34" t="n">
        <v>2193</v>
      </c>
      <c r="G1630" s="8" t="n">
        <f aca="false">F1630/$K1637-1</f>
        <v>0.0318737472121058</v>
      </c>
      <c r="H1630" s="14" t="n">
        <v>2309</v>
      </c>
      <c r="I1630" s="8" t="n">
        <f aca="false">H1630/$K1637-1</f>
        <v>0.0864553042921805</v>
      </c>
      <c r="J1630" s="9" t="n">
        <f aca="false">I1630-G1630</f>
        <v>0.0545815570800747</v>
      </c>
      <c r="K1630" s="10" t="n">
        <f aca="false">H1630-F1630</f>
        <v>116</v>
      </c>
      <c r="L1630" s="0" t="str">
        <f aca="false">IF(H1630=H1621,"Even",IF(H1630&gt;H1621,"Up","Down"))</f>
        <v>Up</v>
      </c>
    </row>
    <row r="1631" customFormat="false" ht="14.4" hidden="false" customHeight="false" outlineLevel="0" collapsed="false">
      <c r="A1631" s="4" t="n">
        <v>42527</v>
      </c>
      <c r="B1631" s="5" t="n">
        <v>0.573298611111111</v>
      </c>
      <c r="C1631" s="32" t="s">
        <v>33</v>
      </c>
      <c r="D1631" s="0" t="s">
        <v>15</v>
      </c>
      <c r="F1631" s="34" t="n">
        <v>2193</v>
      </c>
      <c r="G1631" s="8" t="n">
        <f aca="false">F1631/$K1637-1</f>
        <v>0.0318737472121058</v>
      </c>
      <c r="H1631" s="14" t="n">
        <v>2309</v>
      </c>
      <c r="I1631" s="8" t="n">
        <f aca="false">H1631/$K1637-1</f>
        <v>0.0864553042921805</v>
      </c>
      <c r="J1631" s="9" t="n">
        <f aca="false">I1631-G1631</f>
        <v>0.0545815570800747</v>
      </c>
      <c r="K1631" s="10" t="n">
        <f aca="false">H1631-F1631</f>
        <v>116</v>
      </c>
      <c r="L1631" s="0" t="str">
        <f aca="false">IF(H1631=H1622,"Even",IF(H1631&gt;H1622,"Up","Down"))</f>
        <v>Up</v>
      </c>
    </row>
    <row r="1632" customFormat="false" ht="14.4" hidden="false" customHeight="false" outlineLevel="0" collapsed="false">
      <c r="A1632" s="4" t="n">
        <v>42527</v>
      </c>
      <c r="B1632" s="5" t="n">
        <v>0.573298611111111</v>
      </c>
      <c r="C1632" s="32" t="s">
        <v>33</v>
      </c>
      <c r="D1632" s="0" t="s">
        <v>18</v>
      </c>
      <c r="F1632" s="34" t="n">
        <v>2185</v>
      </c>
      <c r="G1632" s="8" t="n">
        <f aca="false">F1632/$K1637-1</f>
        <v>0.0281095018962385</v>
      </c>
      <c r="H1632" s="14" t="n">
        <v>2302</v>
      </c>
      <c r="I1632" s="8" t="n">
        <f aca="false">H1632/$K1637-1</f>
        <v>0.0831615896407967</v>
      </c>
      <c r="J1632" s="9" t="n">
        <f aca="false">I1632-G1632</f>
        <v>0.0550520877445582</v>
      </c>
      <c r="K1632" s="10" t="n">
        <f aca="false">H1632-F1632</f>
        <v>117</v>
      </c>
      <c r="L1632" s="0" t="str">
        <f aca="false">IF(H1632=H1623,"Even",IF(H1632&gt;H1623,"Up","Down"))</f>
        <v>Even</v>
      </c>
    </row>
    <row r="1633" customFormat="false" ht="14.4" hidden="false" customHeight="false" outlineLevel="0" collapsed="false">
      <c r="A1633" s="4" t="n">
        <v>42527</v>
      </c>
      <c r="B1633" s="5" t="n">
        <v>0.573298611111111</v>
      </c>
      <c r="C1633" s="32" t="s">
        <v>33</v>
      </c>
      <c r="D1633" s="0" t="s">
        <v>20</v>
      </c>
      <c r="F1633" s="34" t="n">
        <v>2174</v>
      </c>
      <c r="G1633" s="8" t="n">
        <f aca="false">F1633/$K1637-1</f>
        <v>0.0229336645869209</v>
      </c>
      <c r="H1633" s="14" t="n">
        <v>2290</v>
      </c>
      <c r="I1633" s="8" t="n">
        <f aca="false">H1633/$K1637-1</f>
        <v>0.0775152216669959</v>
      </c>
      <c r="J1633" s="9" t="n">
        <f aca="false">I1633-G1633</f>
        <v>0.054581557080075</v>
      </c>
      <c r="K1633" s="10" t="n">
        <f aca="false">H1633-F1633</f>
        <v>116</v>
      </c>
      <c r="L1633" s="0" t="str">
        <f aca="false">IF(H1633=H1624,"Even",IF(H1633&gt;H1624,"Up","Down"))</f>
        <v>Up</v>
      </c>
    </row>
    <row r="1634" customFormat="false" ht="14.4" hidden="false" customHeight="false" outlineLevel="0" collapsed="false">
      <c r="A1634" s="4" t="n">
        <v>42527</v>
      </c>
      <c r="B1634" s="5" t="n">
        <v>0.573298611111111</v>
      </c>
      <c r="C1634" s="32" t="s">
        <v>33</v>
      </c>
      <c r="D1634" s="0" t="s">
        <v>23</v>
      </c>
      <c r="F1634" s="34" t="n">
        <v>2174</v>
      </c>
      <c r="G1634" s="8" t="n">
        <f aca="false">F1634/$K1637-1</f>
        <v>0.0229336645869209</v>
      </c>
      <c r="H1634" s="14" t="n">
        <v>2290</v>
      </c>
      <c r="I1634" s="8" t="n">
        <f aca="false">H1634/$K1637-1</f>
        <v>0.0775152216669959</v>
      </c>
      <c r="J1634" s="9" t="n">
        <f aca="false">I1634-G1634</f>
        <v>0.054581557080075</v>
      </c>
      <c r="K1634" s="10" t="n">
        <f aca="false">H1634-F1634</f>
        <v>116</v>
      </c>
      <c r="L1634" s="0" t="str">
        <f aca="false">IF(H1634=H1625,"Even",IF(H1634&gt;H1625,"Up","Down"))</f>
        <v>Up</v>
      </c>
    </row>
    <row r="1635" customFormat="false" ht="14.4" hidden="false" customHeight="false" outlineLevel="0" collapsed="false">
      <c r="A1635" s="4" t="n">
        <v>42527</v>
      </c>
      <c r="B1635" s="5" t="n">
        <v>0.573298611111111</v>
      </c>
      <c r="C1635" s="32" t="s">
        <v>33</v>
      </c>
      <c r="D1635" s="0" t="s">
        <v>25</v>
      </c>
      <c r="F1635" s="34" t="n">
        <v>2174</v>
      </c>
      <c r="G1635" s="8" t="n">
        <f aca="false">F1635/$K1637-1</f>
        <v>0.0229336645869209</v>
      </c>
      <c r="H1635" s="14" t="n">
        <v>2290</v>
      </c>
      <c r="I1635" s="8" t="n">
        <f aca="false">H1635/$K1637-1</f>
        <v>0.0775152216669959</v>
      </c>
      <c r="J1635" s="9" t="n">
        <f aca="false">I1635-G1635</f>
        <v>0.054581557080075</v>
      </c>
      <c r="K1635" s="10" t="n">
        <f aca="false">H1635-F1635</f>
        <v>116</v>
      </c>
      <c r="L1635" s="0" t="str">
        <f aca="false">IF(H1635=H1626,"Even",IF(H1635&gt;H1626,"Up","Down"))</f>
        <v>Up</v>
      </c>
    </row>
    <row r="1636" customFormat="false" ht="14.4" hidden="false" customHeight="false" outlineLevel="0" collapsed="false">
      <c r="A1636" s="4" t="n">
        <v>42527</v>
      </c>
      <c r="B1636" s="5" t="n">
        <v>0.573298611111111</v>
      </c>
      <c r="C1636" s="32" t="s">
        <v>33</v>
      </c>
      <c r="D1636" s="36" t="s">
        <v>51</v>
      </c>
      <c r="E1636" s="36"/>
      <c r="F1636" s="43" t="n">
        <v>1.714</v>
      </c>
      <c r="G1636" s="8"/>
      <c r="H1636" s="43" t="n">
        <v>1.732</v>
      </c>
      <c r="I1636" s="8"/>
      <c r="J1636" s="9"/>
      <c r="K1636" s="43" t="n">
        <v>1.75348</v>
      </c>
      <c r="L1636" s="0" t="str">
        <f aca="false">IF(K1636=K1627,"Even",IF(K1636&gt;K1627,"Up","Down"))</f>
        <v>Even</v>
      </c>
    </row>
    <row r="1637" customFormat="false" ht="14.4" hidden="false" customHeight="false" outlineLevel="0" collapsed="false">
      <c r="A1637" s="4" t="n">
        <v>42527</v>
      </c>
      <c r="B1637" s="5"/>
      <c r="C1637" s="32" t="s">
        <v>33</v>
      </c>
      <c r="D1637" s="24" t="s">
        <v>30</v>
      </c>
      <c r="E1637" s="24"/>
      <c r="F1637" s="28" t="s">
        <v>31</v>
      </c>
      <c r="G1637" s="28"/>
      <c r="H1637" s="28" t="n">
        <v>1</v>
      </c>
      <c r="I1637" s="28"/>
      <c r="J1637" s="28"/>
      <c r="K1637" s="34" t="n">
        <v>2125.26</v>
      </c>
      <c r="L1637" s="0" t="str">
        <f aca="false">IF(K1637=K1628,"Even",IF(K1637&gt;K1628,"Up","Down"))</f>
        <v>Even</v>
      </c>
    </row>
    <row r="1638" customFormat="false" ht="14.4" hidden="false" customHeight="false" outlineLevel="0" collapsed="false">
      <c r="A1638" s="15" t="n">
        <v>42527</v>
      </c>
      <c r="B1638" s="20"/>
      <c r="C1638" s="35" t="s">
        <v>33</v>
      </c>
      <c r="D1638" s="16" t="s">
        <v>43</v>
      </c>
      <c r="E1638" s="16"/>
      <c r="F1638" s="16"/>
      <c r="G1638" s="16"/>
      <c r="H1638" s="16"/>
      <c r="I1638" s="16"/>
      <c r="J1638" s="16" t="s">
        <v>44</v>
      </c>
      <c r="K1638" s="19" t="n">
        <v>1244.39</v>
      </c>
      <c r="L1638" s="16" t="str">
        <f aca="false">IF(K1638=K1629,"Even",IF(K1638&gt;K1629,"Up","Down"))</f>
        <v>Up</v>
      </c>
    </row>
    <row r="1639" customFormat="false" ht="14.4" hidden="false" customHeight="false" outlineLevel="0" collapsed="false">
      <c r="A1639" s="4" t="n">
        <v>42528</v>
      </c>
      <c r="B1639" s="5" t="n">
        <v>0.708680555555556</v>
      </c>
      <c r="C1639" s="32" t="s">
        <v>35</v>
      </c>
      <c r="D1639" s="0" t="s">
        <v>13</v>
      </c>
      <c r="F1639" s="34" t="n">
        <v>2189</v>
      </c>
      <c r="G1639" s="8" t="n">
        <f aca="false">F1639/$K1646-1</f>
        <v>0.0254656522879737</v>
      </c>
      <c r="H1639" s="14" t="n">
        <v>2304</v>
      </c>
      <c r="I1639" s="8" t="n">
        <f aca="false">H1639/$K1646-1</f>
        <v>0.079338904920736</v>
      </c>
      <c r="J1639" s="9" t="n">
        <f aca="false">I1639-G1639</f>
        <v>0.0538732526327623</v>
      </c>
      <c r="K1639" s="10" t="n">
        <f aca="false">H1639-F1639</f>
        <v>115</v>
      </c>
      <c r="L1639" s="0" t="str">
        <f aca="false">IF(H1639=H1630,"Even",IF(H1639&gt;H1630,"Up","Down"))</f>
        <v>Down</v>
      </c>
    </row>
    <row r="1640" customFormat="false" ht="14.4" hidden="false" customHeight="false" outlineLevel="0" collapsed="false">
      <c r="A1640" s="4" t="n">
        <v>42528</v>
      </c>
      <c r="B1640" s="5" t="n">
        <v>0.708680555555556</v>
      </c>
      <c r="C1640" s="32" t="s">
        <v>35</v>
      </c>
      <c r="D1640" s="0" t="s">
        <v>15</v>
      </c>
      <c r="F1640" s="34" t="n">
        <v>2189</v>
      </c>
      <c r="G1640" s="8" t="n">
        <f aca="false">F1640/$K1646-1</f>
        <v>0.0254656522879737</v>
      </c>
      <c r="H1640" s="14" t="n">
        <v>2304</v>
      </c>
      <c r="I1640" s="8" t="n">
        <f aca="false">H1640/$K1646-1</f>
        <v>0.079338904920736</v>
      </c>
      <c r="J1640" s="9" t="n">
        <f aca="false">I1640-G1640</f>
        <v>0.0538732526327623</v>
      </c>
      <c r="K1640" s="10" t="n">
        <f aca="false">H1640-F1640</f>
        <v>115</v>
      </c>
      <c r="L1640" s="0" t="str">
        <f aca="false">IF(H1640=H1631,"Even",IF(H1640&gt;H1631,"Up","Down"))</f>
        <v>Down</v>
      </c>
    </row>
    <row r="1641" customFormat="false" ht="14.4" hidden="false" customHeight="false" outlineLevel="0" collapsed="false">
      <c r="A1641" s="4" t="n">
        <v>42528</v>
      </c>
      <c r="B1641" s="5" t="n">
        <v>0.708680555555556</v>
      </c>
      <c r="C1641" s="32" t="s">
        <v>35</v>
      </c>
      <c r="D1641" s="0" t="s">
        <v>18</v>
      </c>
      <c r="F1641" s="34" t="n">
        <v>2180</v>
      </c>
      <c r="G1641" s="8" t="n">
        <f aca="false">F1641/$K1646-1</f>
        <v>0.021249484690627</v>
      </c>
      <c r="H1641" s="14" t="n">
        <v>2298</v>
      </c>
      <c r="I1641" s="8" t="n">
        <f aca="false">H1641/$K1646-1</f>
        <v>0.0765281265225051</v>
      </c>
      <c r="J1641" s="9" t="n">
        <f aca="false">I1641-G1641</f>
        <v>0.055278641831878</v>
      </c>
      <c r="K1641" s="10" t="n">
        <f aca="false">H1641-F1641</f>
        <v>118</v>
      </c>
      <c r="L1641" s="0" t="str">
        <f aca="false">IF(H1641=H1632,"Even",IF(H1641&gt;H1632,"Up","Down"))</f>
        <v>Down</v>
      </c>
    </row>
    <row r="1642" customFormat="false" ht="14.4" hidden="false" customHeight="false" outlineLevel="0" collapsed="false">
      <c r="A1642" s="4" t="n">
        <v>42528</v>
      </c>
      <c r="B1642" s="5" t="n">
        <v>0.708680555555556</v>
      </c>
      <c r="C1642" s="32" t="s">
        <v>35</v>
      </c>
      <c r="D1642" s="0" t="s">
        <v>20</v>
      </c>
      <c r="F1642" s="34" t="n">
        <v>2170</v>
      </c>
      <c r="G1642" s="8" t="n">
        <f aca="false">F1642/$K1646-1</f>
        <v>0.0165648540269086</v>
      </c>
      <c r="H1642" s="14" t="n">
        <v>2285</v>
      </c>
      <c r="I1642" s="8" t="n">
        <f aca="false">H1642/$K1646-1</f>
        <v>0.0704381066596711</v>
      </c>
      <c r="J1642" s="9" t="n">
        <f aca="false">I1642-G1642</f>
        <v>0.0538732526327626</v>
      </c>
      <c r="K1642" s="10" t="n">
        <f aca="false">H1642-F1642</f>
        <v>115</v>
      </c>
      <c r="L1642" s="0" t="str">
        <f aca="false">IF(H1642=H1633,"Even",IF(H1642&gt;H1633,"Up","Down"))</f>
        <v>Down</v>
      </c>
    </row>
    <row r="1643" customFormat="false" ht="14.4" hidden="false" customHeight="false" outlineLevel="0" collapsed="false">
      <c r="A1643" s="4" t="n">
        <v>42528</v>
      </c>
      <c r="B1643" s="5" t="n">
        <v>0.708680555555556</v>
      </c>
      <c r="C1643" s="32" t="s">
        <v>35</v>
      </c>
      <c r="D1643" s="0" t="s">
        <v>23</v>
      </c>
      <c r="F1643" s="34" t="n">
        <v>2170</v>
      </c>
      <c r="G1643" s="8" t="n">
        <f aca="false">F1643/$K1646-1</f>
        <v>0.0165648540269086</v>
      </c>
      <c r="H1643" s="14" t="n">
        <v>2285</v>
      </c>
      <c r="I1643" s="8" t="n">
        <f aca="false">H1643/$K1646-1</f>
        <v>0.0704381066596711</v>
      </c>
      <c r="J1643" s="9" t="n">
        <f aca="false">I1643-G1643</f>
        <v>0.0538732526327626</v>
      </c>
      <c r="K1643" s="10" t="n">
        <f aca="false">H1643-F1643</f>
        <v>115</v>
      </c>
      <c r="L1643" s="0" t="str">
        <f aca="false">IF(H1643=H1634,"Even",IF(H1643&gt;H1634,"Up","Down"))</f>
        <v>Down</v>
      </c>
    </row>
    <row r="1644" customFormat="false" ht="14.4" hidden="false" customHeight="false" outlineLevel="0" collapsed="false">
      <c r="A1644" s="4" t="n">
        <v>42528</v>
      </c>
      <c r="B1644" s="5" t="n">
        <v>0.708680555555556</v>
      </c>
      <c r="C1644" s="32" t="s">
        <v>35</v>
      </c>
      <c r="D1644" s="0" t="s">
        <v>25</v>
      </c>
      <c r="F1644" s="34" t="n">
        <v>2170</v>
      </c>
      <c r="G1644" s="8" t="n">
        <f aca="false">F1644/$K1646-1</f>
        <v>0.0165648540269086</v>
      </c>
      <c r="H1644" s="14" t="n">
        <v>2285</v>
      </c>
      <c r="I1644" s="8" t="n">
        <f aca="false">H1644/$K1646-1</f>
        <v>0.0704381066596711</v>
      </c>
      <c r="J1644" s="9" t="n">
        <f aca="false">I1644-G1644</f>
        <v>0.0538732526327626</v>
      </c>
      <c r="K1644" s="10" t="n">
        <f aca="false">H1644-F1644</f>
        <v>115</v>
      </c>
      <c r="L1644" s="0" t="str">
        <f aca="false">IF(H1644=H1635,"Even",IF(H1644&gt;H1635,"Up","Down"))</f>
        <v>Down</v>
      </c>
    </row>
    <row r="1645" customFormat="false" ht="14.4" hidden="false" customHeight="false" outlineLevel="0" collapsed="false">
      <c r="A1645" s="4" t="n">
        <v>42528</v>
      </c>
      <c r="B1645" s="5" t="n">
        <v>0.708680555555556</v>
      </c>
      <c r="C1645" s="32" t="s">
        <v>35</v>
      </c>
      <c r="D1645" s="36" t="s">
        <v>51</v>
      </c>
      <c r="E1645" s="36"/>
      <c r="F1645" s="43" t="n">
        <v>1.69185</v>
      </c>
      <c r="G1645" s="8"/>
      <c r="H1645" s="43" t="n">
        <v>1.75185</v>
      </c>
      <c r="I1645" s="8"/>
      <c r="J1645" s="9"/>
      <c r="K1645" s="43" t="n">
        <v>1.7235</v>
      </c>
      <c r="L1645" s="0" t="str">
        <f aca="false">IF(K1645=K1636,"Even",IF(K1645&gt;K1636,"Up","Down"))</f>
        <v>Down</v>
      </c>
    </row>
    <row r="1646" customFormat="false" ht="14.4" hidden="false" customHeight="false" outlineLevel="0" collapsed="false">
      <c r="A1646" s="4" t="n">
        <v>42528</v>
      </c>
      <c r="B1646" s="5"/>
      <c r="C1646" s="32" t="s">
        <v>35</v>
      </c>
      <c r="D1646" s="24" t="s">
        <v>30</v>
      </c>
      <c r="E1646" s="24"/>
      <c r="F1646" s="28" t="s">
        <v>31</v>
      </c>
      <c r="G1646" s="28"/>
      <c r="H1646" s="28" t="n">
        <v>1</v>
      </c>
      <c r="I1646" s="28"/>
      <c r="J1646" s="28"/>
      <c r="K1646" s="34" t="n">
        <v>2134.64</v>
      </c>
      <c r="L1646" s="0" t="str">
        <f aca="false">IF(K1646=K1637,"Even",IF(K1646&gt;K1637,"Up","Down"))</f>
        <v>Up</v>
      </c>
    </row>
    <row r="1647" customFormat="false" ht="14.4" hidden="false" customHeight="false" outlineLevel="0" collapsed="false">
      <c r="A1647" s="15" t="n">
        <v>42528</v>
      </c>
      <c r="B1647" s="20"/>
      <c r="C1647" s="35" t="s">
        <v>35</v>
      </c>
      <c r="D1647" s="16" t="s">
        <v>43</v>
      </c>
      <c r="E1647" s="16"/>
      <c r="F1647" s="16"/>
      <c r="G1647" s="16"/>
      <c r="H1647" s="16"/>
      <c r="I1647" s="16"/>
      <c r="J1647" s="16" t="s">
        <v>44</v>
      </c>
      <c r="K1647" s="19" t="n">
        <v>1245.33</v>
      </c>
      <c r="L1647" s="16" t="str">
        <f aca="false">IF(K1647=K1638,"Even",IF(K1647&gt;K1638,"Up","Down"))</f>
        <v>Up</v>
      </c>
    </row>
    <row r="1648" customFormat="false" ht="14.4" hidden="false" customHeight="false" outlineLevel="0" collapsed="false">
      <c r="A1648" s="4" t="n">
        <v>42531</v>
      </c>
      <c r="B1648" s="5" t="n">
        <v>0.673935185185185</v>
      </c>
      <c r="C1648" s="32" t="s">
        <v>39</v>
      </c>
      <c r="D1648" s="0" t="s">
        <v>13</v>
      </c>
      <c r="F1648" s="34" t="n">
        <v>2251</v>
      </c>
      <c r="G1648" s="8" t="n">
        <f aca="false">F1648/$K1655-1</f>
        <v>0.0266256806925049</v>
      </c>
      <c r="H1648" s="14" t="n">
        <v>2369</v>
      </c>
      <c r="I1648" s="8" t="n">
        <f aca="false">H1648/$K1655-1</f>
        <v>0.0804425755488867</v>
      </c>
      <c r="J1648" s="9" t="n">
        <f aca="false">I1648-G1648</f>
        <v>0.0538168948563818</v>
      </c>
      <c r="K1648" s="10" t="n">
        <f aca="false">H1648-F1648</f>
        <v>118</v>
      </c>
      <c r="L1648" s="0" t="str">
        <f aca="false">IF(H1648=H1639,"Even",IF(H1648&gt;H1639,"Up","Down"))</f>
        <v>Up</v>
      </c>
    </row>
    <row r="1649" customFormat="false" ht="14.4" hidden="false" customHeight="false" outlineLevel="0" collapsed="false">
      <c r="A1649" s="4" t="n">
        <v>42531</v>
      </c>
      <c r="B1649" s="5" t="n">
        <v>0.673935185185185</v>
      </c>
      <c r="C1649" s="32" t="s">
        <v>39</v>
      </c>
      <c r="D1649" s="0" t="s">
        <v>15</v>
      </c>
      <c r="F1649" s="34" t="n">
        <v>2251</v>
      </c>
      <c r="G1649" s="8" t="n">
        <f aca="false">F1649/$K1655-1</f>
        <v>0.0266256806925049</v>
      </c>
      <c r="H1649" s="14" t="n">
        <v>2369</v>
      </c>
      <c r="I1649" s="8" t="n">
        <f aca="false">H1649/$K1655-1</f>
        <v>0.0804425755488867</v>
      </c>
      <c r="J1649" s="9" t="n">
        <f aca="false">I1649-G1649</f>
        <v>0.0538168948563817</v>
      </c>
      <c r="K1649" s="10" t="n">
        <f aca="false">H1649-F1649</f>
        <v>118</v>
      </c>
      <c r="L1649" s="0" t="str">
        <f aca="false">IF(H1649=H1640,"Even",IF(H1649&gt;H1640,"Up","Down"))</f>
        <v>Up</v>
      </c>
    </row>
    <row r="1650" customFormat="false" ht="14.4" hidden="false" customHeight="false" outlineLevel="0" collapsed="false">
      <c r="A1650" s="4" t="n">
        <v>42531</v>
      </c>
      <c r="B1650" s="5" t="n">
        <v>0.673935185185185</v>
      </c>
      <c r="C1650" s="32" t="s">
        <v>39</v>
      </c>
      <c r="D1650" s="0" t="s">
        <v>18</v>
      </c>
      <c r="F1650" s="34" t="n">
        <v>2242</v>
      </c>
      <c r="G1650" s="8" t="n">
        <f aca="false">F1650/$K1655-1</f>
        <v>0.0225210022712554</v>
      </c>
      <c r="H1650" s="14" t="n">
        <v>2362</v>
      </c>
      <c r="I1650" s="8" t="n">
        <f aca="false">H1650/$K1655-1</f>
        <v>0.077250047887915</v>
      </c>
      <c r="J1650" s="9" t="n">
        <f aca="false">I1650-G1650</f>
        <v>0.0547290456166596</v>
      </c>
      <c r="K1650" s="10" t="n">
        <f aca="false">H1650-F1650</f>
        <v>120</v>
      </c>
      <c r="L1650" s="0" t="str">
        <f aca="false">IF(H1650=H1641,"Even",IF(H1650&gt;H1641,"Up","Down"))</f>
        <v>Up</v>
      </c>
    </row>
    <row r="1651" customFormat="false" ht="14.4" hidden="false" customHeight="false" outlineLevel="0" collapsed="false">
      <c r="A1651" s="4" t="n">
        <v>42531</v>
      </c>
      <c r="B1651" s="5" t="n">
        <v>0.673935185185185</v>
      </c>
      <c r="C1651" s="32" t="s">
        <v>39</v>
      </c>
      <c r="D1651" s="0" t="s">
        <v>20</v>
      </c>
      <c r="F1651" s="34" t="n">
        <v>2231</v>
      </c>
      <c r="G1651" s="8" t="n">
        <f aca="false">F1651/$K1655-1</f>
        <v>0.0175041730897283</v>
      </c>
      <c r="H1651" s="14" t="n">
        <v>2349</v>
      </c>
      <c r="I1651" s="8" t="n">
        <f aca="false">H1651/$K1655-1</f>
        <v>0.0713210679461103</v>
      </c>
      <c r="J1651" s="9" t="n">
        <f aca="false">I1651-G1651</f>
        <v>0.053816894856382</v>
      </c>
      <c r="K1651" s="10" t="n">
        <f aca="false">H1651-F1651</f>
        <v>118</v>
      </c>
      <c r="L1651" s="0" t="str">
        <f aca="false">IF(H1651=H1642,"Even",IF(H1651&gt;H1642,"Up","Down"))</f>
        <v>Up</v>
      </c>
    </row>
    <row r="1652" customFormat="false" ht="14.4" hidden="false" customHeight="false" outlineLevel="0" collapsed="false">
      <c r="A1652" s="4" t="n">
        <v>42531</v>
      </c>
      <c r="B1652" s="5" t="n">
        <v>0.673935185185185</v>
      </c>
      <c r="C1652" s="32" t="s">
        <v>39</v>
      </c>
      <c r="D1652" s="0" t="s">
        <v>23</v>
      </c>
      <c r="F1652" s="34" t="n">
        <v>2231</v>
      </c>
      <c r="G1652" s="8" t="n">
        <f aca="false">F1652/$K1655-1</f>
        <v>0.0175041730897283</v>
      </c>
      <c r="H1652" s="14" t="n">
        <v>2349</v>
      </c>
      <c r="I1652" s="8" t="n">
        <f aca="false">H1652/$K1655-1</f>
        <v>0.0713210679461103</v>
      </c>
      <c r="J1652" s="9" t="n">
        <f aca="false">I1652-G1652</f>
        <v>0.053816894856382</v>
      </c>
      <c r="K1652" s="10" t="n">
        <f aca="false">H1652-F1652</f>
        <v>118</v>
      </c>
      <c r="L1652" s="0" t="str">
        <f aca="false">IF(H1652=H1643,"Even",IF(H1652&gt;H1643,"Up","Down"))</f>
        <v>Up</v>
      </c>
    </row>
    <row r="1653" customFormat="false" ht="14.4" hidden="false" customHeight="false" outlineLevel="0" collapsed="false">
      <c r="A1653" s="4" t="n">
        <v>42531</v>
      </c>
      <c r="B1653" s="5" t="n">
        <v>0.673935185185185</v>
      </c>
      <c r="C1653" s="32" t="s">
        <v>39</v>
      </c>
      <c r="D1653" s="0" t="s">
        <v>25</v>
      </c>
      <c r="F1653" s="34" t="n">
        <v>2231</v>
      </c>
      <c r="G1653" s="8" t="n">
        <f aca="false">F1653/$K1655-1</f>
        <v>0.0175041730897283</v>
      </c>
      <c r="H1653" s="14" t="n">
        <v>2349</v>
      </c>
      <c r="I1653" s="8" t="n">
        <f aca="false">H1653/$K1655-1</f>
        <v>0.0713210679461103</v>
      </c>
      <c r="J1653" s="9" t="n">
        <f aca="false">I1653-G1653</f>
        <v>0.053816894856382</v>
      </c>
      <c r="K1653" s="10" t="n">
        <f aca="false">H1653-F1653</f>
        <v>118</v>
      </c>
      <c r="L1653" s="0" t="str">
        <f aca="false">IF(H1653=H1644,"Even",IF(H1653&gt;H1644,"Up","Down"))</f>
        <v>Up</v>
      </c>
    </row>
    <row r="1654" customFormat="false" ht="14.4" hidden="false" customHeight="false" outlineLevel="0" collapsed="false">
      <c r="A1654" s="4" t="n">
        <v>42531</v>
      </c>
      <c r="B1654" s="5" t="n">
        <v>0.673935185185185</v>
      </c>
      <c r="C1654" s="32" t="s">
        <v>39</v>
      </c>
      <c r="D1654" s="36" t="s">
        <v>51</v>
      </c>
      <c r="E1654" s="36"/>
      <c r="F1654" s="43" t="n">
        <v>1.72</v>
      </c>
      <c r="G1654" s="8"/>
      <c r="H1654" s="43" t="n">
        <v>1.7381</v>
      </c>
      <c r="I1654" s="8"/>
      <c r="J1654" s="9"/>
      <c r="K1654" s="43" t="n">
        <v>1.72426</v>
      </c>
      <c r="L1654" s="0" t="str">
        <f aca="false">IF(K1654=K1645,"Even",IF(K1654&gt;K1645,"Up","Down"))</f>
        <v>Up</v>
      </c>
    </row>
    <row r="1655" customFormat="false" ht="14.4" hidden="false" customHeight="false" outlineLevel="0" collapsed="false">
      <c r="A1655" s="4" t="n">
        <v>42531</v>
      </c>
      <c r="B1655" s="5"/>
      <c r="C1655" s="32" t="s">
        <v>39</v>
      </c>
      <c r="D1655" s="24" t="s">
        <v>30</v>
      </c>
      <c r="E1655" s="24"/>
      <c r="F1655" s="28" t="s">
        <v>31</v>
      </c>
      <c r="G1655" s="28"/>
      <c r="H1655" s="28" t="n">
        <v>1</v>
      </c>
      <c r="I1655" s="28"/>
      <c r="J1655" s="28"/>
      <c r="K1655" s="34" t="n">
        <v>2192.62</v>
      </c>
      <c r="L1655" s="0" t="str">
        <f aca="false">IF(K1655=K1646,"Even",IF(K1655&gt;K1646,"Up","Down"))</f>
        <v>Up</v>
      </c>
    </row>
    <row r="1656" customFormat="false" ht="14.4" hidden="false" customHeight="false" outlineLevel="0" collapsed="false">
      <c r="A1656" s="15" t="n">
        <v>42531</v>
      </c>
      <c r="B1656" s="20"/>
      <c r="C1656" s="35" t="s">
        <v>39</v>
      </c>
      <c r="D1656" s="16" t="s">
        <v>43</v>
      </c>
      <c r="E1656" s="16"/>
      <c r="F1656" s="16"/>
      <c r="G1656" s="16"/>
      <c r="H1656" s="16"/>
      <c r="I1656" s="16"/>
      <c r="J1656" s="16" t="s">
        <v>44</v>
      </c>
      <c r="K1656" s="19" t="n">
        <v>1269.8</v>
      </c>
      <c r="L1656" s="16" t="str">
        <f aca="false">IF(K1656=K1647,"Even",IF(K1656&gt;K1647,"Up","Down"))</f>
        <v>Up</v>
      </c>
    </row>
    <row r="1657" customFormat="false" ht="14.4" hidden="false" customHeight="false" outlineLevel="0" collapsed="false">
      <c r="A1657" s="4" t="n">
        <v>42534</v>
      </c>
      <c r="B1657" s="5" t="n">
        <v>0.636724537037037</v>
      </c>
      <c r="C1657" s="32" t="s">
        <v>33</v>
      </c>
      <c r="D1657" s="0" t="s">
        <v>13</v>
      </c>
      <c r="F1657" s="34" t="n">
        <v>2284</v>
      </c>
      <c r="G1657" s="8" t="n">
        <f aca="false">F1657/$K1664-1</f>
        <v>0.0416761682370863</v>
      </c>
      <c r="H1657" s="14" t="n">
        <v>2404</v>
      </c>
      <c r="I1657" s="8" t="n">
        <f aca="false">H1657/$K1664-1</f>
        <v>0.0964052138537459</v>
      </c>
      <c r="J1657" s="9" t="n">
        <f aca="false">I1657-G1657</f>
        <v>0.0547290456166596</v>
      </c>
      <c r="K1657" s="10" t="n">
        <f aca="false">H1657-F1657</f>
        <v>120</v>
      </c>
      <c r="L1657" s="0" t="str">
        <f aca="false">IF(H1657=H1648,"Even",IF(H1657&gt;H1648,"Up","Down"))</f>
        <v>Up</v>
      </c>
    </row>
    <row r="1658" customFormat="false" ht="14.4" hidden="false" customHeight="false" outlineLevel="0" collapsed="false">
      <c r="A1658" s="4" t="n">
        <v>42534</v>
      </c>
      <c r="B1658" s="5" t="n">
        <v>0.636724537037037</v>
      </c>
      <c r="C1658" s="32" t="s">
        <v>33</v>
      </c>
      <c r="D1658" s="0" t="s">
        <v>15</v>
      </c>
      <c r="F1658" s="34" t="n">
        <v>2284</v>
      </c>
      <c r="G1658" s="8" t="n">
        <f aca="false">F1658/$K1664-1</f>
        <v>0.0416761682370863</v>
      </c>
      <c r="H1658" s="14" t="n">
        <v>2404</v>
      </c>
      <c r="I1658" s="8" t="n">
        <f aca="false">H1658/$K1664-1</f>
        <v>0.0964052138537459</v>
      </c>
      <c r="J1658" s="9" t="n">
        <f aca="false">I1658-G1658</f>
        <v>0.0547290456166596</v>
      </c>
      <c r="K1658" s="10" t="n">
        <f aca="false">H1658-F1658</f>
        <v>120</v>
      </c>
      <c r="L1658" s="0" t="str">
        <f aca="false">IF(H1658=H1649,"Even",IF(H1658&gt;H1649,"Up","Down"))</f>
        <v>Up</v>
      </c>
    </row>
    <row r="1659" customFormat="false" ht="14.4" hidden="false" customHeight="false" outlineLevel="0" collapsed="false">
      <c r="A1659" s="4" t="n">
        <v>42534</v>
      </c>
      <c r="B1659" s="5" t="n">
        <v>0.636724537037037</v>
      </c>
      <c r="C1659" s="32" t="s">
        <v>33</v>
      </c>
      <c r="D1659" s="0" t="s">
        <v>18</v>
      </c>
      <c r="F1659" s="34" t="n">
        <v>2275</v>
      </c>
      <c r="G1659" s="8" t="n">
        <f aca="false">F1659/$K1664-1</f>
        <v>0.0375714898158368</v>
      </c>
      <c r="H1659" s="14" t="n">
        <v>2397</v>
      </c>
      <c r="I1659" s="8" t="n">
        <f aca="false">H1659/$K1664-1</f>
        <v>0.093212686192774</v>
      </c>
      <c r="J1659" s="9" t="n">
        <f aca="false">I1659-G1659</f>
        <v>0.0556411963769372</v>
      </c>
      <c r="K1659" s="10" t="n">
        <f aca="false">H1659-F1659</f>
        <v>122</v>
      </c>
      <c r="L1659" s="0" t="str">
        <f aca="false">IF(H1659=H1650,"Even",IF(H1659&gt;H1650,"Up","Down"))</f>
        <v>Up</v>
      </c>
    </row>
    <row r="1660" customFormat="false" ht="14.4" hidden="false" customHeight="false" outlineLevel="0" collapsed="false">
      <c r="A1660" s="4" t="n">
        <v>42534</v>
      </c>
      <c r="B1660" s="5" t="n">
        <v>0.636724537037037</v>
      </c>
      <c r="C1660" s="32" t="s">
        <v>33</v>
      </c>
      <c r="D1660" s="0" t="s">
        <v>20</v>
      </c>
      <c r="F1660" s="34" t="n">
        <v>2264</v>
      </c>
      <c r="G1660" s="8" t="n">
        <f aca="false">F1660/$K1664-1</f>
        <v>0.0325546606343097</v>
      </c>
      <c r="H1660" s="14" t="n">
        <v>2384</v>
      </c>
      <c r="I1660" s="8" t="n">
        <f aca="false">H1660/$K1664-1</f>
        <v>0.0872837062509693</v>
      </c>
      <c r="J1660" s="9" t="n">
        <f aca="false">I1660-G1660</f>
        <v>0.0547290456166596</v>
      </c>
      <c r="K1660" s="10" t="n">
        <f aca="false">H1660-F1660</f>
        <v>120</v>
      </c>
      <c r="L1660" s="0" t="str">
        <f aca="false">IF(H1660=H1651,"Even",IF(H1660&gt;H1651,"Up","Down"))</f>
        <v>Up</v>
      </c>
    </row>
    <row r="1661" customFormat="false" ht="14.4" hidden="false" customHeight="false" outlineLevel="0" collapsed="false">
      <c r="A1661" s="4" t="n">
        <v>42534</v>
      </c>
      <c r="B1661" s="5" t="n">
        <v>0.636724537037037</v>
      </c>
      <c r="C1661" s="32" t="s">
        <v>33</v>
      </c>
      <c r="D1661" s="0" t="s">
        <v>23</v>
      </c>
      <c r="F1661" s="34" t="n">
        <v>2264</v>
      </c>
      <c r="G1661" s="8" t="n">
        <f aca="false">F1661/$K1664-1</f>
        <v>0.0325546606343097</v>
      </c>
      <c r="H1661" s="14" t="n">
        <v>2384</v>
      </c>
      <c r="I1661" s="8" t="n">
        <f aca="false">H1661/$K1664-1</f>
        <v>0.0872837062509693</v>
      </c>
      <c r="J1661" s="9" t="n">
        <f aca="false">I1661-G1661</f>
        <v>0.0547290456166596</v>
      </c>
      <c r="K1661" s="10" t="n">
        <f aca="false">H1661-F1661</f>
        <v>120</v>
      </c>
      <c r="L1661" s="0" t="str">
        <f aca="false">IF(H1661=H1652,"Even",IF(H1661&gt;H1652,"Up","Down"))</f>
        <v>Up</v>
      </c>
    </row>
    <row r="1662" customFormat="false" ht="14.4" hidden="false" customHeight="false" outlineLevel="0" collapsed="false">
      <c r="A1662" s="4" t="n">
        <v>42534</v>
      </c>
      <c r="B1662" s="5" t="n">
        <v>0.636724537037037</v>
      </c>
      <c r="C1662" s="32" t="s">
        <v>33</v>
      </c>
      <c r="D1662" s="0" t="s">
        <v>25</v>
      </c>
      <c r="F1662" s="34" t="n">
        <v>2264</v>
      </c>
      <c r="G1662" s="8" t="n">
        <f aca="false">F1662/$K1664-1</f>
        <v>0.0325546606343097</v>
      </c>
      <c r="H1662" s="14" t="n">
        <v>2384</v>
      </c>
      <c r="I1662" s="8" t="n">
        <f aca="false">H1662/$K1664-1</f>
        <v>0.0872837062509693</v>
      </c>
      <c r="J1662" s="9" t="n">
        <f aca="false">I1662-G1662</f>
        <v>0.0547290456166596</v>
      </c>
      <c r="K1662" s="10" t="n">
        <f aca="false">H1662-F1662</f>
        <v>120</v>
      </c>
      <c r="L1662" s="0" t="str">
        <f aca="false">IF(H1662=H1653,"Even",IF(H1662&gt;H1653,"Up","Down"))</f>
        <v>Up</v>
      </c>
    </row>
    <row r="1663" customFormat="false" ht="14.4" hidden="false" customHeight="false" outlineLevel="0" collapsed="false">
      <c r="A1663" s="4" t="n">
        <v>42534</v>
      </c>
      <c r="B1663" s="5" t="n">
        <v>0.636724537037037</v>
      </c>
      <c r="C1663" s="32" t="s">
        <v>33</v>
      </c>
      <c r="D1663" s="36" t="s">
        <v>51</v>
      </c>
      <c r="E1663" s="36"/>
      <c r="F1663" s="43" t="n">
        <v>1.725</v>
      </c>
      <c r="G1663" s="8"/>
      <c r="H1663" s="43" t="n">
        <v>1.7432</v>
      </c>
      <c r="I1663" s="8"/>
      <c r="J1663" s="9"/>
      <c r="K1663" s="43" t="n">
        <v>1.73021</v>
      </c>
      <c r="L1663" s="0" t="str">
        <f aca="false">IF(K1663=K1654,"Even",IF(K1663&gt;K1654,"Up","Down"))</f>
        <v>Up</v>
      </c>
    </row>
    <row r="1664" customFormat="false" ht="14.4" hidden="false" customHeight="false" outlineLevel="0" collapsed="false">
      <c r="A1664" s="4" t="n">
        <v>42534</v>
      </c>
      <c r="B1664" s="5"/>
      <c r="C1664" s="32" t="s">
        <v>33</v>
      </c>
      <c r="D1664" s="24" t="s">
        <v>30</v>
      </c>
      <c r="E1664" s="24"/>
      <c r="F1664" s="28" t="s">
        <v>31</v>
      </c>
      <c r="G1664" s="28"/>
      <c r="H1664" s="28" t="n">
        <v>1</v>
      </c>
      <c r="I1664" s="28"/>
      <c r="J1664" s="28"/>
      <c r="K1664" s="34" t="n">
        <v>2192.62</v>
      </c>
      <c r="L1664" s="0" t="str">
        <f aca="false">IF(K1664=K1655,"Even",IF(K1664&gt;K1655,"Up","Down"))</f>
        <v>Even</v>
      </c>
    </row>
    <row r="1665" customFormat="false" ht="14.4" hidden="false" customHeight="false" outlineLevel="0" collapsed="false">
      <c r="A1665" s="15" t="n">
        <v>42534</v>
      </c>
      <c r="B1665" s="20"/>
      <c r="C1665" s="35" t="s">
        <v>33</v>
      </c>
      <c r="D1665" s="16" t="s">
        <v>43</v>
      </c>
      <c r="E1665" s="16"/>
      <c r="F1665" s="16"/>
      <c r="G1665" s="16"/>
      <c r="H1665" s="16"/>
      <c r="I1665" s="16"/>
      <c r="J1665" s="16" t="s">
        <v>44</v>
      </c>
      <c r="K1665" s="19" t="n">
        <v>1275.59</v>
      </c>
      <c r="L1665" s="16" t="str">
        <f aca="false">IF(K1665=K1656,"Even",IF(K1665&gt;K1656,"Up","Down"))</f>
        <v>Up</v>
      </c>
    </row>
    <row r="1666" customFormat="false" ht="14.4" hidden="false" customHeight="false" outlineLevel="0" collapsed="false">
      <c r="A1666" s="4" t="n">
        <v>42535</v>
      </c>
      <c r="B1666" s="5" t="n">
        <v>0.595393518518519</v>
      </c>
      <c r="C1666" s="32" t="s">
        <v>35</v>
      </c>
      <c r="D1666" s="0" t="s">
        <v>13</v>
      </c>
      <c r="F1666" s="34" t="n">
        <v>2286</v>
      </c>
      <c r="G1666" s="8" t="n">
        <f aca="false">F1666/$K1673-1</f>
        <v>0.0259448251720005</v>
      </c>
      <c r="H1666" s="14" t="n">
        <v>2407</v>
      </c>
      <c r="I1666" s="8" t="n">
        <f aca="false">H1666/$K1673-1</f>
        <v>0.0802489913337732</v>
      </c>
      <c r="J1666" s="9" t="n">
        <f aca="false">I1666-G1666</f>
        <v>0.0543041661617727</v>
      </c>
      <c r="K1666" s="10" t="n">
        <f aca="false">H1666-F1666</f>
        <v>121</v>
      </c>
      <c r="L1666" s="0" t="str">
        <f aca="false">IF(H1666=H1657,"Even",IF(H1666&gt;H1657,"Up","Down"))</f>
        <v>Up</v>
      </c>
    </row>
    <row r="1667" customFormat="false" ht="14.4" hidden="false" customHeight="false" outlineLevel="0" collapsed="false">
      <c r="A1667" s="4" t="n">
        <v>42535</v>
      </c>
      <c r="B1667" s="5" t="n">
        <v>0.595393518518519</v>
      </c>
      <c r="C1667" s="32" t="s">
        <v>35</v>
      </c>
      <c r="D1667" s="0" t="s">
        <v>15</v>
      </c>
      <c r="F1667" s="34" t="n">
        <v>2286</v>
      </c>
      <c r="G1667" s="8" t="n">
        <f aca="false">F1667/$K1673-1</f>
        <v>0.0259448251720005</v>
      </c>
      <c r="H1667" s="14" t="n">
        <v>2407</v>
      </c>
      <c r="I1667" s="8" t="n">
        <f aca="false">H1667/$K1673-1</f>
        <v>0.0802489913337732</v>
      </c>
      <c r="J1667" s="9" t="n">
        <f aca="false">I1667-G1667</f>
        <v>0.0543041661617727</v>
      </c>
      <c r="K1667" s="10" t="n">
        <f aca="false">H1667-F1667</f>
        <v>121</v>
      </c>
      <c r="L1667" s="0" t="str">
        <f aca="false">IF(H1667=H1658,"Even",IF(H1667&gt;H1658,"Up","Down"))</f>
        <v>Up</v>
      </c>
    </row>
    <row r="1668" customFormat="false" ht="14.4" hidden="false" customHeight="false" outlineLevel="0" collapsed="false">
      <c r="A1668" s="4" t="n">
        <v>42535</v>
      </c>
      <c r="B1668" s="5" t="n">
        <v>0.595393518518519</v>
      </c>
      <c r="C1668" s="32" t="s">
        <v>35</v>
      </c>
      <c r="D1668" s="0" t="s">
        <v>18</v>
      </c>
      <c r="F1668" s="34" t="n">
        <v>2277</v>
      </c>
      <c r="G1668" s="8" t="n">
        <f aca="false">F1668/$K1673-1</f>
        <v>0.0219056723169926</v>
      </c>
      <c r="H1668" s="14" t="n">
        <v>2400</v>
      </c>
      <c r="I1668" s="8" t="n">
        <f aca="false">H1668/$K1673-1</f>
        <v>0.0771074280021002</v>
      </c>
      <c r="J1668" s="9" t="n">
        <f aca="false">I1668-G1668</f>
        <v>0.0552017556851077</v>
      </c>
      <c r="K1668" s="10" t="n">
        <f aca="false">H1668-F1668</f>
        <v>123</v>
      </c>
      <c r="L1668" s="0" t="str">
        <f aca="false">IF(H1668=H1659,"Even",IF(H1668&gt;H1659,"Up","Down"))</f>
        <v>Up</v>
      </c>
    </row>
    <row r="1669" customFormat="false" ht="14.4" hidden="false" customHeight="false" outlineLevel="0" collapsed="false">
      <c r="A1669" s="4" t="n">
        <v>42535</v>
      </c>
      <c r="B1669" s="5" t="n">
        <v>0.595393518518519</v>
      </c>
      <c r="C1669" s="32" t="s">
        <v>35</v>
      </c>
      <c r="D1669" s="0" t="s">
        <v>20</v>
      </c>
      <c r="F1669" s="34" t="n">
        <v>2266</v>
      </c>
      <c r="G1669" s="8" t="n">
        <f aca="false">F1669/$K1673-1</f>
        <v>0.0169689299386497</v>
      </c>
      <c r="H1669" s="14" t="n">
        <v>2387</v>
      </c>
      <c r="I1669" s="8" t="n">
        <f aca="false">H1669/$K1673-1</f>
        <v>0.0712730961004222</v>
      </c>
      <c r="J1669" s="9" t="n">
        <f aca="false">I1669-G1669</f>
        <v>0.0543041661617725</v>
      </c>
      <c r="K1669" s="10" t="n">
        <f aca="false">H1669-F1669</f>
        <v>121</v>
      </c>
      <c r="L1669" s="0" t="str">
        <f aca="false">IF(H1669=H1660,"Even",IF(H1669&gt;H1660,"Up","Down"))</f>
        <v>Up</v>
      </c>
    </row>
    <row r="1670" customFormat="false" ht="14.4" hidden="false" customHeight="false" outlineLevel="0" collapsed="false">
      <c r="A1670" s="4" t="n">
        <v>42535</v>
      </c>
      <c r="B1670" s="5" t="n">
        <v>0.595393518518519</v>
      </c>
      <c r="C1670" s="32" t="s">
        <v>35</v>
      </c>
      <c r="D1670" s="0" t="s">
        <v>23</v>
      </c>
      <c r="F1670" s="34" t="n">
        <v>2266</v>
      </c>
      <c r="G1670" s="8" t="n">
        <f aca="false">F1670/$K1673-1</f>
        <v>0.0169689299386497</v>
      </c>
      <c r="H1670" s="14" t="n">
        <v>2387</v>
      </c>
      <c r="I1670" s="8" t="n">
        <f aca="false">H1670/$K1673-1</f>
        <v>0.0712730961004222</v>
      </c>
      <c r="J1670" s="9" t="n">
        <f aca="false">I1670-G1670</f>
        <v>0.0543041661617725</v>
      </c>
      <c r="K1670" s="10" t="n">
        <f aca="false">H1670-F1670</f>
        <v>121</v>
      </c>
      <c r="L1670" s="0" t="str">
        <f aca="false">IF(H1670=H1661,"Even",IF(H1670&gt;H1661,"Up","Down"))</f>
        <v>Up</v>
      </c>
    </row>
    <row r="1671" customFormat="false" ht="14.4" hidden="false" customHeight="false" outlineLevel="0" collapsed="false">
      <c r="A1671" s="4" t="n">
        <v>42535</v>
      </c>
      <c r="B1671" s="5" t="n">
        <v>0.595393518518519</v>
      </c>
      <c r="C1671" s="32" t="s">
        <v>35</v>
      </c>
      <c r="D1671" s="0" t="s">
        <v>25</v>
      </c>
      <c r="F1671" s="34" t="n">
        <v>2266</v>
      </c>
      <c r="G1671" s="8" t="n">
        <f aca="false">F1671/$K1673-1</f>
        <v>0.0169689299386497</v>
      </c>
      <c r="H1671" s="14" t="n">
        <v>2387</v>
      </c>
      <c r="I1671" s="8" t="n">
        <f aca="false">H1671/$K1673-1</f>
        <v>0.0712730961004222</v>
      </c>
      <c r="J1671" s="9" t="n">
        <f aca="false">I1671-G1671</f>
        <v>0.0543041661617725</v>
      </c>
      <c r="K1671" s="10" t="n">
        <f aca="false">H1671-F1671</f>
        <v>121</v>
      </c>
      <c r="L1671" s="0" t="str">
        <f aca="false">IF(H1671=H1662,"Even",IF(H1671&gt;H1662,"Up","Down"))</f>
        <v>Up</v>
      </c>
    </row>
    <row r="1672" customFormat="false" ht="14.4" hidden="false" customHeight="false" outlineLevel="0" collapsed="false">
      <c r="A1672" s="4" t="n">
        <v>42535</v>
      </c>
      <c r="B1672" s="5" t="n">
        <v>0.595393518518519</v>
      </c>
      <c r="C1672" s="32" t="s">
        <v>35</v>
      </c>
      <c r="D1672" s="36" t="s">
        <v>51</v>
      </c>
      <c r="E1672" s="36"/>
      <c r="F1672" s="43" t="n">
        <v>1.7332</v>
      </c>
      <c r="G1672" s="8"/>
      <c r="H1672" s="43" t="n">
        <v>1.7511</v>
      </c>
      <c r="I1672" s="8"/>
      <c r="J1672" s="9"/>
      <c r="K1672" s="43" t="n">
        <v>1.73574</v>
      </c>
      <c r="L1672" s="0" t="str">
        <f aca="false">IF(K1672=K1663,"Even",IF(K1672&gt;K1663,"Up","Down"))</f>
        <v>Up</v>
      </c>
    </row>
    <row r="1673" customFormat="false" ht="14.4" hidden="false" customHeight="false" outlineLevel="0" collapsed="false">
      <c r="A1673" s="4" t="n">
        <v>42535</v>
      </c>
      <c r="B1673" s="5"/>
      <c r="C1673" s="32" t="s">
        <v>35</v>
      </c>
      <c r="D1673" s="24" t="s">
        <v>30</v>
      </c>
      <c r="E1673" s="24"/>
      <c r="F1673" s="28" t="s">
        <v>31</v>
      </c>
      <c r="G1673" s="28"/>
      <c r="H1673" s="28" t="n">
        <v>1</v>
      </c>
      <c r="I1673" s="28"/>
      <c r="J1673" s="28"/>
      <c r="K1673" s="34" t="n">
        <v>2228.19</v>
      </c>
      <c r="L1673" s="0" t="str">
        <f aca="false">IF(K1673=K1664,"Even",IF(K1673&gt;K1664,"Up","Down"))</f>
        <v>Up</v>
      </c>
    </row>
    <row r="1674" customFormat="false" ht="14.4" hidden="false" customHeight="false" outlineLevel="0" collapsed="false">
      <c r="A1674" s="15" t="n">
        <v>42535</v>
      </c>
      <c r="B1674" s="20"/>
      <c r="C1674" s="35" t="s">
        <v>35</v>
      </c>
      <c r="D1674" s="16" t="s">
        <v>43</v>
      </c>
      <c r="E1674" s="16"/>
      <c r="F1674" s="16"/>
      <c r="G1674" s="16"/>
      <c r="H1674" s="16"/>
      <c r="I1674" s="16"/>
      <c r="J1674" s="16" t="s">
        <v>44</v>
      </c>
      <c r="K1674" s="19" t="n">
        <v>1283.86</v>
      </c>
      <c r="L1674" s="16" t="str">
        <f aca="false">IF(K1674=K1665,"Even",IF(K1674&gt;K1665,"Up","Down"))</f>
        <v>Up</v>
      </c>
    </row>
    <row r="1675" customFormat="false" ht="14.4" hidden="false" customHeight="false" outlineLevel="0" collapsed="false">
      <c r="A1675" s="4" t="n">
        <v>42536</v>
      </c>
      <c r="B1675" s="5" t="n">
        <v>0.674409722222222</v>
      </c>
      <c r="C1675" s="32" t="s">
        <v>37</v>
      </c>
      <c r="D1675" s="0" t="s">
        <v>13</v>
      </c>
      <c r="F1675" s="34" t="n">
        <v>2291</v>
      </c>
      <c r="G1675" s="8" t="n">
        <f aca="false">F1675/$K1682-1</f>
        <v>0.0261716317965393</v>
      </c>
      <c r="H1675" s="14" t="n">
        <v>2411</v>
      </c>
      <c r="I1675" s="8" t="n">
        <f aca="false">H1675/$K1682-1</f>
        <v>0.0799213462511812</v>
      </c>
      <c r="J1675" s="9" t="n">
        <f aca="false">I1675-G1675</f>
        <v>0.0537497144546419</v>
      </c>
      <c r="K1675" s="10" t="n">
        <f aca="false">H1675-F1675</f>
        <v>120</v>
      </c>
      <c r="L1675" s="0" t="str">
        <f aca="false">IF(H1675=H1666,"Even",IF(H1675&gt;H1666,"Up","Down"))</f>
        <v>Up</v>
      </c>
    </row>
    <row r="1676" customFormat="false" ht="14.4" hidden="false" customHeight="false" outlineLevel="0" collapsed="false">
      <c r="A1676" s="4" t="n">
        <v>42536</v>
      </c>
      <c r="B1676" s="5" t="n">
        <v>0.674409722222222</v>
      </c>
      <c r="C1676" s="32" t="s">
        <v>37</v>
      </c>
      <c r="D1676" s="0" t="s">
        <v>15</v>
      </c>
      <c r="F1676" s="34" t="n">
        <v>2291</v>
      </c>
      <c r="G1676" s="8" t="n">
        <f aca="false">F1676/$K1682-1</f>
        <v>0.0261716317965393</v>
      </c>
      <c r="H1676" s="14" t="n">
        <v>2411</v>
      </c>
      <c r="I1676" s="8" t="n">
        <f aca="false">H1676/$K1682-1</f>
        <v>0.0799213462511812</v>
      </c>
      <c r="J1676" s="9" t="n">
        <f aca="false">I1676-G1676</f>
        <v>0.0537497144546419</v>
      </c>
      <c r="K1676" s="10" t="n">
        <f aca="false">H1676-F1676</f>
        <v>120</v>
      </c>
      <c r="L1676" s="0" t="str">
        <f aca="false">IF(H1676=H1667,"Even",IF(H1676&gt;H1667,"Up","Down"))</f>
        <v>Up</v>
      </c>
    </row>
    <row r="1677" customFormat="false" ht="14.4" hidden="false" customHeight="false" outlineLevel="0" collapsed="false">
      <c r="A1677" s="4" t="n">
        <v>42536</v>
      </c>
      <c r="B1677" s="5" t="n">
        <v>0.674409722222222</v>
      </c>
      <c r="C1677" s="32" t="s">
        <v>37</v>
      </c>
      <c r="D1677" s="0" t="s">
        <v>18</v>
      </c>
      <c r="F1677" s="34" t="n">
        <v>2282</v>
      </c>
      <c r="G1677" s="8" t="n">
        <f aca="false">F1677/$K1682-1</f>
        <v>0.0221404032124413</v>
      </c>
      <c r="H1677" s="14" t="n">
        <v>2404</v>
      </c>
      <c r="I1677" s="8" t="n">
        <f aca="false">H1677/$K1682-1</f>
        <v>0.0767859462413272</v>
      </c>
      <c r="J1677" s="9" t="n">
        <f aca="false">I1677-G1677</f>
        <v>0.0546455430288859</v>
      </c>
      <c r="K1677" s="10" t="n">
        <f aca="false">H1677-F1677</f>
        <v>122</v>
      </c>
      <c r="L1677" s="0" t="str">
        <f aca="false">IF(H1677=H1668,"Even",IF(H1677&gt;H1668,"Up","Down"))</f>
        <v>Up</v>
      </c>
    </row>
    <row r="1678" customFormat="false" ht="14.4" hidden="false" customHeight="false" outlineLevel="0" collapsed="false">
      <c r="A1678" s="4" t="n">
        <v>42536</v>
      </c>
      <c r="B1678" s="5" t="n">
        <v>0.674409722222222</v>
      </c>
      <c r="C1678" s="32" t="s">
        <v>37</v>
      </c>
      <c r="D1678" s="0" t="s">
        <v>20</v>
      </c>
      <c r="F1678" s="34" t="n">
        <v>2271</v>
      </c>
      <c r="G1678" s="8" t="n">
        <f aca="false">F1678/$K1682-1</f>
        <v>0.0172133460540991</v>
      </c>
      <c r="H1678" s="14" t="n">
        <v>2391</v>
      </c>
      <c r="I1678" s="8" t="n">
        <f aca="false">H1678/$K1682-1</f>
        <v>0.070963060508741</v>
      </c>
      <c r="J1678" s="9" t="n">
        <f aca="false">I1678-G1678</f>
        <v>0.0537497144546419</v>
      </c>
      <c r="K1678" s="10" t="n">
        <f aca="false">H1678-F1678</f>
        <v>120</v>
      </c>
      <c r="L1678" s="0" t="str">
        <f aca="false">IF(H1678=H1669,"Even",IF(H1678&gt;H1669,"Up","Down"))</f>
        <v>Up</v>
      </c>
    </row>
    <row r="1679" customFormat="false" ht="14.4" hidden="false" customHeight="false" outlineLevel="0" collapsed="false">
      <c r="A1679" s="4" t="n">
        <v>42536</v>
      </c>
      <c r="B1679" s="5" t="n">
        <v>0.674409722222222</v>
      </c>
      <c r="C1679" s="32" t="s">
        <v>37</v>
      </c>
      <c r="D1679" s="0" t="s">
        <v>23</v>
      </c>
      <c r="F1679" s="34" t="n">
        <v>2271</v>
      </c>
      <c r="G1679" s="8" t="n">
        <f aca="false">F1679/$K1682-1</f>
        <v>0.0172133460540991</v>
      </c>
      <c r="H1679" s="14" t="n">
        <v>2391</v>
      </c>
      <c r="I1679" s="8" t="n">
        <f aca="false">H1679/$K1682-1</f>
        <v>0.070963060508741</v>
      </c>
      <c r="J1679" s="9" t="n">
        <f aca="false">I1679-G1679</f>
        <v>0.0537497144546419</v>
      </c>
      <c r="K1679" s="10" t="n">
        <f aca="false">H1679-F1679</f>
        <v>120</v>
      </c>
      <c r="L1679" s="0" t="str">
        <f aca="false">IF(H1679=H1670,"Even",IF(H1679&gt;H1670,"Up","Down"))</f>
        <v>Up</v>
      </c>
    </row>
    <row r="1680" customFormat="false" ht="14.4" hidden="false" customHeight="false" outlineLevel="0" collapsed="false">
      <c r="A1680" s="4" t="n">
        <v>42536</v>
      </c>
      <c r="B1680" s="5" t="n">
        <v>0.674409722222222</v>
      </c>
      <c r="C1680" s="32" t="s">
        <v>37</v>
      </c>
      <c r="D1680" s="0" t="s">
        <v>25</v>
      </c>
      <c r="F1680" s="34" t="n">
        <v>2271</v>
      </c>
      <c r="G1680" s="8" t="n">
        <f aca="false">F1680/$K1682-1</f>
        <v>0.0172133460540991</v>
      </c>
      <c r="H1680" s="14" t="n">
        <v>2391</v>
      </c>
      <c r="I1680" s="8" t="n">
        <f aca="false">H1680/$K1682-1</f>
        <v>0.070963060508741</v>
      </c>
      <c r="J1680" s="9" t="n">
        <f aca="false">I1680-G1680</f>
        <v>0.0537497144546419</v>
      </c>
      <c r="K1680" s="10" t="n">
        <f aca="false">H1680-F1680</f>
        <v>120</v>
      </c>
      <c r="L1680" s="0" t="str">
        <f aca="false">IF(H1680=H1671,"Even",IF(H1680&gt;H1671,"Up","Down"))</f>
        <v>Up</v>
      </c>
    </row>
    <row r="1681" customFormat="false" ht="14.4" hidden="false" customHeight="false" outlineLevel="0" collapsed="false">
      <c r="A1681" s="4" t="n">
        <v>42536</v>
      </c>
      <c r="B1681" s="5" t="n">
        <v>0.674409722222222</v>
      </c>
      <c r="C1681" s="32" t="s">
        <v>37</v>
      </c>
      <c r="D1681" s="36" t="s">
        <v>51</v>
      </c>
      <c r="E1681" s="36"/>
      <c r="F1681" s="43" t="n">
        <v>1.7309</v>
      </c>
      <c r="G1681" s="8"/>
      <c r="H1681" s="43" t="n">
        <v>1.7491</v>
      </c>
      <c r="I1681" s="8"/>
      <c r="J1681" s="9"/>
      <c r="K1681" s="43" t="n">
        <v>1.74239</v>
      </c>
      <c r="L1681" s="0" t="str">
        <f aca="false">IF(K1681=K1672,"Even",IF(K1681&gt;K1672,"Up","Down"))</f>
        <v>Up</v>
      </c>
    </row>
    <row r="1682" customFormat="false" ht="14.4" hidden="false" customHeight="false" outlineLevel="0" collapsed="false">
      <c r="A1682" s="4" t="n">
        <v>42536</v>
      </c>
      <c r="B1682" s="5"/>
      <c r="C1682" s="32" t="s">
        <v>37</v>
      </c>
      <c r="D1682" s="24" t="s">
        <v>30</v>
      </c>
      <c r="E1682" s="24"/>
      <c r="F1682" s="28" t="s">
        <v>31</v>
      </c>
      <c r="G1682" s="28"/>
      <c r="H1682" s="28" t="n">
        <v>1</v>
      </c>
      <c r="I1682" s="28"/>
      <c r="J1682" s="28"/>
      <c r="K1682" s="34" t="n">
        <v>2232.57</v>
      </c>
      <c r="L1682" s="0" t="str">
        <f aca="false">IF(K1682=K1673,"Even",IF(K1682&gt;K1673,"Up","Down"))</f>
        <v>Up</v>
      </c>
    </row>
    <row r="1683" customFormat="false" ht="14.4" hidden="false" customHeight="false" outlineLevel="0" collapsed="false">
      <c r="A1683" s="15" t="n">
        <v>42536</v>
      </c>
      <c r="B1683" s="20"/>
      <c r="C1683" s="35" t="s">
        <v>37</v>
      </c>
      <c r="D1683" s="16" t="s">
        <v>43</v>
      </c>
      <c r="E1683" s="16"/>
      <c r="F1683" s="16"/>
      <c r="G1683" s="16"/>
      <c r="H1683" s="16"/>
      <c r="I1683" s="16"/>
      <c r="J1683" s="16" t="s">
        <v>44</v>
      </c>
      <c r="K1683" s="19" t="n">
        <v>1285.71</v>
      </c>
      <c r="L1683" s="16" t="str">
        <f aca="false">IF(K1683=K1674,"Even",IF(K1683&gt;K1674,"Up","Down"))</f>
        <v>Up</v>
      </c>
    </row>
    <row r="1684" customFormat="false" ht="14.4" hidden="false" customHeight="false" outlineLevel="0" collapsed="false">
      <c r="A1684" s="4" t="n">
        <v>42544</v>
      </c>
      <c r="B1684" s="5" t="n">
        <v>0.911168981481482</v>
      </c>
      <c r="C1684" s="32" t="s">
        <v>38</v>
      </c>
      <c r="D1684" s="0" t="s">
        <v>13</v>
      </c>
      <c r="F1684" s="34" t="n">
        <v>2228</v>
      </c>
      <c r="G1684" s="8" t="n">
        <f aca="false">F1684/$K1691-1</f>
        <v>0.0242265434652691</v>
      </c>
      <c r="H1684" s="14" t="n">
        <v>2345</v>
      </c>
      <c r="I1684" s="8" t="n">
        <f aca="false">H1684/$K1691-1</f>
        <v>0.0780122281984093</v>
      </c>
      <c r="J1684" s="9" t="n">
        <f aca="false">I1684-G1684</f>
        <v>0.0537856847331402</v>
      </c>
      <c r="K1684" s="10" t="n">
        <f aca="false">H1684-F1684</f>
        <v>117</v>
      </c>
      <c r="L1684" s="0" t="str">
        <f aca="false">IF(H1684=H1675,"Even",IF(H1684&gt;H1675,"Up","Down"))</f>
        <v>Down</v>
      </c>
    </row>
    <row r="1685" customFormat="false" ht="14.4" hidden="false" customHeight="false" outlineLevel="0" collapsed="false">
      <c r="A1685" s="4" t="n">
        <v>42544</v>
      </c>
      <c r="B1685" s="5" t="n">
        <v>0.911168981481482</v>
      </c>
      <c r="C1685" s="32" t="s">
        <v>38</v>
      </c>
      <c r="D1685" s="0" t="s">
        <v>15</v>
      </c>
      <c r="F1685" s="34" t="n">
        <v>2228</v>
      </c>
      <c r="G1685" s="8" t="n">
        <f aca="false">F1685/$K1691-1</f>
        <v>0.0242265434652691</v>
      </c>
      <c r="H1685" s="14" t="n">
        <v>2345</v>
      </c>
      <c r="I1685" s="8" t="n">
        <f aca="false">H1685/$K1691-1</f>
        <v>0.0780122281984093</v>
      </c>
      <c r="J1685" s="9" t="n">
        <f aca="false">I1685-G1685</f>
        <v>0.0537856847331402</v>
      </c>
      <c r="K1685" s="10" t="n">
        <f aca="false">H1685-F1685</f>
        <v>117</v>
      </c>
      <c r="L1685" s="0" t="str">
        <f aca="false">IF(H1685=H1676,"Even",IF(H1685&gt;H1676,"Up","Down"))</f>
        <v>Down</v>
      </c>
    </row>
    <row r="1686" customFormat="false" ht="14.4" hidden="false" customHeight="false" outlineLevel="0" collapsed="false">
      <c r="A1686" s="4" t="n">
        <v>42544</v>
      </c>
      <c r="B1686" s="5" t="n">
        <v>0.911168981481482</v>
      </c>
      <c r="C1686" s="32" t="s">
        <v>38</v>
      </c>
      <c r="D1686" s="0" t="s">
        <v>18</v>
      </c>
      <c r="F1686" s="34" t="n">
        <v>2219</v>
      </c>
      <c r="G1686" s="8" t="n">
        <f aca="false">F1686/$K1691-1</f>
        <v>0.0200891831011814</v>
      </c>
      <c r="H1686" s="14" t="n">
        <v>2339</v>
      </c>
      <c r="I1686" s="8" t="n">
        <f aca="false">H1686/$K1691-1</f>
        <v>0.0752539879556842</v>
      </c>
      <c r="J1686" s="9" t="n">
        <f aca="false">I1686-G1686</f>
        <v>0.0551648048545028</v>
      </c>
      <c r="K1686" s="10" t="n">
        <f aca="false">H1686-F1686</f>
        <v>120</v>
      </c>
      <c r="L1686" s="0" t="str">
        <f aca="false">IF(H1686=H1677,"Even",IF(H1686&gt;H1677,"Up","Down"))</f>
        <v>Down</v>
      </c>
    </row>
    <row r="1687" customFormat="false" ht="14.4" hidden="false" customHeight="false" outlineLevel="0" collapsed="false">
      <c r="A1687" s="4" t="n">
        <v>42544</v>
      </c>
      <c r="B1687" s="5" t="n">
        <v>0.911168981481482</v>
      </c>
      <c r="C1687" s="32" t="s">
        <v>38</v>
      </c>
      <c r="D1687" s="0" t="s">
        <v>20</v>
      </c>
      <c r="F1687" s="34" t="n">
        <v>2208</v>
      </c>
      <c r="G1687" s="8" t="n">
        <f aca="false">F1687/$K1691-1</f>
        <v>0.015032409322852</v>
      </c>
      <c r="H1687" s="14" t="n">
        <v>2326</v>
      </c>
      <c r="I1687" s="8" t="n">
        <f aca="false">H1687/$K1691-1</f>
        <v>0.069277800763113</v>
      </c>
      <c r="J1687" s="9" t="n">
        <f aca="false">I1687-G1687</f>
        <v>0.054245391440261</v>
      </c>
      <c r="K1687" s="10" t="n">
        <f aca="false">H1687-F1687</f>
        <v>118</v>
      </c>
      <c r="L1687" s="0" t="str">
        <f aca="false">IF(H1687=H1678,"Even",IF(H1687&gt;H1678,"Up","Down"))</f>
        <v>Down</v>
      </c>
    </row>
    <row r="1688" customFormat="false" ht="14.4" hidden="false" customHeight="false" outlineLevel="0" collapsed="false">
      <c r="A1688" s="4" t="n">
        <v>42544</v>
      </c>
      <c r="B1688" s="5" t="n">
        <v>0.911168981481482</v>
      </c>
      <c r="C1688" s="32" t="s">
        <v>38</v>
      </c>
      <c r="D1688" s="0" t="s">
        <v>23</v>
      </c>
      <c r="F1688" s="34" t="n">
        <v>2208</v>
      </c>
      <c r="G1688" s="8" t="n">
        <f aca="false">F1688/$K1691-1</f>
        <v>0.015032409322852</v>
      </c>
      <c r="H1688" s="14" t="n">
        <v>2326</v>
      </c>
      <c r="I1688" s="8" t="n">
        <f aca="false">H1688/$K1691-1</f>
        <v>0.069277800763113</v>
      </c>
      <c r="J1688" s="9" t="n">
        <f aca="false">I1688-G1688</f>
        <v>0.054245391440261</v>
      </c>
      <c r="K1688" s="10" t="n">
        <f aca="false">H1688-F1688</f>
        <v>118</v>
      </c>
      <c r="L1688" s="0" t="str">
        <f aca="false">IF(H1688=H1679,"Even",IF(H1688&gt;H1679,"Up","Down"))</f>
        <v>Down</v>
      </c>
    </row>
    <row r="1689" customFormat="false" ht="14.4" hidden="false" customHeight="false" outlineLevel="0" collapsed="false">
      <c r="A1689" s="4" t="n">
        <v>42544</v>
      </c>
      <c r="B1689" s="5" t="n">
        <v>0.911168981481482</v>
      </c>
      <c r="C1689" s="32" t="s">
        <v>38</v>
      </c>
      <c r="D1689" s="0" t="s">
        <v>25</v>
      </c>
      <c r="F1689" s="34" t="n">
        <v>2208</v>
      </c>
      <c r="G1689" s="8" t="n">
        <f aca="false">F1689/$K1691-1</f>
        <v>0.015032409322852</v>
      </c>
      <c r="H1689" s="14" t="n">
        <v>2326</v>
      </c>
      <c r="I1689" s="8" t="n">
        <f aca="false">H1689/$K1691-1</f>
        <v>0.069277800763113</v>
      </c>
      <c r="J1689" s="9" t="n">
        <f aca="false">I1689-G1689</f>
        <v>0.054245391440261</v>
      </c>
      <c r="K1689" s="10" t="n">
        <f aca="false">H1689-F1689</f>
        <v>118</v>
      </c>
      <c r="L1689" s="0" t="str">
        <f aca="false">IF(H1689=H1680,"Even",IF(H1689&gt;H1680,"Up","Down"))</f>
        <v>Down</v>
      </c>
    </row>
    <row r="1690" customFormat="false" ht="14.4" hidden="false" customHeight="false" outlineLevel="0" collapsed="false">
      <c r="A1690" s="4" t="n">
        <v>42544</v>
      </c>
      <c r="B1690" s="5" t="n">
        <v>0.911168981481482</v>
      </c>
      <c r="C1690" s="32" t="s">
        <v>38</v>
      </c>
      <c r="D1690" s="36" t="s">
        <v>51</v>
      </c>
      <c r="E1690" s="36"/>
      <c r="F1690" s="43" t="n">
        <v>1.68265</v>
      </c>
      <c r="G1690" s="8"/>
      <c r="H1690" s="43" t="n">
        <v>1.76265</v>
      </c>
      <c r="I1690" s="8"/>
      <c r="J1690" s="9"/>
      <c r="K1690" s="43" t="n">
        <v>1.7173</v>
      </c>
      <c r="L1690" s="0" t="str">
        <f aca="false">IF(K1690=K1681,"Even",IF(K1690&gt;K1681,"Up","Down"))</f>
        <v>Down</v>
      </c>
    </row>
    <row r="1691" customFormat="false" ht="14.4" hidden="false" customHeight="false" outlineLevel="0" collapsed="false">
      <c r="A1691" s="4" t="n">
        <v>42544</v>
      </c>
      <c r="B1691" s="5"/>
      <c r="C1691" s="32" t="s">
        <v>38</v>
      </c>
      <c r="D1691" s="24" t="s">
        <v>30</v>
      </c>
      <c r="E1691" s="24"/>
      <c r="F1691" s="28" t="s">
        <v>31</v>
      </c>
      <c r="G1691" s="28"/>
      <c r="H1691" s="28" t="n">
        <v>1</v>
      </c>
      <c r="I1691" s="28"/>
      <c r="J1691" s="28"/>
      <c r="K1691" s="34" t="n">
        <v>2175.3</v>
      </c>
      <c r="L1691" s="0" t="str">
        <f aca="false">IF(K1691=K1682,"Even",IF(K1691&gt;K1682,"Up","Down"))</f>
        <v>Down</v>
      </c>
    </row>
    <row r="1692" customFormat="false" ht="14.4" hidden="false" customHeight="false" outlineLevel="0" collapsed="false">
      <c r="A1692" s="15" t="n">
        <v>42544</v>
      </c>
      <c r="B1692" s="20"/>
      <c r="C1692" s="35" t="s">
        <v>38</v>
      </c>
      <c r="D1692" s="16" t="s">
        <v>43</v>
      </c>
      <c r="E1692" s="16"/>
      <c r="F1692" s="16"/>
      <c r="G1692" s="16"/>
      <c r="H1692" s="16"/>
      <c r="I1692" s="16"/>
      <c r="J1692" s="16" t="s">
        <v>44</v>
      </c>
      <c r="K1692" s="19" t="n">
        <v>1266.2</v>
      </c>
      <c r="L1692" s="16" t="str">
        <f aca="false">IF(K1692=K1683,"Even",IF(K1692&gt;K1683,"Up","Down"))</f>
        <v>Down</v>
      </c>
    </row>
    <row r="1693" customFormat="false" ht="14.4" hidden="false" customHeight="false" outlineLevel="0" collapsed="false">
      <c r="A1693" s="4" t="n">
        <v>42545</v>
      </c>
      <c r="B1693" s="5" t="n">
        <v>0.875104166666667</v>
      </c>
      <c r="C1693" s="32" t="s">
        <v>39</v>
      </c>
      <c r="D1693" s="0" t="s">
        <v>13</v>
      </c>
      <c r="F1693" s="34" t="n">
        <v>2309</v>
      </c>
      <c r="G1693" s="8" t="n">
        <f aca="false">F1693/$K1700-1</f>
        <v>-0.000601630027830757</v>
      </c>
      <c r="H1693" s="14" t="n">
        <v>2491</v>
      </c>
      <c r="I1693" s="8" t="n">
        <f aca="false">H1693/$K1700-1</f>
        <v>0.0781729491557703</v>
      </c>
      <c r="J1693" s="9" t="n">
        <f aca="false">I1693-G1693</f>
        <v>0.0787745791836011</v>
      </c>
      <c r="K1693" s="10" t="n">
        <f aca="false">H1693-F1693</f>
        <v>182</v>
      </c>
      <c r="L1693" s="0" t="str">
        <f aca="false">IF(H1693=H1684,"Even",IF(H1693&gt;H1684,"Up","Down"))</f>
        <v>Up</v>
      </c>
    </row>
    <row r="1694" customFormat="false" ht="14.4" hidden="false" customHeight="false" outlineLevel="0" collapsed="false">
      <c r="A1694" s="4" t="n">
        <v>42545</v>
      </c>
      <c r="B1694" s="5" t="n">
        <v>0.875104166666667</v>
      </c>
      <c r="C1694" s="32" t="s">
        <v>39</v>
      </c>
      <c r="D1694" s="0" t="s">
        <v>15</v>
      </c>
      <c r="F1694" s="34" t="n">
        <v>2309</v>
      </c>
      <c r="G1694" s="8" t="n">
        <f aca="false">F1694/$K1700-1</f>
        <v>-0.000601630027830757</v>
      </c>
      <c r="H1694" s="14" t="n">
        <v>2491</v>
      </c>
      <c r="I1694" s="8" t="n">
        <f aca="false">H1694/$K1700-1</f>
        <v>0.0781729491557703</v>
      </c>
      <c r="J1694" s="9" t="n">
        <f aca="false">I1694-G1694</f>
        <v>0.0787745791836011</v>
      </c>
      <c r="K1694" s="10" t="n">
        <f aca="false">H1694-F1694</f>
        <v>182</v>
      </c>
      <c r="L1694" s="0" t="str">
        <f aca="false">IF(H1694=H1685,"Even",IF(H1694&gt;H1685,"Up","Down"))</f>
        <v>Up</v>
      </c>
    </row>
    <row r="1695" customFormat="false" ht="14.4" hidden="false" customHeight="false" outlineLevel="0" collapsed="false">
      <c r="A1695" s="4" t="n">
        <v>42545</v>
      </c>
      <c r="B1695" s="5" t="n">
        <v>0.875104166666667</v>
      </c>
      <c r="C1695" s="32" t="s">
        <v>39</v>
      </c>
      <c r="D1695" s="0" t="s">
        <v>18</v>
      </c>
      <c r="F1695" s="34" t="n">
        <v>2309</v>
      </c>
      <c r="G1695" s="8" t="n">
        <f aca="false">F1695/$K1700-1</f>
        <v>-0.000601630027830757</v>
      </c>
      <c r="H1695" s="14" t="n">
        <v>2484</v>
      </c>
      <c r="I1695" s="8" t="n">
        <f aca="false">H1695/$K1700-1</f>
        <v>0.0751431576487087</v>
      </c>
      <c r="J1695" s="9" t="n">
        <f aca="false">I1695-G1695</f>
        <v>0.0757447876765395</v>
      </c>
      <c r="K1695" s="10" t="n">
        <f aca="false">H1695-F1695</f>
        <v>175</v>
      </c>
      <c r="L1695" s="0" t="str">
        <f aca="false">IF(H1695=H1686,"Even",IF(H1695&gt;H1686,"Up","Down"))</f>
        <v>Up</v>
      </c>
    </row>
    <row r="1696" customFormat="false" ht="14.4" hidden="false" customHeight="false" outlineLevel="0" collapsed="false">
      <c r="A1696" s="4" t="n">
        <v>42545</v>
      </c>
      <c r="B1696" s="5" t="n">
        <v>0.875104166666667</v>
      </c>
      <c r="C1696" s="32" t="s">
        <v>39</v>
      </c>
      <c r="D1696" s="0" t="s">
        <v>20</v>
      </c>
      <c r="F1696" s="34" t="n">
        <v>2309</v>
      </c>
      <c r="G1696" s="8" t="n">
        <f aca="false">F1696/$K1700-1</f>
        <v>-0.000601630027830757</v>
      </c>
      <c r="H1696" s="14" t="n">
        <v>2471</v>
      </c>
      <c r="I1696" s="8" t="n">
        <f aca="false">H1696/$K1700-1</f>
        <v>0.0695164019927372</v>
      </c>
      <c r="J1696" s="9" t="n">
        <f aca="false">I1696-G1696</f>
        <v>0.070118032020568</v>
      </c>
      <c r="K1696" s="10" t="n">
        <f aca="false">H1696-F1696</f>
        <v>162</v>
      </c>
      <c r="L1696" s="0" t="str">
        <f aca="false">IF(H1696=H1687,"Even",IF(H1696&gt;H1687,"Up","Down"))</f>
        <v>Up</v>
      </c>
    </row>
    <row r="1697" customFormat="false" ht="14.4" hidden="false" customHeight="false" outlineLevel="0" collapsed="false">
      <c r="A1697" s="4" t="n">
        <v>42545</v>
      </c>
      <c r="B1697" s="5" t="n">
        <v>0.875104166666667</v>
      </c>
      <c r="C1697" s="32" t="s">
        <v>39</v>
      </c>
      <c r="D1697" s="0" t="s">
        <v>23</v>
      </c>
      <c r="F1697" s="34" t="n">
        <v>2309</v>
      </c>
      <c r="G1697" s="8" t="n">
        <f aca="false">F1697/$K1700-1</f>
        <v>-0.000601630027830757</v>
      </c>
      <c r="H1697" s="14" t="n">
        <v>2471</v>
      </c>
      <c r="I1697" s="8" t="n">
        <f aca="false">H1697/$K1700-1</f>
        <v>0.0695164019927372</v>
      </c>
      <c r="J1697" s="9" t="n">
        <f aca="false">I1697-G1697</f>
        <v>0.070118032020568</v>
      </c>
      <c r="K1697" s="10" t="n">
        <f aca="false">H1697-F1697</f>
        <v>162</v>
      </c>
      <c r="L1697" s="0" t="str">
        <f aca="false">IF(H1697=H1688,"Even",IF(H1697&gt;H1688,"Up","Down"))</f>
        <v>Up</v>
      </c>
    </row>
    <row r="1698" customFormat="false" ht="14.4" hidden="false" customHeight="false" outlineLevel="0" collapsed="false">
      <c r="A1698" s="4" t="n">
        <v>42545</v>
      </c>
      <c r="B1698" s="5" t="n">
        <v>0.875104166666667</v>
      </c>
      <c r="C1698" s="32" t="s">
        <v>39</v>
      </c>
      <c r="D1698" s="0" t="s">
        <v>25</v>
      </c>
      <c r="F1698" s="34" t="n">
        <v>2309</v>
      </c>
      <c r="G1698" s="8" t="n">
        <f aca="false">F1698/$K1700-1</f>
        <v>-0.000601630027830757</v>
      </c>
      <c r="H1698" s="14" t="n">
        <v>2471</v>
      </c>
      <c r="I1698" s="8" t="n">
        <f aca="false">H1698/$K1700-1</f>
        <v>0.0695164019927372</v>
      </c>
      <c r="J1698" s="9" t="n">
        <f aca="false">I1698-G1698</f>
        <v>0.070118032020568</v>
      </c>
      <c r="K1698" s="10" t="n">
        <f aca="false">H1698-F1698</f>
        <v>162</v>
      </c>
      <c r="L1698" s="0" t="str">
        <f aca="false">IF(H1698=H1689,"Even",IF(H1698&gt;H1689,"Up","Down"))</f>
        <v>Up</v>
      </c>
    </row>
    <row r="1699" customFormat="false" ht="14.4" hidden="false" customHeight="false" outlineLevel="0" collapsed="false">
      <c r="A1699" s="4" t="n">
        <v>42545</v>
      </c>
      <c r="B1699" s="5" t="n">
        <v>0.875104166666667</v>
      </c>
      <c r="C1699" s="32" t="s">
        <v>39</v>
      </c>
      <c r="D1699" s="36" t="s">
        <v>51</v>
      </c>
      <c r="E1699" s="36"/>
      <c r="F1699" s="43" t="n">
        <v>1.71125</v>
      </c>
      <c r="G1699" s="8"/>
      <c r="H1699" s="43" t="n">
        <v>1.79125</v>
      </c>
      <c r="I1699" s="8"/>
      <c r="J1699" s="9"/>
      <c r="K1699" s="43" t="n">
        <v>1.76742</v>
      </c>
      <c r="L1699" s="0" t="str">
        <f aca="false">IF(K1699=K1690,"Even",IF(K1699&gt;K1690,"Up","Down"))</f>
        <v>Up</v>
      </c>
    </row>
    <row r="1700" customFormat="false" ht="14.4" hidden="false" customHeight="false" outlineLevel="0" collapsed="false">
      <c r="A1700" s="4" t="n">
        <v>42545</v>
      </c>
      <c r="B1700" s="5"/>
      <c r="C1700" s="32" t="s">
        <v>39</v>
      </c>
      <c r="D1700" s="24" t="s">
        <v>30</v>
      </c>
      <c r="E1700" s="24"/>
      <c r="F1700" s="28" t="s">
        <v>31</v>
      </c>
      <c r="G1700" s="28"/>
      <c r="H1700" s="28" t="n">
        <v>1</v>
      </c>
      <c r="I1700" s="28"/>
      <c r="J1700" s="28"/>
      <c r="K1700" s="34" t="n">
        <v>2310.39</v>
      </c>
      <c r="L1700" s="0" t="str">
        <f aca="false">IF(K1700=K1691,"Even",IF(K1700&gt;K1691,"Up","Down"))</f>
        <v>Up</v>
      </c>
    </row>
    <row r="1701" customFormat="false" ht="14.4" hidden="false" customHeight="false" outlineLevel="0" collapsed="false">
      <c r="A1701" s="15" t="n">
        <v>42545</v>
      </c>
      <c r="B1701" s="20"/>
      <c r="C1701" s="35" t="s">
        <v>39</v>
      </c>
      <c r="D1701" s="16" t="s">
        <v>43</v>
      </c>
      <c r="E1701" s="16"/>
      <c r="F1701" s="16"/>
      <c r="G1701" s="16"/>
      <c r="H1701" s="16"/>
      <c r="I1701" s="16"/>
      <c r="J1701" s="16" t="s">
        <v>44</v>
      </c>
      <c r="K1701" s="19" t="n">
        <v>1256.84</v>
      </c>
      <c r="L1701" s="16" t="str">
        <f aca="false">IF(K1701=K1692,"Even",IF(K1701&gt;K1692,"Up","Down"))</f>
        <v>Down</v>
      </c>
    </row>
    <row r="1702" customFormat="false" ht="14.4" hidden="false" customHeight="false" outlineLevel="0" collapsed="false">
      <c r="A1702" s="4" t="n">
        <v>42550</v>
      </c>
      <c r="B1702" s="5" t="n">
        <v>0.859236111111111</v>
      </c>
      <c r="C1702" s="32" t="s">
        <v>37</v>
      </c>
      <c r="D1702" s="0" t="s">
        <v>13</v>
      </c>
      <c r="F1702" s="34" t="n">
        <v>2319</v>
      </c>
      <c r="G1702" s="8" t="n">
        <f aca="false">F1702/$K1709-1</f>
        <v>-0.00499860553922726</v>
      </c>
      <c r="H1702" s="14" t="n">
        <v>2505</v>
      </c>
      <c r="I1702" s="8" t="n">
        <f aca="false">H1702/$K1709-1</f>
        <v>0.0748074571471478</v>
      </c>
      <c r="J1702" s="9" t="n">
        <f aca="false">I1702-G1702</f>
        <v>0.079806062686375</v>
      </c>
      <c r="K1702" s="10" t="n">
        <f aca="false">H1702-F1702</f>
        <v>186</v>
      </c>
      <c r="L1702" s="0" t="str">
        <f aca="false">IF(H1702=H1693,"Even",IF(H1702&gt;H1693,"Up","Down"))</f>
        <v>Up</v>
      </c>
    </row>
    <row r="1703" customFormat="false" ht="14.4" hidden="false" customHeight="false" outlineLevel="0" collapsed="false">
      <c r="A1703" s="4" t="n">
        <v>42550</v>
      </c>
      <c r="B1703" s="5" t="n">
        <v>0.859236111111111</v>
      </c>
      <c r="C1703" s="32" t="s">
        <v>37</v>
      </c>
      <c r="D1703" s="0" t="s">
        <v>15</v>
      </c>
      <c r="F1703" s="34" t="n">
        <v>2319</v>
      </c>
      <c r="G1703" s="8" t="n">
        <f aca="false">F1703/$K1709-1</f>
        <v>-0.00499860553922726</v>
      </c>
      <c r="H1703" s="14" t="n">
        <v>2493</v>
      </c>
      <c r="I1703" s="8" t="n">
        <f aca="false">H1703/$K1709-1</f>
        <v>0.0696586789093172</v>
      </c>
      <c r="J1703" s="9" t="n">
        <f aca="false">I1703-G1703</f>
        <v>0.0746572844485445</v>
      </c>
      <c r="K1703" s="10" t="n">
        <f aca="false">H1703-F1703</f>
        <v>174</v>
      </c>
      <c r="L1703" s="0" t="str">
        <f aca="false">IF(H1703=H1694,"Even",IF(H1703&gt;H1694,"Up","Down"))</f>
        <v>Up</v>
      </c>
    </row>
    <row r="1704" customFormat="false" ht="14.4" hidden="false" customHeight="false" outlineLevel="0" collapsed="false">
      <c r="A1704" s="4" t="n">
        <v>42550</v>
      </c>
      <c r="B1704" s="5" t="n">
        <v>0.859236111111111</v>
      </c>
      <c r="C1704" s="32" t="s">
        <v>37</v>
      </c>
      <c r="D1704" s="0" t="s">
        <v>18</v>
      </c>
      <c r="F1704" s="34" t="n">
        <v>2319</v>
      </c>
      <c r="G1704" s="8" t="n">
        <f aca="false">F1704/$K1709-1</f>
        <v>-0.00499860553922726</v>
      </c>
      <c r="H1704" s="14" t="n">
        <v>2498</v>
      </c>
      <c r="I1704" s="8" t="n">
        <f aca="false">H1704/$K1709-1</f>
        <v>0.07180400317508</v>
      </c>
      <c r="J1704" s="9" t="n">
        <f aca="false">I1704-G1704</f>
        <v>0.0768026087143072</v>
      </c>
      <c r="K1704" s="10" t="n">
        <f aca="false">H1704-F1704</f>
        <v>179</v>
      </c>
      <c r="L1704" s="0" t="str">
        <f aca="false">IF(H1704=H1695,"Even",IF(H1704&gt;H1695,"Up","Down"))</f>
        <v>Up</v>
      </c>
    </row>
    <row r="1705" customFormat="false" ht="14.4" hidden="false" customHeight="false" outlineLevel="0" collapsed="false">
      <c r="A1705" s="4" t="n">
        <v>42550</v>
      </c>
      <c r="B1705" s="5" t="n">
        <v>0.859236111111111</v>
      </c>
      <c r="C1705" s="32" t="s">
        <v>37</v>
      </c>
      <c r="D1705" s="0" t="s">
        <v>20</v>
      </c>
      <c r="F1705" s="34" t="n">
        <v>2319</v>
      </c>
      <c r="G1705" s="8" t="n">
        <f aca="false">F1705/$K1709-1</f>
        <v>-0.00499860553922726</v>
      </c>
      <c r="H1705" s="14" t="n">
        <v>2484</v>
      </c>
      <c r="I1705" s="8" t="n">
        <f aca="false">H1705/$K1709-1</f>
        <v>0.0657970952309441</v>
      </c>
      <c r="J1705" s="9" t="n">
        <f aca="false">I1705-G1705</f>
        <v>0.0707957007701714</v>
      </c>
      <c r="K1705" s="10" t="n">
        <f aca="false">H1705-F1705</f>
        <v>165</v>
      </c>
      <c r="L1705" s="0" t="str">
        <f aca="false">IF(H1705=H1696,"Even",IF(H1705&gt;H1696,"Up","Down"))</f>
        <v>Up</v>
      </c>
    </row>
    <row r="1706" customFormat="false" ht="14.4" hidden="false" customHeight="false" outlineLevel="0" collapsed="false">
      <c r="A1706" s="4" t="n">
        <v>42550</v>
      </c>
      <c r="B1706" s="5" t="n">
        <v>0.859236111111111</v>
      </c>
      <c r="C1706" s="32" t="s">
        <v>37</v>
      </c>
      <c r="D1706" s="0" t="s">
        <v>23</v>
      </c>
      <c r="F1706" s="34" t="n">
        <v>2319</v>
      </c>
      <c r="G1706" s="8" t="n">
        <f aca="false">F1706/$K1709-1</f>
        <v>-0.00499860553922726</v>
      </c>
      <c r="H1706" s="14" t="n">
        <v>2484</v>
      </c>
      <c r="I1706" s="8" t="n">
        <f aca="false">H1706/$K1709-1</f>
        <v>0.0657970952309441</v>
      </c>
      <c r="J1706" s="9" t="n">
        <f aca="false">I1706-G1706</f>
        <v>0.0707957007701714</v>
      </c>
      <c r="K1706" s="10" t="n">
        <f aca="false">H1706-F1706</f>
        <v>165</v>
      </c>
      <c r="L1706" s="0" t="str">
        <f aca="false">IF(H1706=H1697,"Even",IF(H1706&gt;H1697,"Up","Down"))</f>
        <v>Up</v>
      </c>
    </row>
    <row r="1707" customFormat="false" ht="14.4" hidden="false" customHeight="false" outlineLevel="0" collapsed="false">
      <c r="A1707" s="4" t="n">
        <v>42550</v>
      </c>
      <c r="B1707" s="5" t="n">
        <v>0.859236111111111</v>
      </c>
      <c r="C1707" s="32" t="s">
        <v>37</v>
      </c>
      <c r="D1707" s="0" t="s">
        <v>25</v>
      </c>
      <c r="F1707" s="34" t="n">
        <v>2319</v>
      </c>
      <c r="G1707" s="8" t="n">
        <f aca="false">F1707/$K1709-1</f>
        <v>-0.00499860553922726</v>
      </c>
      <c r="H1707" s="14" t="n">
        <v>2484</v>
      </c>
      <c r="I1707" s="8" t="n">
        <f aca="false">H1707/$K1709-1</f>
        <v>0.0657970952309441</v>
      </c>
      <c r="J1707" s="9" t="n">
        <f aca="false">I1707-G1707</f>
        <v>0.0707957007701714</v>
      </c>
      <c r="K1707" s="10" t="n">
        <f aca="false">H1707-F1707</f>
        <v>165</v>
      </c>
      <c r="L1707" s="0" t="str">
        <f aca="false">IF(H1707=H1698,"Even",IF(H1707&gt;H1698,"Up","Down"))</f>
        <v>Up</v>
      </c>
    </row>
    <row r="1708" customFormat="false" ht="14.4" hidden="false" customHeight="false" outlineLevel="0" collapsed="false">
      <c r="A1708" s="4" t="n">
        <v>42550</v>
      </c>
      <c r="B1708" s="5" t="n">
        <v>0.859236111111111</v>
      </c>
      <c r="C1708" s="32" t="s">
        <v>37</v>
      </c>
      <c r="D1708" s="36" t="s">
        <v>51</v>
      </c>
      <c r="E1708" s="36"/>
      <c r="F1708" s="43" t="n">
        <v>1.7216</v>
      </c>
      <c r="G1708" s="8"/>
      <c r="H1708" s="43" t="n">
        <v>1.8016</v>
      </c>
      <c r="I1708" s="8"/>
      <c r="J1708" s="9"/>
      <c r="K1708" s="43" t="n">
        <v>1.7636</v>
      </c>
      <c r="L1708" s="0" t="str">
        <f aca="false">IF(K1708=K1699,"Even",IF(K1708&gt;K1699,"Up","Down"))</f>
        <v>Down</v>
      </c>
    </row>
    <row r="1709" customFormat="false" ht="14.4" hidden="false" customHeight="false" outlineLevel="0" collapsed="false">
      <c r="A1709" s="4" t="n">
        <v>42550</v>
      </c>
      <c r="B1709" s="5"/>
      <c r="C1709" s="32" t="s">
        <v>37</v>
      </c>
      <c r="D1709" s="24" t="s">
        <v>30</v>
      </c>
      <c r="E1709" s="24"/>
      <c r="F1709" s="28" t="s">
        <v>31</v>
      </c>
      <c r="G1709" s="28"/>
      <c r="H1709" s="28" t="n">
        <v>1</v>
      </c>
      <c r="I1709" s="28"/>
      <c r="J1709" s="28"/>
      <c r="K1709" s="34" t="n">
        <v>2330.65</v>
      </c>
      <c r="L1709" s="0" t="str">
        <f aca="false">IF(K1709=K1700,"Even",IF(K1709&gt;K1700,"Up","Down"))</f>
        <v>Up</v>
      </c>
    </row>
    <row r="1710" customFormat="false" ht="14.4" hidden="false" customHeight="false" outlineLevel="0" collapsed="false">
      <c r="A1710" s="15" t="n">
        <v>42550</v>
      </c>
      <c r="B1710" s="20"/>
      <c r="C1710" s="35" t="s">
        <v>37</v>
      </c>
      <c r="D1710" s="16" t="s">
        <v>43</v>
      </c>
      <c r="E1710" s="16"/>
      <c r="F1710" s="16"/>
      <c r="G1710" s="16"/>
      <c r="H1710" s="16"/>
      <c r="I1710" s="16"/>
      <c r="J1710" s="16" t="s">
        <v>44</v>
      </c>
      <c r="K1710" s="19" t="n">
        <v>1311.77</v>
      </c>
      <c r="L1710" s="16" t="str">
        <f aca="false">IF(K1710=K1701,"Even",IF(K1710&gt;K1701,"Up","Down"))</f>
        <v>Up</v>
      </c>
    </row>
    <row r="1711" customFormat="false" ht="14.4" hidden="false" customHeight="false" outlineLevel="0" collapsed="false">
      <c r="A1711" s="4" t="n">
        <v>42556</v>
      </c>
      <c r="B1711" s="5" t="n">
        <v>0.828043981481481</v>
      </c>
      <c r="C1711" s="32" t="s">
        <v>35</v>
      </c>
      <c r="D1711" s="0" t="s">
        <v>13</v>
      </c>
      <c r="F1711" s="34" t="n">
        <v>2377</v>
      </c>
      <c r="G1711" s="8" t="n">
        <f aca="false">F1711/$K1718-1</f>
        <v>0.0068706105609162</v>
      </c>
      <c r="H1711" s="14" t="n">
        <v>2565</v>
      </c>
      <c r="I1711" s="8" t="n">
        <f aca="false">H1711/$K1718-1</f>
        <v>0.0865053075678377</v>
      </c>
      <c r="J1711" s="9" t="n">
        <f aca="false">I1711-G1711</f>
        <v>0.0796346970069215</v>
      </c>
      <c r="K1711" s="10" t="n">
        <f aca="false">H1711-F1711</f>
        <v>188</v>
      </c>
      <c r="L1711" s="0" t="str">
        <f aca="false">IF(H1711=H1702,"Even",IF(H1711&gt;H1702,"Up","Down"))</f>
        <v>Up</v>
      </c>
    </row>
    <row r="1712" customFormat="false" ht="14.4" hidden="false" customHeight="false" outlineLevel="0" collapsed="false">
      <c r="A1712" s="4" t="n">
        <v>42556</v>
      </c>
      <c r="B1712" s="5" t="n">
        <v>0.828043981481481</v>
      </c>
      <c r="C1712" s="32" t="s">
        <v>35</v>
      </c>
      <c r="D1712" s="0" t="s">
        <v>15</v>
      </c>
      <c r="F1712" s="34" t="n">
        <v>2377</v>
      </c>
      <c r="G1712" s="8" t="n">
        <f aca="false">F1712/$K1718-1</f>
        <v>0.0068706105609162</v>
      </c>
      <c r="H1712" s="14" t="n">
        <v>2553</v>
      </c>
      <c r="I1712" s="8" t="n">
        <f aca="false">H1712/$K1718-1</f>
        <v>0.0814222418014383</v>
      </c>
      <c r="J1712" s="9" t="n">
        <f aca="false">I1712-G1712</f>
        <v>0.0745516312405221</v>
      </c>
      <c r="K1712" s="10" t="n">
        <f aca="false">H1712-F1712</f>
        <v>176</v>
      </c>
      <c r="L1712" s="0" t="str">
        <f aca="false">IF(H1712=H1703,"Even",IF(H1712&gt;H1703,"Up","Down"))</f>
        <v>Up</v>
      </c>
    </row>
    <row r="1713" customFormat="false" ht="14.4" hidden="false" customHeight="false" outlineLevel="0" collapsed="false">
      <c r="A1713" s="4" t="n">
        <v>42556</v>
      </c>
      <c r="B1713" s="5" t="n">
        <v>0.828043981481481</v>
      </c>
      <c r="C1713" s="32" t="s">
        <v>35</v>
      </c>
      <c r="D1713" s="0" t="s">
        <v>18</v>
      </c>
      <c r="F1713" s="34" t="n">
        <v>2377</v>
      </c>
      <c r="G1713" s="8" t="n">
        <f aca="false">F1713/$K1718-1</f>
        <v>0.0068706105609162</v>
      </c>
      <c r="H1713" s="14" t="n">
        <v>2558</v>
      </c>
      <c r="I1713" s="8" t="n">
        <f aca="false">H1713/$K1718-1</f>
        <v>0.0835401858707714</v>
      </c>
      <c r="J1713" s="9" t="n">
        <f aca="false">I1713-G1713</f>
        <v>0.0766695753098552</v>
      </c>
      <c r="K1713" s="10" t="n">
        <f aca="false">H1713-F1713</f>
        <v>181</v>
      </c>
      <c r="L1713" s="0" t="str">
        <f aca="false">IF(H1713=H1704,"Even",IF(H1713&gt;H1704,"Up","Down"))</f>
        <v>Up</v>
      </c>
    </row>
    <row r="1714" customFormat="false" ht="14.4" hidden="false" customHeight="false" outlineLevel="0" collapsed="false">
      <c r="A1714" s="4" t="n">
        <v>42556</v>
      </c>
      <c r="B1714" s="5" t="n">
        <v>0.828043981481481</v>
      </c>
      <c r="C1714" s="32" t="s">
        <v>35</v>
      </c>
      <c r="D1714" s="0" t="s">
        <v>20</v>
      </c>
      <c r="F1714" s="34" t="n">
        <v>2377</v>
      </c>
      <c r="G1714" s="8" t="n">
        <f aca="false">F1714/$K1718-1</f>
        <v>0.0068706105609162</v>
      </c>
      <c r="H1714" s="14" t="n">
        <v>2543</v>
      </c>
      <c r="I1714" s="8" t="n">
        <f aca="false">H1714/$K1718-1</f>
        <v>0.0771863536627724</v>
      </c>
      <c r="J1714" s="9" t="n">
        <f aca="false">I1714-G1714</f>
        <v>0.0703157431018562</v>
      </c>
      <c r="K1714" s="10" t="n">
        <f aca="false">H1714-F1714</f>
        <v>166</v>
      </c>
      <c r="L1714" s="0" t="str">
        <f aca="false">IF(H1714=H1705,"Even",IF(H1714&gt;H1705,"Up","Down"))</f>
        <v>Up</v>
      </c>
    </row>
    <row r="1715" customFormat="false" ht="14.4" hidden="false" customHeight="false" outlineLevel="0" collapsed="false">
      <c r="A1715" s="4" t="n">
        <v>42556</v>
      </c>
      <c r="B1715" s="5" t="n">
        <v>0.828043981481481</v>
      </c>
      <c r="C1715" s="32" t="s">
        <v>35</v>
      </c>
      <c r="D1715" s="0" t="s">
        <v>23</v>
      </c>
      <c r="F1715" s="34" t="n">
        <v>2377</v>
      </c>
      <c r="G1715" s="8" t="n">
        <f aca="false">F1715/$K1718-1</f>
        <v>0.0068706105609162</v>
      </c>
      <c r="H1715" s="14" t="n">
        <v>2543</v>
      </c>
      <c r="I1715" s="8" t="n">
        <f aca="false">H1715/$K1718-1</f>
        <v>0.0771863536627724</v>
      </c>
      <c r="J1715" s="9" t="n">
        <f aca="false">I1715-G1715</f>
        <v>0.0703157431018562</v>
      </c>
      <c r="K1715" s="10" t="n">
        <f aca="false">H1715-F1715</f>
        <v>166</v>
      </c>
      <c r="L1715" s="0" t="str">
        <f aca="false">IF(H1715=H1706,"Even",IF(H1715&gt;H1706,"Up","Down"))</f>
        <v>Up</v>
      </c>
    </row>
    <row r="1716" customFormat="false" ht="14.4" hidden="false" customHeight="false" outlineLevel="0" collapsed="false">
      <c r="A1716" s="4" t="n">
        <v>42556</v>
      </c>
      <c r="B1716" s="5" t="n">
        <v>0.828043981481481</v>
      </c>
      <c r="C1716" s="32" t="s">
        <v>35</v>
      </c>
      <c r="D1716" s="0" t="s">
        <v>25</v>
      </c>
      <c r="F1716" s="34" t="n">
        <v>2377</v>
      </c>
      <c r="G1716" s="8" t="n">
        <f aca="false">F1716/$K1718-1</f>
        <v>0.0068706105609162</v>
      </c>
      <c r="H1716" s="14" t="n">
        <v>2543</v>
      </c>
      <c r="I1716" s="8" t="n">
        <f aca="false">H1716/$K1718-1</f>
        <v>0.0771863536627724</v>
      </c>
      <c r="J1716" s="9" t="n">
        <f aca="false">I1716-G1716</f>
        <v>0.0703157431018562</v>
      </c>
      <c r="K1716" s="10" t="n">
        <f aca="false">H1716-F1716</f>
        <v>166</v>
      </c>
      <c r="L1716" s="0" t="str">
        <f aca="false">IF(H1716=H1707,"Even",IF(H1716&gt;H1707,"Up","Down"))</f>
        <v>Up</v>
      </c>
    </row>
    <row r="1717" customFormat="false" ht="14.4" hidden="false" customHeight="false" outlineLevel="0" collapsed="false">
      <c r="A1717" s="4" t="n">
        <v>42556</v>
      </c>
      <c r="B1717" s="5" t="n">
        <v>0.828043981481481</v>
      </c>
      <c r="C1717" s="32" t="s">
        <v>35</v>
      </c>
      <c r="D1717" s="36" t="s">
        <v>51</v>
      </c>
      <c r="E1717" s="36"/>
      <c r="F1717" s="43" t="n">
        <v>1.73375</v>
      </c>
      <c r="G1717" s="8"/>
      <c r="H1717" s="43" t="n">
        <v>1.79375</v>
      </c>
      <c r="I1717" s="8"/>
      <c r="J1717" s="9"/>
      <c r="K1717" s="43" t="n">
        <v>1.75474</v>
      </c>
      <c r="L1717" s="0" t="str">
        <f aca="false">IF(K1717=K1708,"Even",IF(K1717&gt;K1708,"Up","Down"))</f>
        <v>Down</v>
      </c>
    </row>
    <row r="1718" customFormat="false" ht="14.4" hidden="false" customHeight="false" outlineLevel="0" collapsed="false">
      <c r="A1718" s="4" t="n">
        <v>42556</v>
      </c>
      <c r="B1718" s="5"/>
      <c r="C1718" s="32" t="s">
        <v>35</v>
      </c>
      <c r="D1718" s="24" t="s">
        <v>30</v>
      </c>
      <c r="E1718" s="24"/>
      <c r="F1718" s="28" t="s">
        <v>31</v>
      </c>
      <c r="G1718" s="28"/>
      <c r="H1718" s="28" t="n">
        <v>1</v>
      </c>
      <c r="I1718" s="28"/>
      <c r="J1718" s="28"/>
      <c r="K1718" s="34" t="n">
        <v>2360.78</v>
      </c>
      <c r="L1718" s="0" t="str">
        <f aca="false">IF(K1718=K1709,"Even",IF(K1718&gt;K1709,"Up","Down"))</f>
        <v>Up</v>
      </c>
    </row>
    <row r="1719" customFormat="false" ht="14.4" hidden="false" customHeight="false" outlineLevel="0" collapsed="false">
      <c r="A1719" s="15" t="n">
        <v>42556</v>
      </c>
      <c r="B1719" s="20"/>
      <c r="C1719" s="35" t="s">
        <v>35</v>
      </c>
      <c r="D1719" s="16" t="s">
        <v>43</v>
      </c>
      <c r="E1719" s="16"/>
      <c r="F1719" s="16"/>
      <c r="G1719" s="16"/>
      <c r="H1719" s="16"/>
      <c r="I1719" s="16"/>
      <c r="J1719" s="16" t="s">
        <v>44</v>
      </c>
      <c r="K1719" s="19" t="n">
        <v>1350.79</v>
      </c>
      <c r="L1719" s="16" t="str">
        <f aca="false">IF(K1719=K1710,"Even",IF(K1719&gt;K1710,"Up","Down"))</f>
        <v>Up</v>
      </c>
    </row>
    <row r="1720" customFormat="false" ht="14.4" hidden="false" customHeight="false" outlineLevel="0" collapsed="false">
      <c r="A1720" s="4" t="n">
        <v>42557</v>
      </c>
      <c r="B1720" s="5" t="n">
        <v>0.839861111111111</v>
      </c>
      <c r="C1720" s="32" t="s">
        <v>37</v>
      </c>
      <c r="D1720" s="0" t="s">
        <v>13</v>
      </c>
      <c r="F1720" s="34" t="n">
        <v>2396</v>
      </c>
      <c r="G1720" s="8" t="n">
        <f aca="false">F1720/$K1727-1</f>
        <v>-0.00626682316443472</v>
      </c>
      <c r="H1720" s="14" t="n">
        <v>2585</v>
      </c>
      <c r="I1720" s="8" t="n">
        <f aca="false">H1720/$K1727-1</f>
        <v>0.0721203097328615</v>
      </c>
      <c r="J1720" s="9" t="n">
        <f aca="false">I1720-G1720</f>
        <v>0.0783871328972963</v>
      </c>
      <c r="K1720" s="10" t="n">
        <f aca="false">H1720-F1720</f>
        <v>189</v>
      </c>
      <c r="L1720" s="0" t="str">
        <f aca="false">IF(H1720=H1711,"Even",IF(H1720&gt;H1711,"Up","Down"))</f>
        <v>Up</v>
      </c>
    </row>
    <row r="1721" customFormat="false" ht="14.4" hidden="false" customHeight="false" outlineLevel="0" collapsed="false">
      <c r="A1721" s="4" t="n">
        <v>42557</v>
      </c>
      <c r="B1721" s="5" t="n">
        <v>0.839861111111111</v>
      </c>
      <c r="C1721" s="32" t="s">
        <v>37</v>
      </c>
      <c r="D1721" s="0" t="s">
        <v>15</v>
      </c>
      <c r="F1721" s="34" t="n">
        <v>2396</v>
      </c>
      <c r="G1721" s="8" t="n">
        <f aca="false">F1721/$K1727-1</f>
        <v>-0.00626682316443472</v>
      </c>
      <c r="H1721" s="14" t="n">
        <v>2573</v>
      </c>
      <c r="I1721" s="8" t="n">
        <f aca="false">H1721/$K1727-1</f>
        <v>0.0671433489139857</v>
      </c>
      <c r="J1721" s="9" t="n">
        <f aca="false">I1721-G1721</f>
        <v>0.0734101720784204</v>
      </c>
      <c r="K1721" s="10" t="n">
        <f aca="false">H1721-F1721</f>
        <v>177</v>
      </c>
      <c r="L1721" s="0" t="str">
        <f aca="false">IF(H1721=H1712,"Even",IF(H1721&gt;H1712,"Up","Down"))</f>
        <v>Up</v>
      </c>
    </row>
    <row r="1722" customFormat="false" ht="14.4" hidden="false" customHeight="false" outlineLevel="0" collapsed="false">
      <c r="A1722" s="4" t="n">
        <v>42557</v>
      </c>
      <c r="B1722" s="5" t="n">
        <v>0.839861111111111</v>
      </c>
      <c r="C1722" s="32" t="s">
        <v>37</v>
      </c>
      <c r="D1722" s="0" t="s">
        <v>18</v>
      </c>
      <c r="F1722" s="34" t="n">
        <v>2396</v>
      </c>
      <c r="G1722" s="8" t="n">
        <f aca="false">F1722/$K1727-1</f>
        <v>-0.00626682316443472</v>
      </c>
      <c r="H1722" s="14" t="n">
        <v>2578</v>
      </c>
      <c r="I1722" s="8" t="n">
        <f aca="false">H1722/$K1727-1</f>
        <v>0.0692170825885172</v>
      </c>
      <c r="J1722" s="9" t="n">
        <f aca="false">I1722-G1722</f>
        <v>0.0754839057529519</v>
      </c>
      <c r="K1722" s="10" t="n">
        <f aca="false">H1722-F1722</f>
        <v>182</v>
      </c>
      <c r="L1722" s="0" t="str">
        <f aca="false">IF(H1722=H1713,"Even",IF(H1722&gt;H1713,"Up","Down"))</f>
        <v>Up</v>
      </c>
    </row>
    <row r="1723" customFormat="false" ht="14.4" hidden="false" customHeight="false" outlineLevel="0" collapsed="false">
      <c r="A1723" s="4" t="n">
        <v>42557</v>
      </c>
      <c r="B1723" s="5" t="n">
        <v>0.839861111111111</v>
      </c>
      <c r="C1723" s="32" t="s">
        <v>37</v>
      </c>
      <c r="D1723" s="0" t="s">
        <v>20</v>
      </c>
      <c r="F1723" s="34" t="n">
        <v>2396</v>
      </c>
      <c r="G1723" s="8" t="n">
        <f aca="false">F1723/$K1727-1</f>
        <v>-0.00626682316443472</v>
      </c>
      <c r="H1723" s="14" t="n">
        <v>2563</v>
      </c>
      <c r="I1723" s="8" t="n">
        <f aca="false">H1723/$K1727-1</f>
        <v>0.0629958815649223</v>
      </c>
      <c r="J1723" s="9" t="n">
        <f aca="false">I1723-G1723</f>
        <v>0.069262704729357</v>
      </c>
      <c r="K1723" s="10" t="n">
        <f aca="false">H1723-F1723</f>
        <v>167</v>
      </c>
      <c r="L1723" s="0" t="str">
        <f aca="false">IF(H1723=H1714,"Even",IF(H1723&gt;H1714,"Up","Down"))</f>
        <v>Up</v>
      </c>
    </row>
    <row r="1724" customFormat="false" ht="14.4" hidden="false" customHeight="false" outlineLevel="0" collapsed="false">
      <c r="A1724" s="4" t="n">
        <v>42557</v>
      </c>
      <c r="B1724" s="5" t="n">
        <v>0.839861111111111</v>
      </c>
      <c r="C1724" s="32" t="s">
        <v>37</v>
      </c>
      <c r="D1724" s="0" t="s">
        <v>23</v>
      </c>
      <c r="F1724" s="34" t="n">
        <v>2396</v>
      </c>
      <c r="G1724" s="8" t="n">
        <f aca="false">F1724/$K1727-1</f>
        <v>-0.00626682316443472</v>
      </c>
      <c r="H1724" s="14" t="n">
        <v>2563</v>
      </c>
      <c r="I1724" s="8" t="n">
        <f aca="false">H1724/$K1727-1</f>
        <v>0.0629958815649223</v>
      </c>
      <c r="J1724" s="9" t="n">
        <f aca="false">I1724-G1724</f>
        <v>0.069262704729357</v>
      </c>
      <c r="K1724" s="10" t="n">
        <f aca="false">H1724-F1724</f>
        <v>167</v>
      </c>
      <c r="L1724" s="0" t="str">
        <f aca="false">IF(H1724=H1715,"Even",IF(H1724&gt;H1715,"Up","Down"))</f>
        <v>Up</v>
      </c>
    </row>
    <row r="1725" customFormat="false" ht="14.4" hidden="false" customHeight="false" outlineLevel="0" collapsed="false">
      <c r="A1725" s="4" t="n">
        <v>42557</v>
      </c>
      <c r="B1725" s="5" t="n">
        <v>0.839861111111111</v>
      </c>
      <c r="C1725" s="32" t="s">
        <v>37</v>
      </c>
      <c r="D1725" s="0" t="s">
        <v>25</v>
      </c>
      <c r="F1725" s="34" t="n">
        <v>2396</v>
      </c>
      <c r="G1725" s="8" t="n">
        <f aca="false">F1725/$K1727-1</f>
        <v>-0.00626682316443472</v>
      </c>
      <c r="H1725" s="14" t="n">
        <v>2563</v>
      </c>
      <c r="I1725" s="8" t="n">
        <f aca="false">H1725/$K1727-1</f>
        <v>0.0629958815649223</v>
      </c>
      <c r="J1725" s="9" t="n">
        <f aca="false">I1725-G1725</f>
        <v>0.069262704729357</v>
      </c>
      <c r="K1725" s="10" t="n">
        <f aca="false">H1725-F1725</f>
        <v>167</v>
      </c>
      <c r="L1725" s="0" t="str">
        <f aca="false">IF(H1725=H1716,"Even",IF(H1725&gt;H1716,"Up","Down"))</f>
        <v>Up</v>
      </c>
    </row>
    <row r="1726" customFormat="false" ht="14.4" hidden="false" customHeight="false" outlineLevel="0" collapsed="false">
      <c r="A1726" s="4" t="n">
        <v>42557</v>
      </c>
      <c r="B1726" s="5" t="n">
        <v>0.839861111111111</v>
      </c>
      <c r="C1726" s="32" t="s">
        <v>37</v>
      </c>
      <c r="D1726" s="36" t="s">
        <v>51</v>
      </c>
      <c r="E1726" s="36"/>
      <c r="F1726" s="43" t="n">
        <v>1.7388</v>
      </c>
      <c r="G1726" s="8"/>
      <c r="H1726" s="43" t="n">
        <v>1.7988</v>
      </c>
      <c r="I1726" s="8"/>
      <c r="J1726" s="9"/>
      <c r="K1726" s="43" t="n">
        <v>1.76694</v>
      </c>
      <c r="L1726" s="0" t="str">
        <f aca="false">IF(K1726=K1717,"Even",IF(K1726&gt;K1717,"Up","Down"))</f>
        <v>Up</v>
      </c>
    </row>
    <row r="1727" customFormat="false" ht="14.4" hidden="false" customHeight="false" outlineLevel="0" collapsed="false">
      <c r="A1727" s="4" t="n">
        <v>42557</v>
      </c>
      <c r="B1727" s="5"/>
      <c r="C1727" s="32" t="s">
        <v>37</v>
      </c>
      <c r="D1727" s="24" t="s">
        <v>30</v>
      </c>
      <c r="E1727" s="24"/>
      <c r="F1727" s="28" t="s">
        <v>31</v>
      </c>
      <c r="G1727" s="28"/>
      <c r="H1727" s="28" t="n">
        <v>1</v>
      </c>
      <c r="I1727" s="28"/>
      <c r="J1727" s="28"/>
      <c r="K1727" s="34" t="n">
        <v>2411.11</v>
      </c>
      <c r="L1727" s="0" t="str">
        <f aca="false">IF(K1727=K1718,"Even",IF(K1727&gt;K1718,"Up","Down"))</f>
        <v>Up</v>
      </c>
    </row>
    <row r="1728" customFormat="false" ht="14.4" hidden="false" customHeight="false" outlineLevel="0" collapsed="false">
      <c r="A1728" s="15" t="n">
        <v>42557</v>
      </c>
      <c r="B1728" s="20"/>
      <c r="C1728" s="35" t="s">
        <v>37</v>
      </c>
      <c r="D1728" s="16" t="s">
        <v>43</v>
      </c>
      <c r="E1728" s="16"/>
      <c r="F1728" s="16"/>
      <c r="G1728" s="16"/>
      <c r="H1728" s="16"/>
      <c r="I1728" s="16"/>
      <c r="J1728" s="16" t="s">
        <v>44</v>
      </c>
      <c r="K1728" s="19" t="n">
        <v>1356.45</v>
      </c>
      <c r="L1728" s="16" t="str">
        <f aca="false">IF(K1728=K1719,"Even",IF(K1728&gt;K1719,"Up","Down"))</f>
        <v>Up</v>
      </c>
    </row>
    <row r="1729" customFormat="false" ht="14.4" hidden="false" customHeight="false" outlineLevel="0" collapsed="false">
      <c r="A1729" s="4" t="n">
        <v>42558</v>
      </c>
      <c r="B1729" s="5" t="n">
        <v>0.826793981481482</v>
      </c>
      <c r="C1729" s="32" t="s">
        <v>38</v>
      </c>
      <c r="D1729" s="0" t="s">
        <v>13</v>
      </c>
      <c r="F1729" s="34" t="n">
        <v>2389</v>
      </c>
      <c r="G1729" s="8" t="n">
        <f aca="false">F1729/$K1736-1</f>
        <v>-0.00966704251508932</v>
      </c>
      <c r="H1729" s="14" t="n">
        <v>2578</v>
      </c>
      <c r="I1729" s="8" t="n">
        <f aca="false">H1729/$K1736-1</f>
        <v>0.0686807720368774</v>
      </c>
      <c r="J1729" s="9" t="n">
        <f aca="false">I1729-G1729</f>
        <v>0.0783478145519667</v>
      </c>
      <c r="K1729" s="10" t="n">
        <f aca="false">H1729-F1729</f>
        <v>189</v>
      </c>
      <c r="L1729" s="0" t="str">
        <f aca="false">IF(H1729=H1720,"Even",IF(H1729&gt;H1720,"Up","Down"))</f>
        <v>Down</v>
      </c>
    </row>
    <row r="1730" customFormat="false" ht="14.4" hidden="false" customHeight="false" outlineLevel="0" collapsed="false">
      <c r="A1730" s="4" t="n">
        <v>42558</v>
      </c>
      <c r="B1730" s="5" t="n">
        <v>0.826793981481482</v>
      </c>
      <c r="C1730" s="32" t="s">
        <v>38</v>
      </c>
      <c r="D1730" s="0" t="s">
        <v>15</v>
      </c>
      <c r="F1730" s="34" t="n">
        <v>2389</v>
      </c>
      <c r="G1730" s="8" t="n">
        <f aca="false">F1730/$K1736-1</f>
        <v>-0.00966704251508932</v>
      </c>
      <c r="H1730" s="14" t="n">
        <v>2566</v>
      </c>
      <c r="I1730" s="8" t="n">
        <f aca="false">H1730/$K1736-1</f>
        <v>0.0637063076208795</v>
      </c>
      <c r="J1730" s="9" t="n">
        <f aca="false">I1730-G1730</f>
        <v>0.0733733501359688</v>
      </c>
      <c r="K1730" s="10" t="n">
        <f aca="false">H1730-F1730</f>
        <v>177</v>
      </c>
      <c r="L1730" s="0" t="str">
        <f aca="false">IF(H1730=H1721,"Even",IF(H1730&gt;H1721,"Up","Down"))</f>
        <v>Down</v>
      </c>
    </row>
    <row r="1731" customFormat="false" ht="14.4" hidden="false" customHeight="false" outlineLevel="0" collapsed="false">
      <c r="A1731" s="4" t="n">
        <v>42558</v>
      </c>
      <c r="B1731" s="5" t="n">
        <v>0.826793981481482</v>
      </c>
      <c r="C1731" s="32" t="s">
        <v>38</v>
      </c>
      <c r="D1731" s="0" t="s">
        <v>18</v>
      </c>
      <c r="F1731" s="34" t="n">
        <v>2389</v>
      </c>
      <c r="G1731" s="8" t="n">
        <f aca="false">F1731/$K1736-1</f>
        <v>-0.00966704251508932</v>
      </c>
      <c r="H1731" s="14" t="n">
        <v>2571</v>
      </c>
      <c r="I1731" s="8" t="n">
        <f aca="false">H1731/$K1736-1</f>
        <v>0.0657790011275452</v>
      </c>
      <c r="J1731" s="9" t="n">
        <f aca="false">I1731-G1731</f>
        <v>0.0754460436426345</v>
      </c>
      <c r="K1731" s="10" t="n">
        <f aca="false">H1731-F1731</f>
        <v>182</v>
      </c>
      <c r="L1731" s="0" t="str">
        <f aca="false">IF(H1731=H1722,"Even",IF(H1731&gt;H1722,"Up","Down"))</f>
        <v>Down</v>
      </c>
    </row>
    <row r="1732" customFormat="false" ht="14.4" hidden="false" customHeight="false" outlineLevel="0" collapsed="false">
      <c r="A1732" s="4" t="n">
        <v>42558</v>
      </c>
      <c r="B1732" s="5" t="n">
        <v>0.826793981481482</v>
      </c>
      <c r="C1732" s="32" t="s">
        <v>38</v>
      </c>
      <c r="D1732" s="0" t="s">
        <v>20</v>
      </c>
      <c r="F1732" s="34" t="n">
        <v>2389</v>
      </c>
      <c r="G1732" s="8" t="n">
        <f aca="false">F1732/$K1736-1</f>
        <v>-0.00966704251508932</v>
      </c>
      <c r="H1732" s="14" t="n">
        <v>2557</v>
      </c>
      <c r="I1732" s="8" t="n">
        <f aca="false">H1732/$K1736-1</f>
        <v>0.059975459308881</v>
      </c>
      <c r="J1732" s="9" t="n">
        <f aca="false">I1732-G1732</f>
        <v>0.0696425018239704</v>
      </c>
      <c r="K1732" s="10" t="n">
        <f aca="false">H1732-F1732</f>
        <v>168</v>
      </c>
      <c r="L1732" s="0" t="str">
        <f aca="false">IF(H1732=H1723,"Even",IF(H1732&gt;H1723,"Up","Down"))</f>
        <v>Down</v>
      </c>
    </row>
    <row r="1733" customFormat="false" ht="14.4" hidden="false" customHeight="false" outlineLevel="0" collapsed="false">
      <c r="A1733" s="4" t="n">
        <v>42558</v>
      </c>
      <c r="B1733" s="5" t="n">
        <v>0.826793981481482</v>
      </c>
      <c r="C1733" s="32" t="s">
        <v>38</v>
      </c>
      <c r="D1733" s="0" t="s">
        <v>23</v>
      </c>
      <c r="F1733" s="34" t="n">
        <v>2389</v>
      </c>
      <c r="G1733" s="8" t="n">
        <f aca="false">F1733/$K1736-1</f>
        <v>-0.00966704251508932</v>
      </c>
      <c r="H1733" s="14" t="n">
        <v>2557</v>
      </c>
      <c r="I1733" s="8" t="n">
        <f aca="false">H1733/$K1736-1</f>
        <v>0.059975459308881</v>
      </c>
      <c r="J1733" s="9" t="n">
        <f aca="false">I1733-G1733</f>
        <v>0.0696425018239704</v>
      </c>
      <c r="K1733" s="10" t="n">
        <f aca="false">H1733-F1733</f>
        <v>168</v>
      </c>
      <c r="L1733" s="0" t="str">
        <f aca="false">IF(H1733=H1724,"Even",IF(H1733&gt;H1724,"Up","Down"))</f>
        <v>Down</v>
      </c>
    </row>
    <row r="1734" customFormat="false" ht="14.4" hidden="false" customHeight="false" outlineLevel="0" collapsed="false">
      <c r="A1734" s="4" t="n">
        <v>42558</v>
      </c>
      <c r="B1734" s="5" t="n">
        <v>0.826793981481482</v>
      </c>
      <c r="C1734" s="32" t="s">
        <v>38</v>
      </c>
      <c r="D1734" s="0" t="s">
        <v>25</v>
      </c>
      <c r="F1734" s="34" t="n">
        <v>2389</v>
      </c>
      <c r="G1734" s="8" t="n">
        <f aca="false">F1734/$K1736-1</f>
        <v>-0.00966704251508932</v>
      </c>
      <c r="H1734" s="14" t="n">
        <v>2557</v>
      </c>
      <c r="I1734" s="8" t="n">
        <f aca="false">H1734/$K1736-1</f>
        <v>0.059975459308881</v>
      </c>
      <c r="J1734" s="9" t="n">
        <f aca="false">I1734-G1734</f>
        <v>0.0696425018239704</v>
      </c>
      <c r="K1734" s="10" t="n">
        <f aca="false">H1734-F1734</f>
        <v>168</v>
      </c>
      <c r="L1734" s="0" t="str">
        <f aca="false">IF(H1734=H1725,"Even",IF(H1734&gt;H1725,"Up","Down"))</f>
        <v>Down</v>
      </c>
    </row>
    <row r="1735" customFormat="false" ht="14.4" hidden="false" customHeight="false" outlineLevel="0" collapsed="false">
      <c r="A1735" s="4" t="n">
        <v>42558</v>
      </c>
      <c r="B1735" s="5" t="n">
        <v>0.826793981481482</v>
      </c>
      <c r="C1735" s="32" t="s">
        <v>38</v>
      </c>
      <c r="D1735" s="36" t="s">
        <v>51</v>
      </c>
      <c r="E1735" s="36"/>
      <c r="F1735" s="43" t="n">
        <v>1.7374</v>
      </c>
      <c r="G1735" s="8"/>
      <c r="H1735" s="43" t="n">
        <v>1.7974</v>
      </c>
      <c r="I1735" s="8"/>
      <c r="J1735" s="9"/>
      <c r="K1735" s="43" t="n">
        <v>1.76519</v>
      </c>
      <c r="L1735" s="0" t="str">
        <f aca="false">IF(K1735=K1726,"Even",IF(K1735&gt;K1726,"Up","Down"))</f>
        <v>Down</v>
      </c>
    </row>
    <row r="1736" customFormat="false" ht="14.4" hidden="false" customHeight="false" outlineLevel="0" collapsed="false">
      <c r="A1736" s="4" t="n">
        <v>42558</v>
      </c>
      <c r="B1736" s="5"/>
      <c r="C1736" s="32" t="s">
        <v>38</v>
      </c>
      <c r="D1736" s="24" t="s">
        <v>30</v>
      </c>
      <c r="E1736" s="24"/>
      <c r="F1736" s="28" t="s">
        <v>31</v>
      </c>
      <c r="G1736" s="28"/>
      <c r="H1736" s="28" t="n">
        <v>1</v>
      </c>
      <c r="I1736" s="28"/>
      <c r="J1736" s="28"/>
      <c r="K1736" s="34" t="n">
        <v>2412.32</v>
      </c>
      <c r="L1736" s="0" t="str">
        <f aca="false">IF(K1736=K1727,"Even",IF(K1736&gt;K1727,"Up","Down"))</f>
        <v>Up</v>
      </c>
    </row>
    <row r="1737" customFormat="false" ht="14.4" hidden="false" customHeight="false" outlineLevel="0" collapsed="false">
      <c r="A1737" s="15" t="n">
        <v>42558</v>
      </c>
      <c r="B1737" s="20"/>
      <c r="C1737" s="35" t="s">
        <v>38</v>
      </c>
      <c r="D1737" s="16" t="s">
        <v>43</v>
      </c>
      <c r="E1737" s="16"/>
      <c r="F1737" s="16"/>
      <c r="G1737" s="16"/>
      <c r="H1737" s="16"/>
      <c r="I1737" s="16"/>
      <c r="J1737" s="16" t="s">
        <v>44</v>
      </c>
      <c r="K1737" s="19" t="n">
        <v>1363.78</v>
      </c>
      <c r="L1737" s="16" t="str">
        <f aca="false">IF(K1737=K1728,"Even",IF(K1737&gt;K1728,"Up","Down"))</f>
        <v>Up</v>
      </c>
    </row>
    <row r="1738" customFormat="false" ht="14.4" hidden="false" customHeight="false" outlineLevel="0" collapsed="false">
      <c r="A1738" s="4" t="n">
        <v>42564</v>
      </c>
      <c r="B1738" s="5" t="n">
        <v>0.805243055555555</v>
      </c>
      <c r="C1738" s="32" t="s">
        <v>37</v>
      </c>
      <c r="D1738" s="0" t="s">
        <v>13</v>
      </c>
      <c r="F1738" s="34" t="n">
        <v>2350</v>
      </c>
      <c r="G1738" s="8" t="n">
        <f aca="false">F1738/$K1745-1</f>
        <v>-0.00818354091137374</v>
      </c>
      <c r="H1738" s="14" t="n">
        <v>2537</v>
      </c>
      <c r="I1738" s="8" t="n">
        <f aca="false">H1738/$K1745-1</f>
        <v>0.0707397262586573</v>
      </c>
      <c r="J1738" s="9" t="n">
        <f aca="false">I1738-G1738</f>
        <v>0.0789232671700311</v>
      </c>
      <c r="K1738" s="10" t="n">
        <f aca="false">H1738-F1738</f>
        <v>187</v>
      </c>
      <c r="L1738" s="0" t="str">
        <f aca="false">IF(H1738=H1729,"Even",IF(H1738&gt;H1729,"Up","Down"))</f>
        <v>Down</v>
      </c>
    </row>
    <row r="1739" customFormat="false" ht="14.4" hidden="false" customHeight="false" outlineLevel="0" collapsed="false">
      <c r="A1739" s="4" t="n">
        <v>42564</v>
      </c>
      <c r="B1739" s="5" t="n">
        <v>0.805243055555555</v>
      </c>
      <c r="C1739" s="32" t="s">
        <v>37</v>
      </c>
      <c r="D1739" s="0" t="s">
        <v>15</v>
      </c>
      <c r="F1739" s="34" t="n">
        <v>2350</v>
      </c>
      <c r="G1739" s="8" t="n">
        <f aca="false">F1739/$K1745-1</f>
        <v>-0.00818354091137374</v>
      </c>
      <c r="H1739" s="14" t="n">
        <v>2525</v>
      </c>
      <c r="I1739" s="8" t="n">
        <f aca="false">H1739/$K1745-1</f>
        <v>0.0656751315739494</v>
      </c>
      <c r="J1739" s="9" t="n">
        <f aca="false">I1739-G1739</f>
        <v>0.0738586724853232</v>
      </c>
      <c r="K1739" s="10" t="n">
        <f aca="false">H1739-F1739</f>
        <v>175</v>
      </c>
      <c r="L1739" s="0" t="str">
        <f aca="false">IF(H1739=H1730,"Even",IF(H1739&gt;H1730,"Up","Down"))</f>
        <v>Down</v>
      </c>
    </row>
    <row r="1740" customFormat="false" ht="14.4" hidden="false" customHeight="false" outlineLevel="0" collapsed="false">
      <c r="A1740" s="4" t="n">
        <v>42564</v>
      </c>
      <c r="B1740" s="5" t="n">
        <v>0.805243055555555</v>
      </c>
      <c r="C1740" s="32" t="s">
        <v>37</v>
      </c>
      <c r="D1740" s="0" t="s">
        <v>18</v>
      </c>
      <c r="F1740" s="34" t="n">
        <v>2350</v>
      </c>
      <c r="G1740" s="8" t="n">
        <f aca="false">F1740/$K1745-1</f>
        <v>-0.00818354091137374</v>
      </c>
      <c r="H1740" s="14" t="n">
        <v>2530</v>
      </c>
      <c r="I1740" s="8" t="n">
        <f aca="false">H1740/$K1745-1</f>
        <v>0.0677853793592444</v>
      </c>
      <c r="J1740" s="9" t="n">
        <f aca="false">I1740-G1740</f>
        <v>0.0759689202706182</v>
      </c>
      <c r="K1740" s="10" t="n">
        <f aca="false">H1740-F1740</f>
        <v>180</v>
      </c>
      <c r="L1740" s="0" t="str">
        <f aca="false">IF(H1740=H1731,"Even",IF(H1740&gt;H1731,"Up","Down"))</f>
        <v>Down</v>
      </c>
    </row>
    <row r="1741" customFormat="false" ht="14.4" hidden="false" customHeight="false" outlineLevel="0" collapsed="false">
      <c r="A1741" s="4" t="n">
        <v>42564</v>
      </c>
      <c r="B1741" s="5" t="n">
        <v>0.805243055555555</v>
      </c>
      <c r="C1741" s="32" t="s">
        <v>37</v>
      </c>
      <c r="D1741" s="0" t="s">
        <v>20</v>
      </c>
      <c r="F1741" s="34" t="n">
        <v>2350</v>
      </c>
      <c r="G1741" s="8" t="n">
        <f aca="false">F1741/$K1745-1</f>
        <v>-0.00818354091137374</v>
      </c>
      <c r="H1741" s="14" t="n">
        <v>2516</v>
      </c>
      <c r="I1741" s="8" t="n">
        <f aca="false">H1741/$K1745-1</f>
        <v>0.0618766855604185</v>
      </c>
      <c r="J1741" s="9" t="n">
        <f aca="false">I1741-G1741</f>
        <v>0.0700602264717922</v>
      </c>
      <c r="K1741" s="10" t="n">
        <f aca="false">H1741-F1741</f>
        <v>166</v>
      </c>
      <c r="L1741" s="0" t="str">
        <f aca="false">IF(H1741=H1732,"Even",IF(H1741&gt;H1732,"Up","Down"))</f>
        <v>Down</v>
      </c>
    </row>
    <row r="1742" customFormat="false" ht="14.4" hidden="false" customHeight="false" outlineLevel="0" collapsed="false">
      <c r="A1742" s="4" t="n">
        <v>42564</v>
      </c>
      <c r="B1742" s="5" t="n">
        <v>0.805243055555555</v>
      </c>
      <c r="C1742" s="32" t="s">
        <v>37</v>
      </c>
      <c r="D1742" s="0" t="s">
        <v>23</v>
      </c>
      <c r="F1742" s="34" t="n">
        <v>2350</v>
      </c>
      <c r="G1742" s="8" t="n">
        <f aca="false">F1742/$K1745-1</f>
        <v>-0.00818354091137374</v>
      </c>
      <c r="H1742" s="14" t="n">
        <v>2516</v>
      </c>
      <c r="I1742" s="8" t="n">
        <f aca="false">H1742/$K1745-1</f>
        <v>0.0618766855604185</v>
      </c>
      <c r="J1742" s="9" t="n">
        <f aca="false">I1742-G1742</f>
        <v>0.0700602264717922</v>
      </c>
      <c r="K1742" s="10" t="n">
        <f aca="false">H1742-F1742</f>
        <v>166</v>
      </c>
      <c r="L1742" s="0" t="str">
        <f aca="false">IF(H1742=H1733,"Even",IF(H1742&gt;H1733,"Up","Down"))</f>
        <v>Down</v>
      </c>
    </row>
    <row r="1743" customFormat="false" ht="14.4" hidden="false" customHeight="false" outlineLevel="0" collapsed="false">
      <c r="A1743" s="4" t="n">
        <v>42564</v>
      </c>
      <c r="B1743" s="5" t="n">
        <v>0.805243055555555</v>
      </c>
      <c r="C1743" s="32" t="s">
        <v>37</v>
      </c>
      <c r="D1743" s="0" t="s">
        <v>25</v>
      </c>
      <c r="F1743" s="34" t="n">
        <v>2350</v>
      </c>
      <c r="G1743" s="8" t="n">
        <f aca="false">F1743/$K1745-1</f>
        <v>-0.00818354091137374</v>
      </c>
      <c r="H1743" s="14" t="n">
        <v>2516</v>
      </c>
      <c r="I1743" s="8" t="n">
        <f aca="false">H1743/$K1745-1</f>
        <v>0.0618766855604185</v>
      </c>
      <c r="J1743" s="9" t="n">
        <f aca="false">I1743-G1743</f>
        <v>0.0700602264717922</v>
      </c>
      <c r="K1743" s="10" t="n">
        <f aca="false">H1743-F1743</f>
        <v>166</v>
      </c>
      <c r="L1743" s="0" t="str">
        <f aca="false">IF(H1743=H1734,"Even",IF(H1743&gt;H1734,"Up","Down"))</f>
        <v>Down</v>
      </c>
    </row>
    <row r="1744" customFormat="false" ht="14.4" hidden="false" customHeight="false" outlineLevel="0" collapsed="false">
      <c r="A1744" s="4" t="n">
        <v>42564</v>
      </c>
      <c r="B1744" s="5" t="n">
        <v>0.805243055555555</v>
      </c>
      <c r="C1744" s="32" t="s">
        <v>37</v>
      </c>
      <c r="D1744" s="36" t="s">
        <v>51</v>
      </c>
      <c r="E1744" s="36"/>
      <c r="F1744" s="43" t="n">
        <v>1.73525</v>
      </c>
      <c r="G1744" s="8"/>
      <c r="H1744" s="43" t="n">
        <v>1.78525</v>
      </c>
      <c r="I1744" s="8"/>
      <c r="J1744" s="9"/>
      <c r="K1744" s="43" t="n">
        <v>1.76646</v>
      </c>
      <c r="L1744" s="0" t="str">
        <f aca="false">IF(K1744=K1735,"Even",IF(K1744&gt;K1735,"Up","Down"))</f>
        <v>Up</v>
      </c>
    </row>
    <row r="1745" customFormat="false" ht="14.4" hidden="false" customHeight="false" outlineLevel="0" collapsed="false">
      <c r="A1745" s="4" t="n">
        <v>42564</v>
      </c>
      <c r="B1745" s="5"/>
      <c r="C1745" s="32" t="s">
        <v>37</v>
      </c>
      <c r="D1745" s="36" t="s">
        <v>30</v>
      </c>
      <c r="E1745" s="36"/>
      <c r="F1745" s="28" t="s">
        <v>31</v>
      </c>
      <c r="G1745" s="28"/>
      <c r="H1745" s="28" t="n">
        <v>1</v>
      </c>
      <c r="I1745" s="28"/>
      <c r="J1745" s="28"/>
      <c r="K1745" s="44" t="n">
        <v>2369.39</v>
      </c>
      <c r="L1745" s="0" t="str">
        <f aca="false">IF(K1745=K1736,"Even",IF(K1745&gt;K1736,"Up","Down"))</f>
        <v>Down</v>
      </c>
    </row>
    <row r="1746" customFormat="false" ht="14.4" hidden="false" customHeight="false" outlineLevel="0" collapsed="false">
      <c r="A1746" s="15" t="n">
        <v>42564</v>
      </c>
      <c r="B1746" s="20"/>
      <c r="C1746" s="35" t="s">
        <v>37</v>
      </c>
      <c r="D1746" s="16" t="s">
        <v>43</v>
      </c>
      <c r="E1746" s="16"/>
      <c r="F1746" s="16"/>
      <c r="G1746" s="16"/>
      <c r="H1746" s="16"/>
      <c r="I1746" s="16"/>
      <c r="J1746" s="16" t="s">
        <v>44</v>
      </c>
      <c r="K1746" s="19" t="n">
        <v>1333.05</v>
      </c>
      <c r="L1746" s="16" t="str">
        <f aca="false">IF(K1746=K1737,"Even",IF(K1746&gt;K1737,"Up","Down"))</f>
        <v>Down</v>
      </c>
    </row>
    <row r="1747" customFormat="false" ht="14.4" hidden="false" customHeight="false" outlineLevel="0" collapsed="false">
      <c r="A1747" s="4" t="n">
        <v>42567</v>
      </c>
      <c r="B1747" s="5" t="n">
        <v>0.530763888888889</v>
      </c>
      <c r="C1747" s="32" t="s">
        <v>41</v>
      </c>
      <c r="D1747" s="0" t="s">
        <v>13</v>
      </c>
      <c r="F1747" s="34" t="n">
        <v>2358</v>
      </c>
      <c r="G1747" s="8" t="n">
        <f aca="false">F1747/$K1754-1</f>
        <v>0.0090722355357753</v>
      </c>
      <c r="H1747" s="14" t="n">
        <v>2546</v>
      </c>
      <c r="I1747" s="8" t="n">
        <f aca="false">H1747/$K1754-1</f>
        <v>0.0895241355700103</v>
      </c>
      <c r="J1747" s="9" t="n">
        <f aca="false">I1747-G1747</f>
        <v>0.080451900034235</v>
      </c>
      <c r="K1747" s="10" t="n">
        <f aca="false">H1747-F1747</f>
        <v>188</v>
      </c>
      <c r="L1747" s="0" t="str">
        <f aca="false">IF(H1747=H1738,"Even",IF(H1747&gt;H1738,"Up","Down"))</f>
        <v>Up</v>
      </c>
    </row>
    <row r="1748" customFormat="false" ht="14.4" hidden="false" customHeight="false" outlineLevel="0" collapsed="false">
      <c r="A1748" s="4" t="n">
        <v>42567</v>
      </c>
      <c r="B1748" s="5" t="n">
        <v>0.530763888888889</v>
      </c>
      <c r="C1748" s="32" t="s">
        <v>41</v>
      </c>
      <c r="D1748" s="0" t="s">
        <v>15</v>
      </c>
      <c r="F1748" s="34" t="n">
        <v>2358</v>
      </c>
      <c r="G1748" s="8" t="n">
        <f aca="false">F1748/$K1754-1</f>
        <v>0.0090722355357753</v>
      </c>
      <c r="H1748" s="14" t="n">
        <v>2534</v>
      </c>
      <c r="I1748" s="8" t="n">
        <f aca="false">H1748/$K1754-1</f>
        <v>0.0843889079082505</v>
      </c>
      <c r="J1748" s="9" t="n">
        <f aca="false">I1748-G1748</f>
        <v>0.0753166723724752</v>
      </c>
      <c r="K1748" s="10" t="n">
        <f aca="false">H1748-F1748</f>
        <v>176</v>
      </c>
      <c r="L1748" s="0" t="str">
        <f aca="false">IF(H1748=H1739,"Even",IF(H1748&gt;H1739,"Up","Down"))</f>
        <v>Up</v>
      </c>
    </row>
    <row r="1749" customFormat="false" ht="14.4" hidden="false" customHeight="false" outlineLevel="0" collapsed="false">
      <c r="A1749" s="4" t="n">
        <v>42567</v>
      </c>
      <c r="B1749" s="5" t="n">
        <v>0.530763888888889</v>
      </c>
      <c r="C1749" s="32" t="s">
        <v>41</v>
      </c>
      <c r="D1749" s="0" t="s">
        <v>18</v>
      </c>
      <c r="F1749" s="34" t="n">
        <v>2358</v>
      </c>
      <c r="G1749" s="8" t="n">
        <f aca="false">F1749/$K1754-1</f>
        <v>0.0090722355357753</v>
      </c>
      <c r="H1749" s="14" t="n">
        <v>2539</v>
      </c>
      <c r="I1749" s="8" t="n">
        <f aca="false">H1749/$K1754-1</f>
        <v>0.0865285861006504</v>
      </c>
      <c r="J1749" s="9" t="n">
        <f aca="false">I1749-G1749</f>
        <v>0.0774563505648751</v>
      </c>
      <c r="K1749" s="10" t="n">
        <f aca="false">H1749-F1749</f>
        <v>181</v>
      </c>
      <c r="L1749" s="0" t="str">
        <f aca="false">IF(H1749=H1740,"Even",IF(H1749&gt;H1740,"Up","Down"))</f>
        <v>Up</v>
      </c>
    </row>
    <row r="1750" customFormat="false" ht="14.4" hidden="false" customHeight="false" outlineLevel="0" collapsed="false">
      <c r="A1750" s="4" t="n">
        <v>42567</v>
      </c>
      <c r="B1750" s="5" t="n">
        <v>0.530763888888889</v>
      </c>
      <c r="C1750" s="32" t="s">
        <v>41</v>
      </c>
      <c r="D1750" s="0" t="s">
        <v>20</v>
      </c>
      <c r="F1750" s="34" t="n">
        <v>2358</v>
      </c>
      <c r="G1750" s="8" t="n">
        <f aca="false">F1750/$K1754-1</f>
        <v>0.0090722355357753</v>
      </c>
      <c r="H1750" s="14" t="n">
        <v>2525</v>
      </c>
      <c r="I1750" s="8" t="n">
        <f aca="false">H1750/$K1754-1</f>
        <v>0.0805374871619306</v>
      </c>
      <c r="J1750" s="9" t="n">
        <f aca="false">I1750-G1750</f>
        <v>0.0714652516261553</v>
      </c>
      <c r="K1750" s="10" t="n">
        <f aca="false">H1750-F1750</f>
        <v>167</v>
      </c>
      <c r="L1750" s="0" t="str">
        <f aca="false">IF(H1750=H1741,"Even",IF(H1750&gt;H1741,"Up","Down"))</f>
        <v>Up</v>
      </c>
    </row>
    <row r="1751" customFormat="false" ht="14.4" hidden="false" customHeight="false" outlineLevel="0" collapsed="false">
      <c r="A1751" s="4" t="n">
        <v>42567</v>
      </c>
      <c r="B1751" s="5" t="n">
        <v>0.530763888888889</v>
      </c>
      <c r="C1751" s="32" t="s">
        <v>41</v>
      </c>
      <c r="D1751" s="0" t="s">
        <v>23</v>
      </c>
      <c r="F1751" s="34" t="n">
        <v>2358</v>
      </c>
      <c r="G1751" s="8" t="n">
        <f aca="false">F1751/$K1754-1</f>
        <v>0.0090722355357753</v>
      </c>
      <c r="H1751" s="14" t="n">
        <v>2525</v>
      </c>
      <c r="I1751" s="8" t="n">
        <f aca="false">H1751/$K1754-1</f>
        <v>0.0805374871619306</v>
      </c>
      <c r="J1751" s="9" t="n">
        <f aca="false">I1751-G1751</f>
        <v>0.0714652516261553</v>
      </c>
      <c r="K1751" s="10" t="n">
        <f aca="false">H1751-F1751</f>
        <v>167</v>
      </c>
      <c r="L1751" s="0" t="str">
        <f aca="false">IF(H1751=H1742,"Even",IF(H1751&gt;H1742,"Up","Down"))</f>
        <v>Up</v>
      </c>
    </row>
    <row r="1752" customFormat="false" ht="14.4" hidden="false" customHeight="false" outlineLevel="0" collapsed="false">
      <c r="A1752" s="4" t="n">
        <v>42567</v>
      </c>
      <c r="B1752" s="5" t="n">
        <v>0.530763888888889</v>
      </c>
      <c r="C1752" s="32" t="s">
        <v>41</v>
      </c>
      <c r="D1752" s="0" t="s">
        <v>25</v>
      </c>
      <c r="F1752" s="34" t="n">
        <v>2358</v>
      </c>
      <c r="G1752" s="8" t="n">
        <f aca="false">F1752/$K1754-1</f>
        <v>0.0090722355357753</v>
      </c>
      <c r="H1752" s="14" t="n">
        <v>2525</v>
      </c>
      <c r="I1752" s="8" t="n">
        <f aca="false">H1752/$K1754-1</f>
        <v>0.0805374871619306</v>
      </c>
      <c r="J1752" s="9" t="n">
        <f aca="false">I1752-G1752</f>
        <v>0.0714652516261553</v>
      </c>
      <c r="K1752" s="10" t="n">
        <f aca="false">H1752-F1752</f>
        <v>167</v>
      </c>
      <c r="L1752" s="0" t="str">
        <f aca="false">IF(H1752=H1743,"Even",IF(H1752&gt;H1743,"Up","Down"))</f>
        <v>Up</v>
      </c>
    </row>
    <row r="1753" customFormat="false" ht="14.4" hidden="false" customHeight="false" outlineLevel="0" collapsed="false">
      <c r="A1753" s="4" t="n">
        <v>42567</v>
      </c>
      <c r="B1753" s="5" t="n">
        <v>0.530763888888889</v>
      </c>
      <c r="C1753" s="32" t="s">
        <v>41</v>
      </c>
      <c r="D1753" s="36" t="s">
        <v>51</v>
      </c>
      <c r="E1753" s="36"/>
      <c r="F1753" s="43" t="n">
        <v>1.7478</v>
      </c>
      <c r="G1753" s="8"/>
      <c r="H1753" s="43" t="n">
        <v>1.7978</v>
      </c>
      <c r="I1753" s="8"/>
      <c r="J1753" s="9"/>
      <c r="K1753" s="43" t="n">
        <v>1.75758</v>
      </c>
      <c r="L1753" s="0" t="str">
        <f aca="false">IF(K1753=K1744,"Even",IF(K1753&gt;K1744,"Up","Down"))</f>
        <v>Down</v>
      </c>
    </row>
    <row r="1754" customFormat="false" ht="14.4" hidden="false" customHeight="false" outlineLevel="0" collapsed="false">
      <c r="A1754" s="4" t="n">
        <v>42567</v>
      </c>
      <c r="B1754" s="5"/>
      <c r="C1754" s="32" t="s">
        <v>41</v>
      </c>
      <c r="D1754" s="36" t="s">
        <v>30</v>
      </c>
      <c r="E1754" s="36"/>
      <c r="F1754" s="28" t="s">
        <v>31</v>
      </c>
      <c r="G1754" s="28"/>
      <c r="H1754" s="28" t="n">
        <v>1</v>
      </c>
      <c r="I1754" s="28"/>
      <c r="J1754" s="28"/>
      <c r="K1754" s="44" t="n">
        <v>2336.8</v>
      </c>
      <c r="L1754" s="0" t="str">
        <f aca="false">IF(K1754=K1745,"Even",IF(K1754&gt;K1745,"Up","Down"))</f>
        <v>Down</v>
      </c>
    </row>
    <row r="1755" customFormat="false" ht="14.4" hidden="false" customHeight="false" outlineLevel="0" collapsed="false">
      <c r="A1755" s="15" t="n">
        <v>42567</v>
      </c>
      <c r="B1755" s="20"/>
      <c r="C1755" s="35" t="s">
        <v>41</v>
      </c>
      <c r="D1755" s="16" t="s">
        <v>43</v>
      </c>
      <c r="E1755" s="16"/>
      <c r="F1755" s="16"/>
      <c r="G1755" s="16"/>
      <c r="H1755" s="16"/>
      <c r="I1755" s="16"/>
      <c r="J1755" s="16" t="s">
        <v>44</v>
      </c>
      <c r="K1755" s="19" t="n">
        <v>1335.23</v>
      </c>
      <c r="L1755" s="16" t="str">
        <f aca="false">IF(K1755=K1746,"Even",IF(K1755&gt;K1746,"Up","Down"))</f>
        <v>Up</v>
      </c>
    </row>
    <row r="1756" customFormat="false" ht="14.4" hidden="false" customHeight="false" outlineLevel="0" collapsed="false">
      <c r="A1756" s="4" t="n">
        <v>42569</v>
      </c>
      <c r="B1756" s="5" t="n">
        <v>0.912002314814815</v>
      </c>
      <c r="C1756" s="32" t="s">
        <v>33</v>
      </c>
      <c r="D1756" s="0" t="s">
        <v>13</v>
      </c>
      <c r="F1756" s="34" t="n">
        <v>2335</v>
      </c>
      <c r="G1756" s="8" t="n">
        <f aca="false">F1756/$K1763-1</f>
        <v>-0.0053587098203256</v>
      </c>
      <c r="H1756" s="14" t="n">
        <v>2519</v>
      </c>
      <c r="I1756" s="8" t="n">
        <f aca="false">H1756/$K1763-1</f>
        <v>0.0730198757869807</v>
      </c>
      <c r="J1756" s="9" t="n">
        <f aca="false">I1756-G1756</f>
        <v>0.0783785856073063</v>
      </c>
      <c r="K1756" s="10" t="n">
        <f aca="false">H1756-F1756</f>
        <v>184</v>
      </c>
      <c r="L1756" s="0" t="str">
        <f aca="false">IF(H1756=H1747,"Even",IF(H1756&gt;H1747,"Up","Down"))</f>
        <v>Down</v>
      </c>
    </row>
    <row r="1757" customFormat="false" ht="14.4" hidden="false" customHeight="false" outlineLevel="0" collapsed="false">
      <c r="A1757" s="4" t="n">
        <v>42569</v>
      </c>
      <c r="B1757" s="5" t="n">
        <v>0.912002314814815</v>
      </c>
      <c r="C1757" s="32" t="s">
        <v>33</v>
      </c>
      <c r="D1757" s="0" t="s">
        <v>15</v>
      </c>
      <c r="F1757" s="34" t="n">
        <v>2335</v>
      </c>
      <c r="G1757" s="8" t="n">
        <f aca="false">F1757/$K1763-1</f>
        <v>-0.0053587098203256</v>
      </c>
      <c r="H1757" s="14" t="n">
        <v>2507</v>
      </c>
      <c r="I1757" s="8" t="n">
        <f aca="false">H1757/$K1763-1</f>
        <v>0.0679082288995476</v>
      </c>
      <c r="J1757" s="9" t="n">
        <f aca="false">I1757-G1757</f>
        <v>0.0732669387198732</v>
      </c>
      <c r="K1757" s="10" t="n">
        <f aca="false">H1757-F1757</f>
        <v>172</v>
      </c>
      <c r="L1757" s="0" t="str">
        <f aca="false">IF(H1757=H1748,"Even",IF(H1757&gt;H1748,"Up","Down"))</f>
        <v>Down</v>
      </c>
    </row>
    <row r="1758" customFormat="false" ht="14.4" hidden="false" customHeight="false" outlineLevel="0" collapsed="false">
      <c r="A1758" s="4" t="n">
        <v>42569</v>
      </c>
      <c r="B1758" s="5" t="n">
        <v>0.912002314814815</v>
      </c>
      <c r="C1758" s="32" t="s">
        <v>33</v>
      </c>
      <c r="D1758" s="0" t="s">
        <v>18</v>
      </c>
      <c r="F1758" s="34" t="n">
        <v>2335</v>
      </c>
      <c r="G1758" s="8" t="n">
        <f aca="false">F1758/$K1763-1</f>
        <v>-0.0053587098203256</v>
      </c>
      <c r="H1758" s="14" t="n">
        <v>2512</v>
      </c>
      <c r="I1758" s="8" t="n">
        <f aca="false">H1758/$K1763-1</f>
        <v>0.0700380817693114</v>
      </c>
      <c r="J1758" s="9" t="n">
        <f aca="false">I1758-G1758</f>
        <v>0.075396791589637</v>
      </c>
      <c r="K1758" s="10" t="n">
        <f aca="false">H1758-F1758</f>
        <v>177</v>
      </c>
      <c r="L1758" s="0" t="str">
        <f aca="false">IF(H1758=H1749,"Even",IF(H1758&gt;H1749,"Up","Down"))</f>
        <v>Down</v>
      </c>
    </row>
    <row r="1759" customFormat="false" ht="14.4" hidden="false" customHeight="false" outlineLevel="0" collapsed="false">
      <c r="A1759" s="4" t="n">
        <v>42569</v>
      </c>
      <c r="B1759" s="5" t="n">
        <v>0.912002314814815</v>
      </c>
      <c r="C1759" s="32" t="s">
        <v>33</v>
      </c>
      <c r="D1759" s="0" t="s">
        <v>20</v>
      </c>
      <c r="F1759" s="34" t="n">
        <v>2335</v>
      </c>
      <c r="G1759" s="8" t="n">
        <f aca="false">F1759/$K1763-1</f>
        <v>-0.0053587098203256</v>
      </c>
      <c r="H1759" s="14" t="n">
        <v>2498</v>
      </c>
      <c r="I1759" s="8" t="n">
        <f aca="false">H1759/$K1763-1</f>
        <v>0.0640744937339728</v>
      </c>
      <c r="J1759" s="9" t="n">
        <f aca="false">I1759-G1759</f>
        <v>0.0694332035542984</v>
      </c>
      <c r="K1759" s="10" t="n">
        <f aca="false">H1759-F1759</f>
        <v>163</v>
      </c>
      <c r="L1759" s="0" t="str">
        <f aca="false">IF(H1759=H1750,"Even",IF(H1759&gt;H1750,"Up","Down"))</f>
        <v>Down</v>
      </c>
    </row>
    <row r="1760" customFormat="false" ht="14.4" hidden="false" customHeight="false" outlineLevel="0" collapsed="false">
      <c r="A1760" s="4" t="n">
        <v>42569</v>
      </c>
      <c r="B1760" s="5" t="n">
        <v>0.912002314814815</v>
      </c>
      <c r="C1760" s="32" t="s">
        <v>33</v>
      </c>
      <c r="D1760" s="0" t="s">
        <v>23</v>
      </c>
      <c r="F1760" s="34" t="n">
        <v>2335</v>
      </c>
      <c r="G1760" s="8" t="n">
        <f aca="false">F1760/$K1763-1</f>
        <v>-0.0053587098203256</v>
      </c>
      <c r="H1760" s="14" t="n">
        <v>2498</v>
      </c>
      <c r="I1760" s="8" t="n">
        <f aca="false">H1760/$K1763-1</f>
        <v>0.0640744937339728</v>
      </c>
      <c r="J1760" s="9" t="n">
        <f aca="false">I1760-G1760</f>
        <v>0.0694332035542984</v>
      </c>
      <c r="K1760" s="10" t="n">
        <f aca="false">H1760-F1760</f>
        <v>163</v>
      </c>
      <c r="L1760" s="0" t="str">
        <f aca="false">IF(H1760=H1751,"Even",IF(H1760&gt;H1751,"Up","Down"))</f>
        <v>Down</v>
      </c>
    </row>
    <row r="1761" customFormat="false" ht="14.4" hidden="false" customHeight="false" outlineLevel="0" collapsed="false">
      <c r="A1761" s="4" t="n">
        <v>42569</v>
      </c>
      <c r="B1761" s="5" t="n">
        <v>0.912002314814815</v>
      </c>
      <c r="C1761" s="32" t="s">
        <v>33</v>
      </c>
      <c r="D1761" s="0" t="s">
        <v>25</v>
      </c>
      <c r="F1761" s="34" t="n">
        <v>2335</v>
      </c>
      <c r="G1761" s="8" t="n">
        <f aca="false">F1761/$K1763-1</f>
        <v>-0.0053587098203256</v>
      </c>
      <c r="H1761" s="14" t="n">
        <v>2498</v>
      </c>
      <c r="I1761" s="8" t="n">
        <f aca="false">H1761/$K1763-1</f>
        <v>0.0640744937339728</v>
      </c>
      <c r="J1761" s="9" t="n">
        <f aca="false">I1761-G1761</f>
        <v>0.0694332035542984</v>
      </c>
      <c r="K1761" s="10" t="n">
        <f aca="false">H1761-F1761</f>
        <v>163</v>
      </c>
      <c r="L1761" s="0" t="str">
        <f aca="false">IF(H1761=H1752,"Even",IF(H1761&gt;H1752,"Up","Down"))</f>
        <v>Down</v>
      </c>
    </row>
    <row r="1762" customFormat="false" ht="14.4" hidden="false" customHeight="false" outlineLevel="0" collapsed="false">
      <c r="A1762" s="4" t="n">
        <v>42569</v>
      </c>
      <c r="B1762" s="5" t="n">
        <v>0.912002314814815</v>
      </c>
      <c r="C1762" s="32" t="s">
        <v>33</v>
      </c>
      <c r="D1762" s="36" t="s">
        <v>51</v>
      </c>
      <c r="E1762" s="36"/>
      <c r="F1762" s="43" t="n">
        <v>1.741</v>
      </c>
      <c r="G1762" s="8"/>
      <c r="H1762" s="43" t="n">
        <v>1.791</v>
      </c>
      <c r="I1762" s="8"/>
      <c r="J1762" s="9"/>
      <c r="K1762" s="43" t="n">
        <v>1.7695</v>
      </c>
      <c r="L1762" s="0" t="str">
        <f aca="false">IF(K1762=K1753,"Even",IF(K1762&gt;K1753,"Up","Down"))</f>
        <v>Up</v>
      </c>
    </row>
    <row r="1763" customFormat="false" ht="14.4" hidden="false" customHeight="false" outlineLevel="0" collapsed="false">
      <c r="A1763" s="4" t="n">
        <v>42569</v>
      </c>
      <c r="B1763" s="5"/>
      <c r="C1763" s="32" t="s">
        <v>33</v>
      </c>
      <c r="D1763" s="36" t="s">
        <v>30</v>
      </c>
      <c r="E1763" s="36"/>
      <c r="F1763" s="28" t="s">
        <v>31</v>
      </c>
      <c r="G1763" s="28"/>
      <c r="H1763" s="28" t="n">
        <v>1</v>
      </c>
      <c r="I1763" s="28"/>
      <c r="J1763" s="28"/>
      <c r="K1763" s="45" t="n">
        <v>2347.58</v>
      </c>
      <c r="L1763" s="0" t="str">
        <f aca="false">IF(K1763=K1754,"Even",IF(K1763&gt;K1754,"Up","Down"))</f>
        <v>Up</v>
      </c>
    </row>
    <row r="1764" customFormat="false" ht="14.4" hidden="false" customHeight="false" outlineLevel="0" collapsed="false">
      <c r="A1764" s="15" t="n">
        <v>42569</v>
      </c>
      <c r="B1764" s="20"/>
      <c r="C1764" s="35" t="s">
        <v>33</v>
      </c>
      <c r="D1764" s="16" t="s">
        <v>43</v>
      </c>
      <c r="E1764" s="16"/>
      <c r="F1764" s="16"/>
      <c r="G1764" s="16"/>
      <c r="H1764" s="16"/>
      <c r="I1764" s="16"/>
      <c r="J1764" s="16" t="s">
        <v>44</v>
      </c>
      <c r="K1764" s="19" t="n">
        <v>1332.45</v>
      </c>
      <c r="L1764" s="16" t="str">
        <f aca="false">IF(K1764=K1755,"Even",IF(K1764&gt;K1755,"Up","Down"))</f>
        <v>Down</v>
      </c>
    </row>
    <row r="1765" customFormat="false" ht="14.4" hidden="false" customHeight="false" outlineLevel="0" collapsed="false">
      <c r="A1765" s="4" t="n">
        <v>42572</v>
      </c>
      <c r="B1765" s="5" t="n">
        <v>0.861157407407407</v>
      </c>
      <c r="C1765" s="32" t="s">
        <v>38</v>
      </c>
      <c r="D1765" s="0" t="s">
        <v>13</v>
      </c>
      <c r="F1765" s="34" t="n">
        <v>2351</v>
      </c>
      <c r="G1765" s="8" t="n">
        <f aca="false">F1765/$K1772-1</f>
        <v>0.00227654476778394</v>
      </c>
      <c r="H1765" s="14" t="n">
        <v>2536</v>
      </c>
      <c r="I1765" s="8" t="n">
        <f aca="false">H1765/$K1772-1</f>
        <v>0.0811456050749044</v>
      </c>
      <c r="J1765" s="9" t="n">
        <f aca="false">I1765-G1765</f>
        <v>0.0788690603071205</v>
      </c>
      <c r="K1765" s="10" t="n">
        <f aca="false">H1765-F1765</f>
        <v>185</v>
      </c>
      <c r="L1765" s="0" t="str">
        <f aca="false">IF(H1765=H1756,"Even",IF(H1765&gt;H1756,"Up","Down"))</f>
        <v>Up</v>
      </c>
    </row>
    <row r="1766" customFormat="false" ht="14.4" hidden="false" customHeight="false" outlineLevel="0" collapsed="false">
      <c r="A1766" s="4" t="n">
        <v>42572</v>
      </c>
      <c r="B1766" s="5" t="n">
        <v>0.861157407407407</v>
      </c>
      <c r="C1766" s="32" t="s">
        <v>38</v>
      </c>
      <c r="D1766" s="0" t="s">
        <v>15</v>
      </c>
      <c r="F1766" s="34" t="n">
        <v>2351</v>
      </c>
      <c r="G1766" s="8" t="n">
        <f aca="false">F1766/$K1772-1</f>
        <v>0.00227654476778394</v>
      </c>
      <c r="H1766" s="14" t="n">
        <v>2524</v>
      </c>
      <c r="I1766" s="8" t="n">
        <f aca="false">H1766/$K1772-1</f>
        <v>0.076029774136064</v>
      </c>
      <c r="J1766" s="9" t="n">
        <f aca="false">I1766-G1766</f>
        <v>0.0737532293682801</v>
      </c>
      <c r="K1766" s="10" t="n">
        <f aca="false">H1766-F1766</f>
        <v>173</v>
      </c>
      <c r="L1766" s="0" t="str">
        <f aca="false">IF(H1766=H1757,"Even",IF(H1766&gt;H1757,"Up","Down"))</f>
        <v>Up</v>
      </c>
    </row>
    <row r="1767" customFormat="false" ht="14.4" hidden="false" customHeight="false" outlineLevel="0" collapsed="false">
      <c r="A1767" s="4" t="n">
        <v>42572</v>
      </c>
      <c r="B1767" s="5" t="n">
        <v>0.861157407407407</v>
      </c>
      <c r="C1767" s="32" t="s">
        <v>38</v>
      </c>
      <c r="D1767" s="0" t="s">
        <v>18</v>
      </c>
      <c r="F1767" s="34" t="n">
        <v>2351</v>
      </c>
      <c r="G1767" s="8" t="n">
        <f aca="false">F1767/$K1772-1</f>
        <v>0.00227654476778394</v>
      </c>
      <c r="H1767" s="14" t="n">
        <v>2529</v>
      </c>
      <c r="I1767" s="8" t="n">
        <f aca="false">H1767/$K1772-1</f>
        <v>0.0781613703605808</v>
      </c>
      <c r="J1767" s="9" t="n">
        <f aca="false">I1767-G1767</f>
        <v>0.0758848255927969</v>
      </c>
      <c r="K1767" s="10" t="n">
        <f aca="false">H1767-F1767</f>
        <v>178</v>
      </c>
      <c r="L1767" s="0" t="str">
        <f aca="false">IF(H1767=H1758,"Even",IF(H1767&gt;H1758,"Up","Down"))</f>
        <v>Up</v>
      </c>
    </row>
    <row r="1768" customFormat="false" ht="14.4" hidden="false" customHeight="false" outlineLevel="0" collapsed="false">
      <c r="A1768" s="4" t="n">
        <v>42572</v>
      </c>
      <c r="B1768" s="5" t="n">
        <v>0.861157407407407</v>
      </c>
      <c r="C1768" s="32" t="s">
        <v>38</v>
      </c>
      <c r="D1768" s="0" t="s">
        <v>20</v>
      </c>
      <c r="F1768" s="34" t="n">
        <v>2351</v>
      </c>
      <c r="G1768" s="8" t="n">
        <f aca="false">F1768/$K1772-1</f>
        <v>0.00227654476778394</v>
      </c>
      <c r="H1768" s="14" t="n">
        <v>2514</v>
      </c>
      <c r="I1768" s="8" t="n">
        <f aca="false">H1768/$K1772-1</f>
        <v>0.0717665816870305</v>
      </c>
      <c r="J1768" s="9" t="n">
        <f aca="false">I1768-G1768</f>
        <v>0.0694900369192466</v>
      </c>
      <c r="K1768" s="10" t="n">
        <f aca="false">H1768-F1768</f>
        <v>163</v>
      </c>
      <c r="L1768" s="0" t="str">
        <f aca="false">IF(H1768=H1759,"Even",IF(H1768&gt;H1759,"Up","Down"))</f>
        <v>Up</v>
      </c>
    </row>
    <row r="1769" customFormat="false" ht="14.4" hidden="false" customHeight="false" outlineLevel="0" collapsed="false">
      <c r="A1769" s="4" t="n">
        <v>42572</v>
      </c>
      <c r="B1769" s="5" t="n">
        <v>0.861157407407407</v>
      </c>
      <c r="C1769" s="32" t="s">
        <v>38</v>
      </c>
      <c r="D1769" s="0" t="s">
        <v>23</v>
      </c>
      <c r="F1769" s="34" t="n">
        <v>2351</v>
      </c>
      <c r="G1769" s="8" t="n">
        <f aca="false">F1769/$K1772-1</f>
        <v>0.00227654476778394</v>
      </c>
      <c r="H1769" s="14" t="n">
        <v>2514</v>
      </c>
      <c r="I1769" s="8" t="n">
        <f aca="false">H1769/$K1772-1</f>
        <v>0.0717665816870305</v>
      </c>
      <c r="J1769" s="9" t="n">
        <f aca="false">I1769-G1769</f>
        <v>0.0694900369192466</v>
      </c>
      <c r="K1769" s="10" t="n">
        <f aca="false">H1769-F1769</f>
        <v>163</v>
      </c>
      <c r="L1769" s="0" t="str">
        <f aca="false">IF(H1769=H1760,"Even",IF(H1769&gt;H1760,"Up","Down"))</f>
        <v>Up</v>
      </c>
    </row>
    <row r="1770" customFormat="false" ht="14.4" hidden="false" customHeight="false" outlineLevel="0" collapsed="false">
      <c r="A1770" s="4" t="n">
        <v>42572</v>
      </c>
      <c r="B1770" s="5" t="n">
        <v>0.861157407407407</v>
      </c>
      <c r="C1770" s="32" t="s">
        <v>38</v>
      </c>
      <c r="D1770" s="0" t="s">
        <v>25</v>
      </c>
      <c r="F1770" s="34" t="n">
        <v>2351</v>
      </c>
      <c r="G1770" s="8" t="n">
        <f aca="false">F1770/$K1772-1</f>
        <v>0.00227654476778394</v>
      </c>
      <c r="H1770" s="14" t="n">
        <v>2514</v>
      </c>
      <c r="I1770" s="8" t="n">
        <f aca="false">H1770/$K1772-1</f>
        <v>0.0717665816870305</v>
      </c>
      <c r="J1770" s="9" t="n">
        <f aca="false">I1770-G1770</f>
        <v>0.0694900369192466</v>
      </c>
      <c r="K1770" s="10" t="n">
        <f aca="false">H1770-F1770</f>
        <v>163</v>
      </c>
      <c r="L1770" s="0" t="str">
        <f aca="false">IF(H1770=H1761,"Even",IF(H1770&gt;H1761,"Up","Down"))</f>
        <v>Up</v>
      </c>
    </row>
    <row r="1771" customFormat="false" ht="14.4" hidden="false" customHeight="false" outlineLevel="0" collapsed="false">
      <c r="A1771" s="4" t="n">
        <v>42572</v>
      </c>
      <c r="B1771" s="5" t="n">
        <v>0.861157407407407</v>
      </c>
      <c r="C1771" s="32" t="s">
        <v>38</v>
      </c>
      <c r="D1771" s="36" t="s">
        <v>51</v>
      </c>
      <c r="E1771" s="36"/>
      <c r="F1771" s="43" t="n">
        <v>1.7503</v>
      </c>
      <c r="G1771" s="8"/>
      <c r="H1771" s="43" t="n">
        <v>1.8003</v>
      </c>
      <c r="I1771" s="8"/>
      <c r="J1771" s="9"/>
      <c r="K1771" s="43" t="n">
        <v>1.77593</v>
      </c>
      <c r="L1771" s="0" t="str">
        <f aca="false">IF(K1771=K1762,"Even",IF(K1771&gt;K1762,"Up","Down"))</f>
        <v>Up</v>
      </c>
    </row>
    <row r="1772" customFormat="false" ht="14.4" hidden="false" customHeight="false" outlineLevel="0" collapsed="false">
      <c r="A1772" s="4" t="n">
        <v>42572</v>
      </c>
      <c r="B1772" s="5"/>
      <c r="C1772" s="32" t="s">
        <v>38</v>
      </c>
      <c r="D1772" s="36" t="s">
        <v>30</v>
      </c>
      <c r="E1772" s="36"/>
      <c r="F1772" s="28" t="s">
        <v>31</v>
      </c>
      <c r="G1772" s="28"/>
      <c r="H1772" s="28" t="n">
        <v>1</v>
      </c>
      <c r="I1772" s="28"/>
      <c r="J1772" s="28"/>
      <c r="K1772" s="44" t="n">
        <v>2345.66</v>
      </c>
      <c r="L1772" s="0" t="str">
        <f aca="false">IF(K1772=K1763,"Even",IF(K1772&gt;K1763,"Up","Down"))</f>
        <v>Down</v>
      </c>
    </row>
    <row r="1773" customFormat="false" ht="14.4" hidden="false" customHeight="false" outlineLevel="0" collapsed="false">
      <c r="A1773" s="15" t="n">
        <v>42572</v>
      </c>
      <c r="B1773" s="20"/>
      <c r="C1773" s="35" t="s">
        <v>38</v>
      </c>
      <c r="D1773" s="16" t="s">
        <v>43</v>
      </c>
      <c r="E1773" s="16"/>
      <c r="F1773" s="16"/>
      <c r="G1773" s="16"/>
      <c r="H1773" s="16"/>
      <c r="I1773" s="16"/>
      <c r="J1773" s="16" t="s">
        <v>44</v>
      </c>
      <c r="K1773" s="19" t="n">
        <v>1316.05</v>
      </c>
      <c r="L1773" s="16" t="str">
        <f aca="false">IF(K1773=K1764,"Even",IF(K1773&gt;K1764,"Up","Down"))</f>
        <v>Down</v>
      </c>
    </row>
    <row r="1774" customFormat="false" ht="14.4" hidden="false" customHeight="false" outlineLevel="0" collapsed="false">
      <c r="A1774" s="4" t="n">
        <v>42577</v>
      </c>
      <c r="B1774" s="5" t="n">
        <v>0.865983796296296</v>
      </c>
      <c r="C1774" s="32" t="s">
        <v>35</v>
      </c>
      <c r="D1774" s="0" t="s">
        <v>13</v>
      </c>
      <c r="F1774" s="34" t="n">
        <v>2338</v>
      </c>
      <c r="G1774" s="8" t="n">
        <f aca="false">F1774/$K1781-1</f>
        <v>-0.00346952867262817</v>
      </c>
      <c r="H1774" s="14" t="n">
        <v>2522</v>
      </c>
      <c r="I1774" s="8" t="n">
        <f aca="false">H1774/$K1781-1</f>
        <v>0.0749571636816218</v>
      </c>
      <c r="J1774" s="9" t="n">
        <f aca="false">I1774-G1774</f>
        <v>0.0784266923542499</v>
      </c>
      <c r="K1774" s="10" t="n">
        <f aca="false">H1774-F1774</f>
        <v>184</v>
      </c>
      <c r="L1774" s="0" t="str">
        <f aca="false">IF(H1774=H1765,"Even",IF(H1774&gt;H1765,"Up","Down"))</f>
        <v>Down</v>
      </c>
    </row>
    <row r="1775" customFormat="false" ht="14.4" hidden="false" customHeight="false" outlineLevel="0" collapsed="false">
      <c r="A1775" s="4" t="n">
        <v>42577</v>
      </c>
      <c r="B1775" s="5" t="n">
        <v>0.865983796296296</v>
      </c>
      <c r="C1775" s="32" t="s">
        <v>35</v>
      </c>
      <c r="D1775" s="0" t="s">
        <v>15</v>
      </c>
      <c r="F1775" s="34" t="n">
        <v>2338</v>
      </c>
      <c r="G1775" s="8" t="n">
        <f aca="false">F1775/$K1781-1</f>
        <v>-0.00346952867262817</v>
      </c>
      <c r="H1775" s="14" t="n">
        <v>2510</v>
      </c>
      <c r="I1775" s="8" t="n">
        <f aca="false">H1775/$K1781-1</f>
        <v>0.069842379397649</v>
      </c>
      <c r="J1775" s="9" t="n">
        <f aca="false">I1775-G1775</f>
        <v>0.0733119080702772</v>
      </c>
      <c r="K1775" s="10" t="n">
        <f aca="false">H1775-F1775</f>
        <v>172</v>
      </c>
      <c r="L1775" s="0" t="str">
        <f aca="false">IF(H1775=H1766,"Even",IF(H1775&gt;H1766,"Up","Down"))</f>
        <v>Down</v>
      </c>
    </row>
    <row r="1776" customFormat="false" ht="14.4" hidden="false" customHeight="false" outlineLevel="0" collapsed="false">
      <c r="A1776" s="4" t="n">
        <v>42577</v>
      </c>
      <c r="B1776" s="5" t="n">
        <v>0.865983796296296</v>
      </c>
      <c r="C1776" s="32" t="s">
        <v>35</v>
      </c>
      <c r="D1776" s="0" t="s">
        <v>18</v>
      </c>
      <c r="F1776" s="34" t="n">
        <v>2338</v>
      </c>
      <c r="G1776" s="8" t="n">
        <f aca="false">F1776/$K1781-1</f>
        <v>-0.00346952867262817</v>
      </c>
      <c r="H1776" s="14" t="n">
        <v>2515</v>
      </c>
      <c r="I1776" s="8" t="n">
        <f aca="false">H1776/$K1781-1</f>
        <v>0.0719735395159711</v>
      </c>
      <c r="J1776" s="9" t="n">
        <f aca="false">I1776-G1776</f>
        <v>0.0754430681885992</v>
      </c>
      <c r="K1776" s="10" t="n">
        <f aca="false">H1776-F1776</f>
        <v>177</v>
      </c>
      <c r="L1776" s="0" t="str">
        <f aca="false">IF(H1776=H1767,"Even",IF(H1776&gt;H1767,"Up","Down"))</f>
        <v>Down</v>
      </c>
    </row>
    <row r="1777" customFormat="false" ht="14.4" hidden="false" customHeight="false" outlineLevel="0" collapsed="false">
      <c r="A1777" s="4" t="n">
        <v>42577</v>
      </c>
      <c r="B1777" s="5" t="n">
        <v>0.865983796296296</v>
      </c>
      <c r="C1777" s="32" t="s">
        <v>35</v>
      </c>
      <c r="D1777" s="0" t="s">
        <v>20</v>
      </c>
      <c r="F1777" s="34" t="n">
        <v>2338</v>
      </c>
      <c r="G1777" s="8" t="n">
        <f aca="false">F1777/$K1781-1</f>
        <v>-0.00346952867262817</v>
      </c>
      <c r="H1777" s="14" t="n">
        <v>2501</v>
      </c>
      <c r="I1777" s="8" t="n">
        <f aca="false">H1777/$K1781-1</f>
        <v>0.0660062911846693</v>
      </c>
      <c r="J1777" s="9" t="n">
        <f aca="false">I1777-G1777</f>
        <v>0.0694758198572974</v>
      </c>
      <c r="K1777" s="10" t="n">
        <f aca="false">H1777-F1777</f>
        <v>163</v>
      </c>
      <c r="L1777" s="0" t="str">
        <f aca="false">IF(H1777=H1768,"Even",IF(H1777&gt;H1768,"Up","Down"))</f>
        <v>Down</v>
      </c>
    </row>
    <row r="1778" customFormat="false" ht="14.4" hidden="false" customHeight="false" outlineLevel="0" collapsed="false">
      <c r="A1778" s="4" t="n">
        <v>42577</v>
      </c>
      <c r="B1778" s="5" t="n">
        <v>0.865983796296296</v>
      </c>
      <c r="C1778" s="32" t="s">
        <v>35</v>
      </c>
      <c r="D1778" s="0" t="s">
        <v>23</v>
      </c>
      <c r="F1778" s="34" t="n">
        <v>2338</v>
      </c>
      <c r="G1778" s="8" t="n">
        <f aca="false">F1778/$K1781-1</f>
        <v>-0.00346952867262817</v>
      </c>
      <c r="H1778" s="14" t="n">
        <v>2501</v>
      </c>
      <c r="I1778" s="8" t="n">
        <f aca="false">H1778/$K1781-1</f>
        <v>0.0660062911846693</v>
      </c>
      <c r="J1778" s="9" t="n">
        <f aca="false">I1778-G1778</f>
        <v>0.0694758198572974</v>
      </c>
      <c r="K1778" s="10" t="n">
        <f aca="false">H1778-F1778</f>
        <v>163</v>
      </c>
      <c r="L1778" s="0" t="str">
        <f aca="false">IF(H1778=H1769,"Even",IF(H1778&gt;H1769,"Up","Down"))</f>
        <v>Down</v>
      </c>
    </row>
    <row r="1779" customFormat="false" ht="14.4" hidden="false" customHeight="false" outlineLevel="0" collapsed="false">
      <c r="A1779" s="4" t="n">
        <v>42577</v>
      </c>
      <c r="B1779" s="5" t="n">
        <v>0.865983796296296</v>
      </c>
      <c r="C1779" s="32" t="s">
        <v>35</v>
      </c>
      <c r="D1779" s="0" t="s">
        <v>25</v>
      </c>
      <c r="F1779" s="34" t="n">
        <v>2338</v>
      </c>
      <c r="G1779" s="8" t="n">
        <f aca="false">F1779/$K1781-1</f>
        <v>-0.00346952867262817</v>
      </c>
      <c r="H1779" s="14" t="n">
        <v>2501</v>
      </c>
      <c r="I1779" s="8" t="n">
        <f aca="false">H1779/$K1781-1</f>
        <v>0.0660062911846693</v>
      </c>
      <c r="J1779" s="9" t="n">
        <f aca="false">I1779-G1779</f>
        <v>0.0694758198572974</v>
      </c>
      <c r="K1779" s="10" t="n">
        <f aca="false">H1779-F1779</f>
        <v>163</v>
      </c>
      <c r="L1779" s="0" t="str">
        <f aca="false">IF(H1779=H1770,"Even",IF(H1779&gt;H1770,"Up","Down"))</f>
        <v>Down</v>
      </c>
    </row>
    <row r="1780" customFormat="false" ht="14.4" hidden="false" customHeight="false" outlineLevel="0" collapsed="false">
      <c r="A1780" s="4" t="n">
        <v>42577</v>
      </c>
      <c r="B1780" s="5" t="n">
        <v>0.865983796296296</v>
      </c>
      <c r="C1780" s="32" t="s">
        <v>35</v>
      </c>
      <c r="D1780" s="36" t="s">
        <v>51</v>
      </c>
      <c r="E1780" s="36"/>
      <c r="F1780" s="43" t="n">
        <v>1.7549</v>
      </c>
      <c r="G1780" s="8"/>
      <c r="H1780" s="43" t="n">
        <v>1.8049</v>
      </c>
      <c r="I1780" s="8"/>
      <c r="J1780" s="9"/>
      <c r="K1780" s="43" t="n">
        <v>1.77851</v>
      </c>
      <c r="L1780" s="0" t="str">
        <f aca="false">IF(K1780=K1771,"Even",IF(K1780&gt;K1771,"Up","Down"))</f>
        <v>Up</v>
      </c>
    </row>
    <row r="1781" customFormat="false" ht="14.4" hidden="false" customHeight="false" outlineLevel="0" collapsed="false">
      <c r="A1781" s="4" t="n">
        <v>42577</v>
      </c>
      <c r="B1781" s="5"/>
      <c r="C1781" s="32" t="s">
        <v>35</v>
      </c>
      <c r="D1781" s="36" t="s">
        <v>30</v>
      </c>
      <c r="E1781" s="36"/>
      <c r="F1781" s="28" t="s">
        <v>31</v>
      </c>
      <c r="G1781" s="28"/>
      <c r="H1781" s="28" t="n">
        <v>1</v>
      </c>
      <c r="I1781" s="28"/>
      <c r="J1781" s="28"/>
      <c r="K1781" s="44" t="n">
        <v>2346.14</v>
      </c>
      <c r="L1781" s="0" t="str">
        <f aca="false">IF(K1781=K1772,"Even",IF(K1781&gt;K1772,"Up","Down"))</f>
        <v>Up</v>
      </c>
    </row>
    <row r="1782" customFormat="false" ht="14.4" hidden="false" customHeight="false" outlineLevel="0" collapsed="false">
      <c r="A1782" s="15" t="n">
        <v>42577</v>
      </c>
      <c r="B1782" s="20"/>
      <c r="C1782" s="35" t="s">
        <v>35</v>
      </c>
      <c r="D1782" s="16" t="s">
        <v>43</v>
      </c>
      <c r="E1782" s="16"/>
      <c r="F1782" s="16"/>
      <c r="G1782" s="16"/>
      <c r="H1782" s="16"/>
      <c r="I1782" s="16"/>
      <c r="J1782" s="16" t="s">
        <v>44</v>
      </c>
      <c r="K1782" s="19" t="n">
        <v>1315.6</v>
      </c>
      <c r="L1782" s="16" t="str">
        <f aca="false">IF(K1782=K1773,"Even",IF(K1782&gt;K1773,"Up","Down"))</f>
        <v>Down</v>
      </c>
    </row>
    <row r="1783" customFormat="false" ht="14.4" hidden="false" customHeight="false" outlineLevel="0" collapsed="false">
      <c r="A1783" s="4" t="n">
        <v>42578</v>
      </c>
      <c r="B1783" s="5" t="n">
        <v>0.813078703703704</v>
      </c>
      <c r="C1783" s="32" t="s">
        <v>37</v>
      </c>
      <c r="D1783" s="0" t="s">
        <v>13</v>
      </c>
      <c r="F1783" s="34" t="n">
        <v>2349</v>
      </c>
      <c r="G1783" s="8" t="n">
        <f aca="false">F1783/$K1790-1</f>
        <v>0.000677342262323188</v>
      </c>
      <c r="H1783" s="14" t="n">
        <v>2534</v>
      </c>
      <c r="I1783" s="8" t="n">
        <f aca="false">H1783/$K1790-1</f>
        <v>0.0794876054886025</v>
      </c>
      <c r="J1783" s="9" t="n">
        <f aca="false">I1783-G1783</f>
        <v>0.0788102632262793</v>
      </c>
      <c r="K1783" s="10" t="n">
        <f aca="false">H1783-F1783</f>
        <v>185</v>
      </c>
      <c r="L1783" s="0" t="str">
        <f aca="false">IF(H1783=H1774,"Even",IF(H1783&gt;H1774,"Up","Down"))</f>
        <v>Up</v>
      </c>
    </row>
    <row r="1784" customFormat="false" ht="14.4" hidden="false" customHeight="false" outlineLevel="0" collapsed="false">
      <c r="A1784" s="4" t="n">
        <v>42578</v>
      </c>
      <c r="B1784" s="5" t="n">
        <v>0.813078703703704</v>
      </c>
      <c r="C1784" s="32" t="s">
        <v>37</v>
      </c>
      <c r="D1784" s="0" t="s">
        <v>15</v>
      </c>
      <c r="F1784" s="34" t="n">
        <v>2349</v>
      </c>
      <c r="G1784" s="8" t="n">
        <f aca="false">F1784/$K1790-1</f>
        <v>0.000677342262323188</v>
      </c>
      <c r="H1784" s="14" t="n">
        <v>2523</v>
      </c>
      <c r="I1784" s="8" t="n">
        <f aca="false">H1784/$K1790-1</f>
        <v>0.0748015898373102</v>
      </c>
      <c r="J1784" s="9" t="n">
        <f aca="false">I1784-G1784</f>
        <v>0.074124247574987</v>
      </c>
      <c r="K1784" s="10" t="n">
        <f aca="false">H1784-F1784</f>
        <v>174</v>
      </c>
      <c r="L1784" s="0" t="str">
        <f aca="false">IF(H1784=H1775,"Even",IF(H1784&gt;H1775,"Up","Down"))</f>
        <v>Up</v>
      </c>
    </row>
    <row r="1785" customFormat="false" ht="14.4" hidden="false" customHeight="false" outlineLevel="0" collapsed="false">
      <c r="A1785" s="4" t="n">
        <v>42578</v>
      </c>
      <c r="B1785" s="5" t="n">
        <v>0.813078703703704</v>
      </c>
      <c r="C1785" s="32" t="s">
        <v>37</v>
      </c>
      <c r="D1785" s="0" t="s">
        <v>18</v>
      </c>
      <c r="F1785" s="34" t="n">
        <v>2349</v>
      </c>
      <c r="G1785" s="8" t="n">
        <f aca="false">F1785/$K1790-1</f>
        <v>0.000677342262323188</v>
      </c>
      <c r="H1785" s="14" t="n">
        <v>2527</v>
      </c>
      <c r="I1785" s="8" t="n">
        <f aca="false">H1785/$K1790-1</f>
        <v>0.0765055955286891</v>
      </c>
      <c r="J1785" s="9" t="n">
        <f aca="false">I1785-G1785</f>
        <v>0.0758282532663659</v>
      </c>
      <c r="K1785" s="10" t="n">
        <f aca="false">H1785-F1785</f>
        <v>178</v>
      </c>
      <c r="L1785" s="0" t="str">
        <f aca="false">IF(H1785=H1776,"Even",IF(H1785&gt;H1776,"Up","Down"))</f>
        <v>Up</v>
      </c>
    </row>
    <row r="1786" customFormat="false" ht="14.4" hidden="false" customHeight="false" outlineLevel="0" collapsed="false">
      <c r="A1786" s="4" t="n">
        <v>42578</v>
      </c>
      <c r="B1786" s="5" t="n">
        <v>0.813078703703704</v>
      </c>
      <c r="C1786" s="32" t="s">
        <v>37</v>
      </c>
      <c r="D1786" s="0" t="s">
        <v>20</v>
      </c>
      <c r="F1786" s="34" t="n">
        <v>2349</v>
      </c>
      <c r="G1786" s="8" t="n">
        <f aca="false">F1786/$K1790-1</f>
        <v>0.000677342262323188</v>
      </c>
      <c r="H1786" s="14" t="n">
        <v>2513</v>
      </c>
      <c r="I1786" s="8" t="n">
        <f aca="false">H1786/$K1790-1</f>
        <v>0.0705415756088625</v>
      </c>
      <c r="J1786" s="9" t="n">
        <f aca="false">I1786-G1786</f>
        <v>0.0698642333465394</v>
      </c>
      <c r="K1786" s="10" t="n">
        <f aca="false">H1786-F1786</f>
        <v>164</v>
      </c>
      <c r="L1786" s="0" t="str">
        <f aca="false">IF(H1786=H1777,"Even",IF(H1786&gt;H1777,"Up","Down"))</f>
        <v>Up</v>
      </c>
    </row>
    <row r="1787" customFormat="false" ht="14.4" hidden="false" customHeight="false" outlineLevel="0" collapsed="false">
      <c r="A1787" s="4" t="n">
        <v>42578</v>
      </c>
      <c r="B1787" s="5" t="n">
        <v>0.813078703703704</v>
      </c>
      <c r="C1787" s="32" t="s">
        <v>37</v>
      </c>
      <c r="D1787" s="0" t="s">
        <v>23</v>
      </c>
      <c r="F1787" s="34" t="n">
        <v>2349</v>
      </c>
      <c r="G1787" s="8" t="n">
        <f aca="false">F1787/$K1790-1</f>
        <v>0.000677342262323188</v>
      </c>
      <c r="H1787" s="14" t="n">
        <v>2513</v>
      </c>
      <c r="I1787" s="8" t="n">
        <f aca="false">H1787/$K1790-1</f>
        <v>0.0705415756088625</v>
      </c>
      <c r="J1787" s="9" t="n">
        <f aca="false">I1787-G1787</f>
        <v>0.0698642333465394</v>
      </c>
      <c r="K1787" s="10" t="n">
        <f aca="false">H1787-F1787</f>
        <v>164</v>
      </c>
      <c r="L1787" s="0" t="str">
        <f aca="false">IF(H1787=H1778,"Even",IF(H1787&gt;H1778,"Up","Down"))</f>
        <v>Up</v>
      </c>
    </row>
    <row r="1788" customFormat="false" ht="14.4" hidden="false" customHeight="false" outlineLevel="0" collapsed="false">
      <c r="A1788" s="4" t="n">
        <v>42578</v>
      </c>
      <c r="B1788" s="5" t="n">
        <v>0.813078703703704</v>
      </c>
      <c r="C1788" s="32" t="s">
        <v>37</v>
      </c>
      <c r="D1788" s="0" t="s">
        <v>25</v>
      </c>
      <c r="F1788" s="34" t="n">
        <v>2349</v>
      </c>
      <c r="G1788" s="8" t="n">
        <f aca="false">F1788/$K1790-1</f>
        <v>0.000677342262323188</v>
      </c>
      <c r="H1788" s="14" t="n">
        <v>2513</v>
      </c>
      <c r="I1788" s="8" t="n">
        <f aca="false">H1788/$K1790-1</f>
        <v>0.0705415756088625</v>
      </c>
      <c r="J1788" s="9" t="n">
        <f aca="false">I1788-G1788</f>
        <v>0.0698642333465394</v>
      </c>
      <c r="K1788" s="10" t="n">
        <f aca="false">H1788-F1788</f>
        <v>164</v>
      </c>
      <c r="L1788" s="0" t="str">
        <f aca="false">IF(H1788=H1779,"Even",IF(H1788&gt;H1779,"Up","Down"))</f>
        <v>Up</v>
      </c>
    </row>
    <row r="1789" customFormat="false" ht="14.4" hidden="false" customHeight="false" outlineLevel="0" collapsed="false">
      <c r="A1789" s="4" t="n">
        <v>42578</v>
      </c>
      <c r="B1789" s="5" t="n">
        <v>0.813078703703704</v>
      </c>
      <c r="C1789" s="32" t="s">
        <v>37</v>
      </c>
      <c r="D1789" s="36" t="s">
        <v>51</v>
      </c>
      <c r="E1789" s="36"/>
      <c r="F1789" s="43" t="n">
        <v>1.75465</v>
      </c>
      <c r="G1789" s="8"/>
      <c r="H1789" s="43" t="n">
        <v>1.80465</v>
      </c>
      <c r="I1789" s="8"/>
      <c r="J1789" s="9"/>
      <c r="K1789" s="43" t="n">
        <v>1.77948</v>
      </c>
      <c r="L1789" s="0" t="str">
        <f aca="false">IF(K1789=K1780,"Even",IF(K1789&gt;K1780,"Up","Down"))</f>
        <v>Up</v>
      </c>
    </row>
    <row r="1790" customFormat="false" ht="14.4" hidden="false" customHeight="false" outlineLevel="0" collapsed="false">
      <c r="A1790" s="4" t="n">
        <v>42578</v>
      </c>
      <c r="B1790" s="5"/>
      <c r="C1790" s="32" t="s">
        <v>37</v>
      </c>
      <c r="D1790" s="36" t="s">
        <v>30</v>
      </c>
      <c r="E1790" s="36"/>
      <c r="F1790" s="28" t="s">
        <v>31</v>
      </c>
      <c r="G1790" s="28"/>
      <c r="H1790" s="28" t="n">
        <v>1</v>
      </c>
      <c r="I1790" s="28"/>
      <c r="J1790" s="28"/>
      <c r="K1790" s="44" t="n">
        <v>2347.41</v>
      </c>
      <c r="L1790" s="0" t="str">
        <f aca="false">IF(K1790=K1781,"Even",IF(K1790&gt;K1781,"Up","Down"))</f>
        <v>Up</v>
      </c>
    </row>
    <row r="1791" customFormat="false" ht="14.4" hidden="false" customHeight="false" outlineLevel="0" collapsed="false">
      <c r="A1791" s="15" t="n">
        <v>42578</v>
      </c>
      <c r="B1791" s="20"/>
      <c r="C1791" s="35" t="s">
        <v>37</v>
      </c>
      <c r="D1791" s="16" t="s">
        <v>43</v>
      </c>
      <c r="E1791" s="16"/>
      <c r="F1791" s="16"/>
      <c r="G1791" s="16"/>
      <c r="H1791" s="16"/>
      <c r="I1791" s="16"/>
      <c r="J1791" s="16" t="s">
        <v>44</v>
      </c>
      <c r="K1791" s="19" t="n">
        <v>1320.26</v>
      </c>
      <c r="L1791" s="16" t="str">
        <f aca="false">IF(K1791=K1782,"Even",IF(K1791&gt;K1782,"Up","Down"))</f>
        <v>Up</v>
      </c>
    </row>
    <row r="1792" customFormat="false" ht="14.4" hidden="false" customHeight="false" outlineLevel="0" collapsed="false">
      <c r="A1792" s="4" t="n">
        <v>42583</v>
      </c>
      <c r="B1792" s="5" t="n">
        <v>0.91505787037037</v>
      </c>
      <c r="C1792" s="32" t="s">
        <v>33</v>
      </c>
      <c r="D1792" s="0" t="s">
        <v>13</v>
      </c>
      <c r="F1792" s="34" t="n">
        <v>2357</v>
      </c>
      <c r="G1792" s="8" t="n">
        <f aca="false">F1792/$K1799-1</f>
        <v>-0.00218866550671626</v>
      </c>
      <c r="H1792" s="14" t="n">
        <v>2544</v>
      </c>
      <c r="I1792" s="8" t="n">
        <f aca="false">H1792/$K1799-1</f>
        <v>0.0769758315447238</v>
      </c>
      <c r="J1792" s="9" t="n">
        <f aca="false">I1792-G1792</f>
        <v>0.07916449705144</v>
      </c>
      <c r="K1792" s="10" t="n">
        <f aca="false">H1792-F1792</f>
        <v>187</v>
      </c>
      <c r="L1792" s="0" t="str">
        <f aca="false">IF(H1792=H1783,"Even",IF(H1792&gt;H1783,"Up","Down"))</f>
        <v>Up</v>
      </c>
    </row>
    <row r="1793" customFormat="false" ht="14.4" hidden="false" customHeight="false" outlineLevel="0" collapsed="false">
      <c r="A1793" s="4" t="n">
        <v>42583</v>
      </c>
      <c r="B1793" s="5" t="n">
        <v>0.91505787037037</v>
      </c>
      <c r="C1793" s="32" t="s">
        <v>33</v>
      </c>
      <c r="D1793" s="0" t="s">
        <v>15</v>
      </c>
      <c r="F1793" s="34" t="n">
        <v>2357</v>
      </c>
      <c r="G1793" s="8" t="n">
        <f aca="false">F1793/$K1799-1</f>
        <v>-0.00218866550671626</v>
      </c>
      <c r="H1793" s="14" t="n">
        <v>2532</v>
      </c>
      <c r="I1793" s="8" t="n">
        <f aca="false">H1793/$K1799-1</f>
        <v>0.071895756867626</v>
      </c>
      <c r="J1793" s="9" t="n">
        <f aca="false">I1793-G1793</f>
        <v>0.0740844223743422</v>
      </c>
      <c r="K1793" s="10" t="n">
        <f aca="false">H1793-F1793</f>
        <v>175</v>
      </c>
      <c r="L1793" s="0" t="str">
        <f aca="false">IF(H1793=H1784,"Even",IF(H1793&gt;H1784,"Up","Down"))</f>
        <v>Up</v>
      </c>
    </row>
    <row r="1794" customFormat="false" ht="14.4" hidden="false" customHeight="false" outlineLevel="0" collapsed="false">
      <c r="A1794" s="4" t="n">
        <v>42583</v>
      </c>
      <c r="B1794" s="5" t="n">
        <v>0.91505787037037</v>
      </c>
      <c r="C1794" s="32" t="s">
        <v>33</v>
      </c>
      <c r="D1794" s="0" t="s">
        <v>18</v>
      </c>
      <c r="F1794" s="34" t="n">
        <v>2357</v>
      </c>
      <c r="G1794" s="8" t="n">
        <f aca="false">F1794/$K1799-1</f>
        <v>-0.00218866550671626</v>
      </c>
      <c r="H1794" s="14" t="n">
        <v>2513</v>
      </c>
      <c r="I1794" s="8" t="n">
        <f aca="false">H1794/$K1799-1</f>
        <v>0.0638523052955544</v>
      </c>
      <c r="J1794" s="9" t="n">
        <f aca="false">I1794-G1794</f>
        <v>0.0660409708022707</v>
      </c>
      <c r="K1794" s="10" t="n">
        <f aca="false">H1794-F1794</f>
        <v>156</v>
      </c>
      <c r="L1794" s="0" t="str">
        <f aca="false">IF(H1794=H1785,"Even",IF(H1794&gt;H1785,"Up","Down"))</f>
        <v>Down</v>
      </c>
    </row>
    <row r="1795" customFormat="false" ht="14.4" hidden="false" customHeight="false" outlineLevel="0" collapsed="false">
      <c r="A1795" s="4" t="n">
        <v>42583</v>
      </c>
      <c r="B1795" s="5" t="n">
        <v>0.91505787037037</v>
      </c>
      <c r="C1795" s="32" t="s">
        <v>33</v>
      </c>
      <c r="D1795" s="0" t="s">
        <v>20</v>
      </c>
      <c r="F1795" s="34" t="n">
        <v>2357</v>
      </c>
      <c r="G1795" s="8" t="n">
        <f aca="false">F1795/$K1799-1</f>
        <v>-0.00218866550671626</v>
      </c>
      <c r="H1795" s="14" t="n">
        <v>2523</v>
      </c>
      <c r="I1795" s="8" t="n">
        <f aca="false">H1795/$K1799-1</f>
        <v>0.0680857008598026</v>
      </c>
      <c r="J1795" s="9" t="n">
        <f aca="false">I1795-G1795</f>
        <v>0.0702743663665189</v>
      </c>
      <c r="K1795" s="10" t="n">
        <f aca="false">H1795-F1795</f>
        <v>166</v>
      </c>
      <c r="L1795" s="0" t="str">
        <f aca="false">IF(H1795=H1786,"Even",IF(H1795&gt;H1786,"Up","Down"))</f>
        <v>Up</v>
      </c>
    </row>
    <row r="1796" customFormat="false" ht="14.4" hidden="false" customHeight="false" outlineLevel="0" collapsed="false">
      <c r="A1796" s="4" t="n">
        <v>42583</v>
      </c>
      <c r="B1796" s="5" t="n">
        <v>0.91505787037037</v>
      </c>
      <c r="C1796" s="32" t="s">
        <v>33</v>
      </c>
      <c r="D1796" s="0" t="s">
        <v>23</v>
      </c>
      <c r="F1796" s="34" t="n">
        <v>2357</v>
      </c>
      <c r="G1796" s="8" t="n">
        <f aca="false">F1796/$K1799-1</f>
        <v>-0.00218866550671626</v>
      </c>
      <c r="H1796" s="14" t="n">
        <v>2523</v>
      </c>
      <c r="I1796" s="8" t="n">
        <f aca="false">H1796/$K1799-1</f>
        <v>0.0680857008598026</v>
      </c>
      <c r="J1796" s="9" t="n">
        <f aca="false">I1796-G1796</f>
        <v>0.0702743663665189</v>
      </c>
      <c r="K1796" s="10" t="n">
        <f aca="false">H1796-F1796</f>
        <v>166</v>
      </c>
      <c r="L1796" s="0" t="str">
        <f aca="false">IF(H1796=H1787,"Even",IF(H1796&gt;H1787,"Up","Down"))</f>
        <v>Up</v>
      </c>
    </row>
    <row r="1797" customFormat="false" ht="14.4" hidden="false" customHeight="false" outlineLevel="0" collapsed="false">
      <c r="A1797" s="4" t="n">
        <v>42583</v>
      </c>
      <c r="B1797" s="5" t="n">
        <v>0.91505787037037</v>
      </c>
      <c r="C1797" s="32" t="s">
        <v>33</v>
      </c>
      <c r="D1797" s="0" t="s">
        <v>25</v>
      </c>
      <c r="F1797" s="34" t="n">
        <v>2357</v>
      </c>
      <c r="G1797" s="8" t="n">
        <f aca="false">F1797/$K1799-1</f>
        <v>-0.00218866550671626</v>
      </c>
      <c r="H1797" s="14" t="n">
        <v>2523</v>
      </c>
      <c r="I1797" s="8" t="n">
        <f aca="false">H1797/$K1799-1</f>
        <v>0.0680857008598026</v>
      </c>
      <c r="J1797" s="9" t="n">
        <f aca="false">I1797-G1797</f>
        <v>0.0702743663665189</v>
      </c>
      <c r="K1797" s="10" t="n">
        <f aca="false">H1797-F1797</f>
        <v>166</v>
      </c>
      <c r="L1797" s="0" t="str">
        <f aca="false">IF(H1797=H1788,"Even",IF(H1797&gt;H1788,"Up","Down"))</f>
        <v>Up</v>
      </c>
    </row>
    <row r="1798" customFormat="false" ht="14.4" hidden="false" customHeight="false" outlineLevel="0" collapsed="false">
      <c r="A1798" s="4" t="n">
        <v>42583</v>
      </c>
      <c r="B1798" s="5" t="n">
        <v>0.91505787037037</v>
      </c>
      <c r="C1798" s="32" t="s">
        <v>33</v>
      </c>
      <c r="D1798" s="36" t="s">
        <v>51</v>
      </c>
      <c r="E1798" s="36"/>
      <c r="F1798" s="43" t="n">
        <v>1.7262</v>
      </c>
      <c r="G1798" s="8"/>
      <c r="H1798" s="43" t="n">
        <v>1.7762</v>
      </c>
      <c r="I1798" s="8"/>
      <c r="J1798" s="9"/>
      <c r="K1798" s="43" t="n">
        <v>1.75191</v>
      </c>
      <c r="L1798" s="0" t="str">
        <f aca="false">IF(K1798=K1789,"Even",IF(K1798&gt;K1789,"Up","Down"))</f>
        <v>Down</v>
      </c>
    </row>
    <row r="1799" customFormat="false" ht="14.4" hidden="false" customHeight="false" outlineLevel="0" collapsed="false">
      <c r="A1799" s="4" t="n">
        <v>42583</v>
      </c>
      <c r="B1799" s="5"/>
      <c r="C1799" s="32" t="s">
        <v>33</v>
      </c>
      <c r="D1799" s="36" t="s">
        <v>30</v>
      </c>
      <c r="E1799" s="36"/>
      <c r="F1799" s="28" t="s">
        <v>31</v>
      </c>
      <c r="G1799" s="28"/>
      <c r="H1799" s="28" t="n">
        <v>1</v>
      </c>
      <c r="I1799" s="28"/>
      <c r="J1799" s="28"/>
      <c r="K1799" s="45" t="n">
        <v>2362.17</v>
      </c>
      <c r="L1799" s="0" t="str">
        <f aca="false">IF(K1799=K1790,"Even",IF(K1799&gt;K1790,"Up","Down"))</f>
        <v>Up</v>
      </c>
    </row>
    <row r="1800" customFormat="false" ht="14.4" hidden="false" customHeight="false" outlineLevel="0" collapsed="false">
      <c r="A1800" s="15" t="n">
        <v>42583</v>
      </c>
      <c r="B1800" s="20"/>
      <c r="C1800" s="35" t="s">
        <v>33</v>
      </c>
      <c r="D1800" s="16" t="s">
        <v>43</v>
      </c>
      <c r="E1800" s="16"/>
      <c r="F1800" s="16"/>
      <c r="G1800" s="16"/>
      <c r="H1800" s="16"/>
      <c r="I1800" s="16"/>
      <c r="J1800" s="16" t="s">
        <v>44</v>
      </c>
      <c r="K1800" s="19" t="n">
        <v>1350.39</v>
      </c>
      <c r="L1800" s="16" t="str">
        <f aca="false">IF(K1800=K1791,"Even",IF(K1800&gt;K1791,"Up","Down"))</f>
        <v>Up</v>
      </c>
    </row>
    <row r="1801" customFormat="false" ht="14.4" hidden="false" customHeight="false" outlineLevel="0" collapsed="false">
      <c r="A1801" s="4" t="n">
        <v>42584</v>
      </c>
      <c r="B1801" s="5" t="n">
        <v>0.991944444444444</v>
      </c>
      <c r="C1801" s="32" t="s">
        <v>35</v>
      </c>
      <c r="D1801" s="0" t="s">
        <v>13</v>
      </c>
      <c r="F1801" s="34" t="n">
        <v>2364</v>
      </c>
      <c r="G1801" s="8" t="n">
        <f aca="false">F1801/$K1808-1</f>
        <v>-0.00363311444731984</v>
      </c>
      <c r="H1801" s="14" t="n">
        <v>2552</v>
      </c>
      <c r="I1801" s="8" t="n">
        <f aca="false">H1801/$K1808-1</f>
        <v>0.0756041844037394</v>
      </c>
      <c r="J1801" s="9" t="n">
        <f aca="false">I1801-G1801</f>
        <v>0.0792372988510592</v>
      </c>
      <c r="K1801" s="10" t="n">
        <f aca="false">H1801-F1801</f>
        <v>188</v>
      </c>
      <c r="L1801" s="0" t="str">
        <f aca="false">IF(H1801=H1792,"Even",IF(H1801&gt;H1792,"Up","Down"))</f>
        <v>Up</v>
      </c>
    </row>
    <row r="1802" customFormat="false" ht="14.4" hidden="false" customHeight="false" outlineLevel="0" collapsed="false">
      <c r="A1802" s="4" t="n">
        <v>42584</v>
      </c>
      <c r="B1802" s="5" t="n">
        <v>0.991944444444444</v>
      </c>
      <c r="C1802" s="32" t="s">
        <v>35</v>
      </c>
      <c r="D1802" s="0" t="s">
        <v>15</v>
      </c>
      <c r="F1802" s="34" t="n">
        <v>2364</v>
      </c>
      <c r="G1802" s="8" t="n">
        <f aca="false">F1802/$K1808-1</f>
        <v>-0.00363311444731984</v>
      </c>
      <c r="H1802" s="14" t="n">
        <v>2540</v>
      </c>
      <c r="I1802" s="8" t="n">
        <f aca="false">H1802/$K1808-1</f>
        <v>0.070546484477076</v>
      </c>
      <c r="J1802" s="9" t="n">
        <f aca="false">I1802-G1802</f>
        <v>0.0741795989243959</v>
      </c>
      <c r="K1802" s="10" t="n">
        <f aca="false">H1802-F1802</f>
        <v>176</v>
      </c>
      <c r="L1802" s="0" t="str">
        <f aca="false">IF(H1802=H1793,"Even",IF(H1802&gt;H1793,"Up","Down"))</f>
        <v>Up</v>
      </c>
    </row>
    <row r="1803" customFormat="false" ht="14.4" hidden="false" customHeight="false" outlineLevel="0" collapsed="false">
      <c r="A1803" s="4" t="n">
        <v>42584</v>
      </c>
      <c r="B1803" s="5" t="n">
        <v>0.991944444444444</v>
      </c>
      <c r="C1803" s="32" t="s">
        <v>35</v>
      </c>
      <c r="D1803" s="0" t="s">
        <v>18</v>
      </c>
      <c r="F1803" s="34" t="n">
        <v>2364</v>
      </c>
      <c r="G1803" s="8" t="n">
        <f aca="false">F1803/$K1808-1</f>
        <v>-0.00363311444731984</v>
      </c>
      <c r="H1803" s="14" t="n">
        <v>2533</v>
      </c>
      <c r="I1803" s="8" t="n">
        <f aca="false">H1803/$K1808-1</f>
        <v>0.0675961595198558</v>
      </c>
      <c r="J1803" s="9" t="n">
        <f aca="false">I1803-G1803</f>
        <v>0.0712292739671756</v>
      </c>
      <c r="K1803" s="10" t="n">
        <f aca="false">H1803-F1803</f>
        <v>169</v>
      </c>
      <c r="L1803" s="0" t="str">
        <f aca="false">IF(H1803=H1794,"Even",IF(H1803&gt;H1794,"Up","Down"))</f>
        <v>Up</v>
      </c>
    </row>
    <row r="1804" customFormat="false" ht="14.4" hidden="false" customHeight="false" outlineLevel="0" collapsed="false">
      <c r="A1804" s="4" t="n">
        <v>42584</v>
      </c>
      <c r="B1804" s="5" t="n">
        <v>0.991944444444444</v>
      </c>
      <c r="C1804" s="32" t="s">
        <v>35</v>
      </c>
      <c r="D1804" s="0" t="s">
        <v>20</v>
      </c>
      <c r="F1804" s="34" t="n">
        <v>2364</v>
      </c>
      <c r="G1804" s="8" t="n">
        <f aca="false">F1804/$K1808-1</f>
        <v>-0.00363311444731984</v>
      </c>
      <c r="H1804" s="14" t="n">
        <v>2531</v>
      </c>
      <c r="I1804" s="8" t="n">
        <f aca="false">H1804/$K1808-1</f>
        <v>0.0667532095320784</v>
      </c>
      <c r="J1804" s="9" t="n">
        <f aca="false">I1804-G1804</f>
        <v>0.0703863239793983</v>
      </c>
      <c r="K1804" s="10" t="n">
        <f aca="false">H1804-F1804</f>
        <v>167</v>
      </c>
      <c r="L1804" s="0" t="str">
        <f aca="false">IF(H1804=H1795,"Even",IF(H1804&gt;H1795,"Up","Down"))</f>
        <v>Up</v>
      </c>
    </row>
    <row r="1805" customFormat="false" ht="14.4" hidden="false" customHeight="false" outlineLevel="0" collapsed="false">
      <c r="A1805" s="4" t="n">
        <v>42584</v>
      </c>
      <c r="B1805" s="5" t="n">
        <v>0.991944444444444</v>
      </c>
      <c r="C1805" s="32" t="s">
        <v>35</v>
      </c>
      <c r="D1805" s="0" t="s">
        <v>23</v>
      </c>
      <c r="F1805" s="34" t="n">
        <v>2364</v>
      </c>
      <c r="G1805" s="8" t="n">
        <f aca="false">F1805/$K1808-1</f>
        <v>-0.00363311444731984</v>
      </c>
      <c r="H1805" s="14" t="n">
        <v>2531</v>
      </c>
      <c r="I1805" s="8" t="n">
        <f aca="false">H1805/$K1808-1</f>
        <v>0.0667532095320784</v>
      </c>
      <c r="J1805" s="9" t="n">
        <f aca="false">I1805-G1805</f>
        <v>0.0703863239793983</v>
      </c>
      <c r="K1805" s="10" t="n">
        <f aca="false">H1805-F1805</f>
        <v>167</v>
      </c>
      <c r="L1805" s="0" t="str">
        <f aca="false">IF(H1805=H1796,"Even",IF(H1805&gt;H1796,"Up","Down"))</f>
        <v>Up</v>
      </c>
    </row>
    <row r="1806" customFormat="false" ht="14.4" hidden="false" customHeight="false" outlineLevel="0" collapsed="false">
      <c r="A1806" s="4" t="n">
        <v>42584</v>
      </c>
      <c r="B1806" s="5" t="n">
        <v>0.991944444444444</v>
      </c>
      <c r="C1806" s="32" t="s">
        <v>35</v>
      </c>
      <c r="D1806" s="0" t="s">
        <v>25</v>
      </c>
      <c r="F1806" s="34" t="n">
        <v>2364</v>
      </c>
      <c r="G1806" s="8" t="n">
        <f aca="false">F1806/$K1808-1</f>
        <v>-0.00363311444731984</v>
      </c>
      <c r="H1806" s="14" t="n">
        <v>2531</v>
      </c>
      <c r="I1806" s="8" t="n">
        <f aca="false">H1806/$K1808-1</f>
        <v>0.0667532095320784</v>
      </c>
      <c r="J1806" s="9" t="n">
        <f aca="false">I1806-G1806</f>
        <v>0.0703863239793983</v>
      </c>
      <c r="K1806" s="10" t="n">
        <f aca="false">H1806-F1806</f>
        <v>167</v>
      </c>
      <c r="L1806" s="0" t="str">
        <f aca="false">IF(H1806=H1797,"Even",IF(H1806&gt;H1797,"Up","Down"))</f>
        <v>Up</v>
      </c>
    </row>
    <row r="1807" customFormat="false" ht="14.4" hidden="false" customHeight="false" outlineLevel="0" collapsed="false">
      <c r="A1807" s="4" t="n">
        <v>42584</v>
      </c>
      <c r="B1807" s="5" t="n">
        <v>0.991944444444444</v>
      </c>
      <c r="C1807" s="32" t="s">
        <v>35</v>
      </c>
      <c r="D1807" s="36" t="s">
        <v>51</v>
      </c>
      <c r="E1807" s="36"/>
      <c r="F1807" s="43" t="n">
        <v>1.7176</v>
      </c>
      <c r="G1807" s="8"/>
      <c r="H1807" s="43" t="n">
        <v>1.7676</v>
      </c>
      <c r="I1807" s="8"/>
      <c r="J1807" s="9"/>
      <c r="K1807" s="43" t="n">
        <v>1.74737</v>
      </c>
      <c r="L1807" s="0" t="str">
        <f aca="false">IF(K1807=K1798,"Even",IF(K1807&gt;K1798,"Up","Down"))</f>
        <v>Down</v>
      </c>
    </row>
    <row r="1808" customFormat="false" ht="14.4" hidden="false" customHeight="false" outlineLevel="0" collapsed="false">
      <c r="A1808" s="4" t="n">
        <v>42584</v>
      </c>
      <c r="B1808" s="5"/>
      <c r="C1808" s="32" t="s">
        <v>35</v>
      </c>
      <c r="D1808" s="36" t="s">
        <v>30</v>
      </c>
      <c r="E1808" s="36"/>
      <c r="F1808" s="28" t="s">
        <v>31</v>
      </c>
      <c r="G1808" s="28"/>
      <c r="H1808" s="28" t="n">
        <v>1</v>
      </c>
      <c r="I1808" s="28"/>
      <c r="J1808" s="28"/>
      <c r="K1808" s="44" t="n">
        <v>2372.62</v>
      </c>
      <c r="L1808" s="0" t="str">
        <f aca="false">IF(K1808=K1799,"Even",IF(K1808&gt;K1799,"Up","Down"))</f>
        <v>Up</v>
      </c>
    </row>
    <row r="1809" customFormat="false" ht="14.4" hidden="false" customHeight="false" outlineLevel="0" collapsed="false">
      <c r="A1809" s="15" t="n">
        <v>42584</v>
      </c>
      <c r="B1809" s="20"/>
      <c r="C1809" s="35" t="s">
        <v>35</v>
      </c>
      <c r="D1809" s="16" t="s">
        <v>43</v>
      </c>
      <c r="E1809" s="16"/>
      <c r="F1809" s="16"/>
      <c r="G1809" s="16"/>
      <c r="H1809" s="16"/>
      <c r="I1809" s="16"/>
      <c r="J1809" s="16" t="s">
        <v>44</v>
      </c>
      <c r="K1809" s="19" t="n">
        <v>1353.15</v>
      </c>
      <c r="L1809" s="16" t="str">
        <f aca="false">IF(K1809=K1800,"Even",IF(K1809&gt;K1800,"Up","Down"))</f>
        <v>Up</v>
      </c>
    </row>
    <row r="1810" customFormat="false" ht="14.4" hidden="false" customHeight="false" outlineLevel="0" collapsed="false">
      <c r="A1810" s="4" t="n">
        <v>42586</v>
      </c>
      <c r="B1810" s="5" t="n">
        <v>0.849988425925926</v>
      </c>
      <c r="C1810" s="32" t="s">
        <v>38</v>
      </c>
      <c r="D1810" s="0" t="s">
        <v>13</v>
      </c>
      <c r="F1810" s="34" t="n">
        <v>2379</v>
      </c>
      <c r="G1810" s="8" t="n">
        <f aca="false">F1810/$K1817-1</f>
        <v>0.00205127773121094</v>
      </c>
      <c r="H1810" s="14" t="n">
        <v>2567</v>
      </c>
      <c r="I1810" s="8" t="n">
        <f aca="false">H1810/$K1817-1</f>
        <v>0.0812381798806299</v>
      </c>
      <c r="J1810" s="9" t="n">
        <f aca="false">I1810-G1810</f>
        <v>0.0791869021494189</v>
      </c>
      <c r="K1810" s="10" t="n">
        <f aca="false">H1810-F1810</f>
        <v>188</v>
      </c>
      <c r="L1810" s="0" t="str">
        <f aca="false">IF(H1810=H1801,"Even",IF(H1810&gt;H1801,"Up","Down"))</f>
        <v>Up</v>
      </c>
    </row>
    <row r="1811" customFormat="false" ht="14.4" hidden="false" customHeight="false" outlineLevel="0" collapsed="false">
      <c r="A1811" s="4" t="n">
        <v>42586</v>
      </c>
      <c r="B1811" s="5" t="n">
        <v>0.849988425925926</v>
      </c>
      <c r="C1811" s="32" t="s">
        <v>38</v>
      </c>
      <c r="D1811" s="0" t="s">
        <v>15</v>
      </c>
      <c r="F1811" s="34" t="n">
        <v>2379</v>
      </c>
      <c r="G1811" s="8" t="n">
        <f aca="false">F1811/$K1817-1</f>
        <v>0.00205127773121094</v>
      </c>
      <c r="H1811" s="14" t="n">
        <v>2555</v>
      </c>
      <c r="I1811" s="8" t="n">
        <f aca="false">H1811/$K1817-1</f>
        <v>0.0761836967647096</v>
      </c>
      <c r="J1811" s="9" t="n">
        <f aca="false">I1811-G1811</f>
        <v>0.0741324190334987</v>
      </c>
      <c r="K1811" s="10" t="n">
        <f aca="false">H1811-F1811</f>
        <v>176</v>
      </c>
      <c r="L1811" s="0" t="str">
        <f aca="false">IF(H1811=H1802,"Even",IF(H1811&gt;H1802,"Up","Down"))</f>
        <v>Up</v>
      </c>
    </row>
    <row r="1812" customFormat="false" ht="14.4" hidden="false" customHeight="false" outlineLevel="0" collapsed="false">
      <c r="A1812" s="4" t="n">
        <v>42586</v>
      </c>
      <c r="B1812" s="5" t="n">
        <v>0.849988425925926</v>
      </c>
      <c r="C1812" s="32" t="s">
        <v>38</v>
      </c>
      <c r="D1812" s="0" t="s">
        <v>18</v>
      </c>
      <c r="F1812" s="34" t="n">
        <v>2379</v>
      </c>
      <c r="G1812" s="8" t="n">
        <f aca="false">F1812/$K1817-1</f>
        <v>0.00205127773121094</v>
      </c>
      <c r="H1812" s="14" t="n">
        <v>2548</v>
      </c>
      <c r="I1812" s="8" t="n">
        <f aca="false">H1812/$K1817-1</f>
        <v>0.0732352482804226</v>
      </c>
      <c r="J1812" s="9" t="n">
        <f aca="false">I1812-G1812</f>
        <v>0.0711839705492117</v>
      </c>
      <c r="K1812" s="10" t="n">
        <f aca="false">H1812-F1812</f>
        <v>169</v>
      </c>
      <c r="L1812" s="0" t="str">
        <f aca="false">IF(H1812=H1803,"Even",IF(H1812&gt;H1803,"Up","Down"))</f>
        <v>Up</v>
      </c>
    </row>
    <row r="1813" customFormat="false" ht="14.4" hidden="false" customHeight="false" outlineLevel="0" collapsed="false">
      <c r="A1813" s="4" t="n">
        <v>42586</v>
      </c>
      <c r="B1813" s="5" t="n">
        <v>0.849988425925926</v>
      </c>
      <c r="C1813" s="32" t="s">
        <v>38</v>
      </c>
      <c r="D1813" s="0" t="s">
        <v>20</v>
      </c>
      <c r="F1813" s="34" t="n">
        <v>2379</v>
      </c>
      <c r="G1813" s="8" t="n">
        <f aca="false">F1813/$K1817-1</f>
        <v>0.00205127773121094</v>
      </c>
      <c r="H1813" s="14" t="n">
        <v>2546</v>
      </c>
      <c r="I1813" s="8" t="n">
        <f aca="false">H1813/$K1817-1</f>
        <v>0.0723928344277693</v>
      </c>
      <c r="J1813" s="9" t="n">
        <f aca="false">I1813-G1813</f>
        <v>0.0703415566965584</v>
      </c>
      <c r="K1813" s="10" t="n">
        <f aca="false">H1813-F1813</f>
        <v>167</v>
      </c>
      <c r="L1813" s="0" t="str">
        <f aca="false">IF(H1813=H1804,"Even",IF(H1813&gt;H1804,"Up","Down"))</f>
        <v>Up</v>
      </c>
    </row>
    <row r="1814" customFormat="false" ht="14.4" hidden="false" customHeight="false" outlineLevel="0" collapsed="false">
      <c r="A1814" s="4" t="n">
        <v>42586</v>
      </c>
      <c r="B1814" s="5" t="n">
        <v>0.849988425925926</v>
      </c>
      <c r="C1814" s="32" t="s">
        <v>38</v>
      </c>
      <c r="D1814" s="0" t="s">
        <v>23</v>
      </c>
      <c r="F1814" s="34" t="n">
        <v>2379</v>
      </c>
      <c r="G1814" s="8" t="n">
        <f aca="false">F1814/$K1817-1</f>
        <v>0.00205127773121094</v>
      </c>
      <c r="H1814" s="14" t="n">
        <v>2546</v>
      </c>
      <c r="I1814" s="8" t="n">
        <f aca="false">H1814/$K1817-1</f>
        <v>0.0723928344277693</v>
      </c>
      <c r="J1814" s="9" t="n">
        <f aca="false">I1814-G1814</f>
        <v>0.0703415566965584</v>
      </c>
      <c r="K1814" s="10" t="n">
        <f aca="false">H1814-F1814</f>
        <v>167</v>
      </c>
      <c r="L1814" s="0" t="str">
        <f aca="false">IF(H1814=H1805,"Even",IF(H1814&gt;H1805,"Up","Down"))</f>
        <v>Up</v>
      </c>
    </row>
    <row r="1815" customFormat="false" ht="14.4" hidden="false" customHeight="false" outlineLevel="0" collapsed="false">
      <c r="A1815" s="4" t="n">
        <v>42586</v>
      </c>
      <c r="B1815" s="5" t="n">
        <v>0.849988425925926</v>
      </c>
      <c r="C1815" s="32" t="s">
        <v>38</v>
      </c>
      <c r="D1815" s="0" t="s">
        <v>25</v>
      </c>
      <c r="F1815" s="34" t="n">
        <v>2379</v>
      </c>
      <c r="G1815" s="8" t="n">
        <f aca="false">F1815/$K1817-1</f>
        <v>0.00205127773121094</v>
      </c>
      <c r="H1815" s="14" t="n">
        <v>2546</v>
      </c>
      <c r="I1815" s="8" t="n">
        <f aca="false">H1815/$K1817-1</f>
        <v>0.0723928344277693</v>
      </c>
      <c r="J1815" s="9" t="n">
        <f aca="false">I1815-G1815</f>
        <v>0.0703415566965584</v>
      </c>
      <c r="K1815" s="10" t="n">
        <f aca="false">H1815-F1815</f>
        <v>167</v>
      </c>
      <c r="L1815" s="0" t="str">
        <f aca="false">IF(H1815=H1806,"Even",IF(H1815&gt;H1806,"Up","Down"))</f>
        <v>Up</v>
      </c>
    </row>
    <row r="1816" customFormat="false" ht="14.4" hidden="false" customHeight="false" outlineLevel="0" collapsed="false">
      <c r="A1816" s="4" t="n">
        <v>42586</v>
      </c>
      <c r="B1816" s="5" t="n">
        <v>0.849988425925926</v>
      </c>
      <c r="C1816" s="32" t="s">
        <v>38</v>
      </c>
      <c r="D1816" s="36" t="s">
        <v>51</v>
      </c>
      <c r="E1816" s="36"/>
      <c r="F1816" s="43" t="n">
        <v>1.7312</v>
      </c>
      <c r="G1816" s="8"/>
      <c r="H1816" s="43" t="n">
        <v>1.7812</v>
      </c>
      <c r="I1816" s="8"/>
      <c r="J1816" s="9"/>
      <c r="K1816" s="43" t="n">
        <v>1.75631</v>
      </c>
      <c r="L1816" s="0" t="str">
        <f aca="false">IF(K1816=K1807,"Even",IF(K1816&gt;K1807,"Up","Down"))</f>
        <v>Up</v>
      </c>
    </row>
    <row r="1817" customFormat="false" ht="14.4" hidden="false" customHeight="false" outlineLevel="0" collapsed="false">
      <c r="A1817" s="4" t="n">
        <v>42586</v>
      </c>
      <c r="B1817" s="5"/>
      <c r="C1817" s="32" t="s">
        <v>38</v>
      </c>
      <c r="D1817" s="36" t="s">
        <v>30</v>
      </c>
      <c r="E1817" s="36"/>
      <c r="F1817" s="28" t="s">
        <v>31</v>
      </c>
      <c r="G1817" s="28"/>
      <c r="H1817" s="28" t="n">
        <v>1</v>
      </c>
      <c r="I1817" s="28"/>
      <c r="J1817" s="28"/>
      <c r="K1817" s="44" t="n">
        <v>2374.13</v>
      </c>
      <c r="L1817" s="0" t="str">
        <f aca="false">IF(K1817=K1808,"Even",IF(K1817&gt;K1808,"Up","Down"))</f>
        <v>Up</v>
      </c>
    </row>
    <row r="1818" customFormat="false" ht="14.4" hidden="false" customHeight="false" outlineLevel="0" collapsed="false">
      <c r="A1818" s="15" t="n">
        <v>42586</v>
      </c>
      <c r="B1818" s="20"/>
      <c r="C1818" s="35" t="s">
        <v>38</v>
      </c>
      <c r="D1818" s="16" t="s">
        <v>43</v>
      </c>
      <c r="E1818" s="16"/>
      <c r="F1818" s="16"/>
      <c r="G1818" s="16"/>
      <c r="H1818" s="16"/>
      <c r="I1818" s="16"/>
      <c r="J1818" s="16" t="s">
        <v>44</v>
      </c>
      <c r="K1818" s="19" t="n">
        <v>1358.18</v>
      </c>
      <c r="L1818" s="16" t="str">
        <f aca="false">IF(K1818=K1809,"Even",IF(K1818&gt;K1809,"Up","Down"))</f>
        <v>Up</v>
      </c>
    </row>
    <row r="1819" customFormat="false" ht="14.4" hidden="false" customHeight="false" outlineLevel="0" collapsed="false">
      <c r="A1819" s="4" t="n">
        <v>42590</v>
      </c>
      <c r="B1819" s="5" t="n">
        <v>0.821597222222222</v>
      </c>
      <c r="C1819" s="32" t="s">
        <v>33</v>
      </c>
      <c r="D1819" s="0" t="s">
        <v>13</v>
      </c>
      <c r="F1819" s="34" t="n">
        <v>2349</v>
      </c>
      <c r="G1819" s="8" t="n">
        <f aca="false">F1819/$K1826-1</f>
        <v>0.00180401489271875</v>
      </c>
      <c r="H1819" s="14" t="n">
        <v>2535</v>
      </c>
      <c r="I1819" s="8" t="n">
        <f aca="false">H1819/$K1826-1</f>
        <v>0.081129492444888</v>
      </c>
      <c r="J1819" s="9" t="n">
        <f aca="false">I1819-G1819</f>
        <v>0.0793254775521692</v>
      </c>
      <c r="K1819" s="10" t="n">
        <f aca="false">H1819-F1819</f>
        <v>186</v>
      </c>
      <c r="L1819" s="0" t="str">
        <f aca="false">IF(H1819=H1810,"Even",IF(H1819&gt;H1810,"Up","Down"))</f>
        <v>Down</v>
      </c>
    </row>
    <row r="1820" customFormat="false" ht="14.4" hidden="false" customHeight="false" outlineLevel="0" collapsed="false">
      <c r="A1820" s="4" t="n">
        <v>42590</v>
      </c>
      <c r="B1820" s="5" t="n">
        <v>0.821597222222222</v>
      </c>
      <c r="C1820" s="32" t="s">
        <v>33</v>
      </c>
      <c r="D1820" s="0" t="s">
        <v>15</v>
      </c>
      <c r="F1820" s="34" t="n">
        <v>2349</v>
      </c>
      <c r="G1820" s="8" t="n">
        <f aca="false">F1820/$K1826-1</f>
        <v>0.00180401489271875</v>
      </c>
      <c r="H1820" s="14" t="n">
        <v>2523</v>
      </c>
      <c r="I1820" s="8" t="n">
        <f aca="false">H1820/$K1826-1</f>
        <v>0.0760117196995866</v>
      </c>
      <c r="J1820" s="9" t="n">
        <f aca="false">I1820-G1820</f>
        <v>0.0742077048068679</v>
      </c>
      <c r="K1820" s="10" t="n">
        <f aca="false">H1820-F1820</f>
        <v>174</v>
      </c>
      <c r="L1820" s="0" t="str">
        <f aca="false">IF(H1820=H1811,"Even",IF(H1820&gt;H1811,"Up","Down"))</f>
        <v>Down</v>
      </c>
    </row>
    <row r="1821" customFormat="false" ht="14.4" hidden="false" customHeight="false" outlineLevel="0" collapsed="false">
      <c r="A1821" s="4" t="n">
        <v>42590</v>
      </c>
      <c r="B1821" s="5" t="n">
        <v>0.821597222222222</v>
      </c>
      <c r="C1821" s="32" t="s">
        <v>33</v>
      </c>
      <c r="D1821" s="0" t="s">
        <v>18</v>
      </c>
      <c r="F1821" s="34" t="n">
        <v>2349</v>
      </c>
      <c r="G1821" s="8" t="n">
        <f aca="false">F1821/$K1826-1</f>
        <v>0.00180401489271875</v>
      </c>
      <c r="H1821" s="14" t="n">
        <v>2516</v>
      </c>
      <c r="I1821" s="8" t="n">
        <f aca="false">H1821/$K1826-1</f>
        <v>0.0730263522648278</v>
      </c>
      <c r="J1821" s="9" t="n">
        <f aca="false">I1821-G1821</f>
        <v>0.071222337372109</v>
      </c>
      <c r="K1821" s="10" t="n">
        <f aca="false">H1821-F1821</f>
        <v>167</v>
      </c>
      <c r="L1821" s="0" t="str">
        <f aca="false">IF(H1821=H1812,"Even",IF(H1821&gt;H1812,"Up","Down"))</f>
        <v>Down</v>
      </c>
    </row>
    <row r="1822" customFormat="false" ht="14.4" hidden="false" customHeight="false" outlineLevel="0" collapsed="false">
      <c r="A1822" s="4" t="n">
        <v>42590</v>
      </c>
      <c r="B1822" s="5" t="n">
        <v>0.821597222222222</v>
      </c>
      <c r="C1822" s="32" t="s">
        <v>33</v>
      </c>
      <c r="D1822" s="0" t="s">
        <v>20</v>
      </c>
      <c r="F1822" s="34" t="n">
        <v>2349</v>
      </c>
      <c r="G1822" s="8" t="n">
        <f aca="false">F1822/$K1826-1</f>
        <v>0.00180401489271875</v>
      </c>
      <c r="H1822" s="14" t="n">
        <v>2514</v>
      </c>
      <c r="I1822" s="8" t="n">
        <f aca="false">H1822/$K1826-1</f>
        <v>0.0721733901406108</v>
      </c>
      <c r="J1822" s="9" t="n">
        <f aca="false">I1822-G1822</f>
        <v>0.070369375247892</v>
      </c>
      <c r="K1822" s="10" t="n">
        <f aca="false">H1822-F1822</f>
        <v>165</v>
      </c>
      <c r="L1822" s="0" t="str">
        <f aca="false">IF(H1822=H1813,"Even",IF(H1822&gt;H1813,"Up","Down"))</f>
        <v>Down</v>
      </c>
    </row>
    <row r="1823" customFormat="false" ht="14.4" hidden="false" customHeight="false" outlineLevel="0" collapsed="false">
      <c r="A1823" s="4" t="n">
        <v>42590</v>
      </c>
      <c r="B1823" s="5" t="n">
        <v>0.821597222222222</v>
      </c>
      <c r="C1823" s="32" t="s">
        <v>33</v>
      </c>
      <c r="D1823" s="0" t="s">
        <v>23</v>
      </c>
      <c r="F1823" s="34" t="n">
        <v>2349</v>
      </c>
      <c r="G1823" s="8" t="n">
        <f aca="false">F1823/$K1826-1</f>
        <v>0.00180401489271875</v>
      </c>
      <c r="H1823" s="14" t="n">
        <v>2514</v>
      </c>
      <c r="I1823" s="8" t="n">
        <f aca="false">H1823/$K1826-1</f>
        <v>0.0721733901406108</v>
      </c>
      <c r="J1823" s="9" t="n">
        <f aca="false">I1823-G1823</f>
        <v>0.070369375247892</v>
      </c>
      <c r="K1823" s="10" t="n">
        <f aca="false">H1823-F1823</f>
        <v>165</v>
      </c>
      <c r="L1823" s="0" t="str">
        <f aca="false">IF(H1823=H1814,"Even",IF(H1823&gt;H1814,"Up","Down"))</f>
        <v>Down</v>
      </c>
    </row>
    <row r="1824" customFormat="false" ht="14.4" hidden="false" customHeight="false" outlineLevel="0" collapsed="false">
      <c r="A1824" s="4" t="n">
        <v>42590</v>
      </c>
      <c r="B1824" s="5" t="n">
        <v>0.821597222222222</v>
      </c>
      <c r="C1824" s="32" t="s">
        <v>33</v>
      </c>
      <c r="D1824" s="0" t="s">
        <v>25</v>
      </c>
      <c r="F1824" s="34" t="n">
        <v>2349</v>
      </c>
      <c r="G1824" s="8" t="n">
        <f aca="false">F1824/$K1826-1</f>
        <v>0.00180401489271875</v>
      </c>
      <c r="H1824" s="14" t="n">
        <v>2514</v>
      </c>
      <c r="I1824" s="8" t="n">
        <f aca="false">H1824/$K1826-1</f>
        <v>0.0721733901406108</v>
      </c>
      <c r="J1824" s="9" t="n">
        <f aca="false">I1824-G1824</f>
        <v>0.070369375247892</v>
      </c>
      <c r="K1824" s="10" t="n">
        <f aca="false">H1824-F1824</f>
        <v>165</v>
      </c>
      <c r="L1824" s="0" t="str">
        <f aca="false">IF(H1824=H1815,"Even",IF(H1824&gt;H1815,"Up","Down"))</f>
        <v>Down</v>
      </c>
    </row>
    <row r="1825" customFormat="false" ht="14.4" hidden="false" customHeight="false" outlineLevel="0" collapsed="false">
      <c r="A1825" s="4" t="n">
        <v>42590</v>
      </c>
      <c r="B1825" s="5" t="n">
        <v>0.821597222222222</v>
      </c>
      <c r="C1825" s="32" t="s">
        <v>33</v>
      </c>
      <c r="D1825" s="36" t="s">
        <v>51</v>
      </c>
      <c r="E1825" s="36"/>
      <c r="F1825" s="43" t="n">
        <v>1.74135</v>
      </c>
      <c r="G1825" s="8"/>
      <c r="H1825" s="43" t="n">
        <v>1.79135</v>
      </c>
      <c r="I1825" s="8"/>
      <c r="J1825" s="9"/>
      <c r="K1825" s="43" t="n">
        <v>1.76408</v>
      </c>
      <c r="L1825" s="0" t="str">
        <f aca="false">IF(K1825=K1816,"Even",IF(K1825&gt;K1816,"Up","Down"))</f>
        <v>Up</v>
      </c>
    </row>
    <row r="1826" customFormat="false" ht="14.4" hidden="false" customHeight="false" outlineLevel="0" collapsed="false">
      <c r="A1826" s="4" t="n">
        <v>42590</v>
      </c>
      <c r="B1826" s="5"/>
      <c r="C1826" s="32" t="s">
        <v>33</v>
      </c>
      <c r="D1826" s="36" t="s">
        <v>30</v>
      </c>
      <c r="E1826" s="36"/>
      <c r="F1826" s="28" t="s">
        <v>31</v>
      </c>
      <c r="G1826" s="28"/>
      <c r="H1826" s="28" t="n">
        <v>1</v>
      </c>
      <c r="I1826" s="28"/>
      <c r="J1826" s="28"/>
      <c r="K1826" s="44" t="n">
        <v>2344.77</v>
      </c>
      <c r="L1826" s="0" t="str">
        <f aca="false">IF(K1826=K1817,"Even",IF(K1826&gt;K1817,"Up","Down"))</f>
        <v>Down</v>
      </c>
    </row>
    <row r="1827" customFormat="false" ht="14.4" hidden="false" customHeight="false" outlineLevel="0" collapsed="false">
      <c r="A1827" s="15" t="n">
        <v>42590</v>
      </c>
      <c r="B1827" s="20"/>
      <c r="C1827" s="35" t="s">
        <v>33</v>
      </c>
      <c r="D1827" s="16" t="s">
        <v>43</v>
      </c>
      <c r="E1827" s="16"/>
      <c r="F1827" s="16"/>
      <c r="G1827" s="16"/>
      <c r="H1827" s="16"/>
      <c r="I1827" s="16"/>
      <c r="J1827" s="16" t="s">
        <v>44</v>
      </c>
      <c r="K1827" s="19" t="n">
        <v>1335.14</v>
      </c>
      <c r="L1827" s="16" t="str">
        <f aca="false">IF(K1827=K1818,"Even",IF(K1827&gt;K1818,"Up","Down"))</f>
        <v>Down</v>
      </c>
    </row>
    <row r="1828" customFormat="false" ht="14.4" hidden="false" customHeight="false" outlineLevel="0" collapsed="false">
      <c r="A1828" s="4" t="n">
        <v>42591</v>
      </c>
      <c r="B1828" s="5" t="n">
        <v>0.860266203703704</v>
      </c>
      <c r="C1828" s="32" t="s">
        <v>35</v>
      </c>
      <c r="D1828" s="0" t="s">
        <v>13</v>
      </c>
      <c r="F1828" s="34" t="n">
        <v>2350</v>
      </c>
      <c r="G1828" s="8" t="n">
        <f aca="false">F1828/$K1835-1</f>
        <v>-0.000174437651303316</v>
      </c>
      <c r="H1828" s="14" t="n">
        <v>2534</v>
      </c>
      <c r="I1828" s="8" t="n">
        <f aca="false">H1828/$K1835-1</f>
        <v>0.078109776592169</v>
      </c>
      <c r="J1828" s="9" t="n">
        <f aca="false">I1828-G1828</f>
        <v>0.0782842142434723</v>
      </c>
      <c r="K1828" s="10" t="n">
        <f aca="false">H1828-F1828</f>
        <v>184</v>
      </c>
      <c r="L1828" s="0" t="str">
        <f aca="false">IF(H1828=H1819,"Even",IF(H1828&gt;H1819,"Up","Down"))</f>
        <v>Down</v>
      </c>
    </row>
    <row r="1829" customFormat="false" ht="14.4" hidden="false" customHeight="false" outlineLevel="0" collapsed="false">
      <c r="A1829" s="4" t="n">
        <v>42591</v>
      </c>
      <c r="B1829" s="5" t="n">
        <v>0.860266203703704</v>
      </c>
      <c r="C1829" s="32" t="s">
        <v>35</v>
      </c>
      <c r="D1829" s="0" t="s">
        <v>15</v>
      </c>
      <c r="F1829" s="34" t="n">
        <v>2350</v>
      </c>
      <c r="G1829" s="8" t="n">
        <f aca="false">F1829/$K1835-1</f>
        <v>-0.000174437651303316</v>
      </c>
      <c r="H1829" s="14" t="n">
        <v>2523</v>
      </c>
      <c r="I1829" s="8" t="n">
        <f aca="false">H1829/$K1835-1</f>
        <v>0.073429742045005</v>
      </c>
      <c r="J1829" s="9" t="n">
        <f aca="false">I1829-G1829</f>
        <v>0.0736041796963083</v>
      </c>
      <c r="K1829" s="10" t="n">
        <f aca="false">H1829-F1829</f>
        <v>173</v>
      </c>
      <c r="L1829" s="0" t="str">
        <f aca="false">IF(H1829=H1820,"Even",IF(H1829&gt;H1820,"Up","Down"))</f>
        <v>Even</v>
      </c>
    </row>
    <row r="1830" customFormat="false" ht="14.4" hidden="false" customHeight="false" outlineLevel="0" collapsed="false">
      <c r="A1830" s="4" t="n">
        <v>42591</v>
      </c>
      <c r="B1830" s="5" t="n">
        <v>0.860266203703704</v>
      </c>
      <c r="C1830" s="32" t="s">
        <v>35</v>
      </c>
      <c r="D1830" s="0" t="s">
        <v>18</v>
      </c>
      <c r="F1830" s="34" t="n">
        <v>2350</v>
      </c>
      <c r="G1830" s="8" t="n">
        <f aca="false">F1830/$K1835-1</f>
        <v>-0.000174437651303316</v>
      </c>
      <c r="H1830" s="14" t="n">
        <v>2515</v>
      </c>
      <c r="I1830" s="8" t="n">
        <f aca="false">H1830/$K1835-1</f>
        <v>0.0700260805561583</v>
      </c>
      <c r="J1830" s="9" t="n">
        <f aca="false">I1830-G1830</f>
        <v>0.0702005182074617</v>
      </c>
      <c r="K1830" s="10" t="n">
        <f aca="false">H1830-F1830</f>
        <v>165</v>
      </c>
      <c r="L1830" s="0" t="str">
        <f aca="false">IF(H1830=H1821,"Even",IF(H1830&gt;H1821,"Up","Down"))</f>
        <v>Down</v>
      </c>
    </row>
    <row r="1831" customFormat="false" ht="14.4" hidden="false" customHeight="false" outlineLevel="0" collapsed="false">
      <c r="A1831" s="4" t="n">
        <v>42591</v>
      </c>
      <c r="B1831" s="5" t="n">
        <v>0.860266203703704</v>
      </c>
      <c r="C1831" s="32" t="s">
        <v>35</v>
      </c>
      <c r="D1831" s="0" t="s">
        <v>20</v>
      </c>
      <c r="F1831" s="34" t="n">
        <v>2350</v>
      </c>
      <c r="G1831" s="8" t="n">
        <f aca="false">F1831/$K1835-1</f>
        <v>-0.000174437651303316</v>
      </c>
      <c r="H1831" s="14" t="n">
        <v>2513</v>
      </c>
      <c r="I1831" s="8" t="n">
        <f aca="false">H1831/$K1835-1</f>
        <v>0.0691751651839467</v>
      </c>
      <c r="J1831" s="9" t="n">
        <f aca="false">I1831-G1831</f>
        <v>0.06934960283525</v>
      </c>
      <c r="K1831" s="10" t="n">
        <f aca="false">H1831-F1831</f>
        <v>163</v>
      </c>
      <c r="L1831" s="0" t="str">
        <f aca="false">IF(H1831=H1822,"Even",IF(H1831&gt;H1822,"Up","Down"))</f>
        <v>Down</v>
      </c>
    </row>
    <row r="1832" customFormat="false" ht="14.4" hidden="false" customHeight="false" outlineLevel="0" collapsed="false">
      <c r="A1832" s="4" t="n">
        <v>42591</v>
      </c>
      <c r="B1832" s="5" t="n">
        <v>0.860266203703704</v>
      </c>
      <c r="C1832" s="32" t="s">
        <v>35</v>
      </c>
      <c r="D1832" s="0" t="s">
        <v>23</v>
      </c>
      <c r="F1832" s="34" t="n">
        <v>2350</v>
      </c>
      <c r="G1832" s="8" t="n">
        <f aca="false">F1832/$K1835-1</f>
        <v>-0.000174437651303316</v>
      </c>
      <c r="H1832" s="14" t="n">
        <v>2513</v>
      </c>
      <c r="I1832" s="8" t="n">
        <f aca="false">H1832/$K1835-1</f>
        <v>0.0691751651839467</v>
      </c>
      <c r="J1832" s="9" t="n">
        <f aca="false">I1832-G1832</f>
        <v>0.06934960283525</v>
      </c>
      <c r="K1832" s="10" t="n">
        <f aca="false">H1832-F1832</f>
        <v>163</v>
      </c>
      <c r="L1832" s="0" t="str">
        <f aca="false">IF(H1832=H1823,"Even",IF(H1832&gt;H1823,"Up","Down"))</f>
        <v>Down</v>
      </c>
    </row>
    <row r="1833" customFormat="false" ht="14.4" hidden="false" customHeight="false" outlineLevel="0" collapsed="false">
      <c r="A1833" s="4" t="n">
        <v>42591</v>
      </c>
      <c r="B1833" s="5" t="n">
        <v>0.860266203703704</v>
      </c>
      <c r="C1833" s="32" t="s">
        <v>35</v>
      </c>
      <c r="D1833" s="0" t="s">
        <v>25</v>
      </c>
      <c r="F1833" s="34" t="n">
        <v>2350</v>
      </c>
      <c r="G1833" s="8" t="n">
        <f aca="false">F1833/$K1835-1</f>
        <v>-0.000174437651303316</v>
      </c>
      <c r="H1833" s="14" t="n">
        <v>2513</v>
      </c>
      <c r="I1833" s="8" t="n">
        <f aca="false">H1833/$K1835-1</f>
        <v>0.0691751651839467</v>
      </c>
      <c r="J1833" s="9" t="n">
        <f aca="false">I1833-G1833</f>
        <v>0.06934960283525</v>
      </c>
      <c r="K1833" s="10" t="n">
        <f aca="false">H1833-F1833</f>
        <v>163</v>
      </c>
      <c r="L1833" s="0" t="str">
        <f aca="false">IF(H1833=H1824,"Even",IF(H1833&gt;H1824,"Up","Down"))</f>
        <v>Down</v>
      </c>
    </row>
    <row r="1834" customFormat="false" ht="14.4" hidden="false" customHeight="false" outlineLevel="0" collapsed="false">
      <c r="A1834" s="4" t="n">
        <v>42591</v>
      </c>
      <c r="B1834" s="5" t="n">
        <v>0.860266203703704</v>
      </c>
      <c r="C1834" s="32" t="s">
        <v>35</v>
      </c>
      <c r="D1834" s="36" t="s">
        <v>51</v>
      </c>
      <c r="E1834" s="36"/>
      <c r="F1834" s="43" t="n">
        <v>1.73605</v>
      </c>
      <c r="G1834" s="8"/>
      <c r="H1834" s="43" t="n">
        <v>1.78605</v>
      </c>
      <c r="I1834" s="8"/>
      <c r="J1834" s="9"/>
      <c r="K1834" s="43" t="n">
        <v>1.76551</v>
      </c>
      <c r="L1834" s="0" t="str">
        <f aca="false">IF(K1834=K1825,"Even",IF(K1834&gt;K1825,"Up","Down"))</f>
        <v>Up</v>
      </c>
    </row>
    <row r="1835" customFormat="false" ht="14.4" hidden="false" customHeight="false" outlineLevel="0" collapsed="false">
      <c r="A1835" s="4" t="n">
        <v>42591</v>
      </c>
      <c r="B1835" s="5"/>
      <c r="C1835" s="32" t="s">
        <v>35</v>
      </c>
      <c r="D1835" s="36" t="s">
        <v>30</v>
      </c>
      <c r="E1835" s="36"/>
      <c r="F1835" s="28" t="s">
        <v>31</v>
      </c>
      <c r="G1835" s="28"/>
      <c r="H1835" s="28" t="n">
        <v>1</v>
      </c>
      <c r="I1835" s="28"/>
      <c r="J1835" s="28"/>
      <c r="K1835" s="44" t="n">
        <v>2350.41</v>
      </c>
      <c r="L1835" s="0" t="str">
        <f aca="false">IF(K1835=K1826,"Even",IF(K1835&gt;K1826,"Up","Down"))</f>
        <v>Up</v>
      </c>
    </row>
    <row r="1836" customFormat="false" ht="14.4" hidden="false" customHeight="false" outlineLevel="0" collapsed="false">
      <c r="A1836" s="15" t="n">
        <v>42591</v>
      </c>
      <c r="B1836" s="20"/>
      <c r="C1836" s="35" t="s">
        <v>35</v>
      </c>
      <c r="D1836" s="16" t="s">
        <v>43</v>
      </c>
      <c r="E1836" s="16"/>
      <c r="F1836" s="16"/>
      <c r="G1836" s="16"/>
      <c r="H1836" s="16"/>
      <c r="I1836" s="16"/>
      <c r="J1836" s="16" t="s">
        <v>44</v>
      </c>
      <c r="K1836" s="19" t="n">
        <v>1335.31</v>
      </c>
      <c r="L1836" s="16" t="str">
        <f aca="false">IF(K1836=K1827,"Even",IF(K1836&gt;K1827,"Up","Down"))</f>
        <v>Up</v>
      </c>
    </row>
    <row r="1837" customFormat="false" ht="14.4" hidden="false" customHeight="false" outlineLevel="0" collapsed="false">
      <c r="A1837" s="4" t="n">
        <v>42592</v>
      </c>
      <c r="B1837" s="5" t="n">
        <v>0.998090277777778</v>
      </c>
      <c r="C1837" s="32" t="s">
        <v>37</v>
      </c>
      <c r="D1837" s="0" t="s">
        <v>13</v>
      </c>
      <c r="F1837" s="34" t="n">
        <v>2344</v>
      </c>
      <c r="G1837" s="8" t="n">
        <f aca="false">F1837/$K1844-1</f>
        <v>-0.00890044607936413</v>
      </c>
      <c r="H1837" s="14" t="n">
        <v>2529</v>
      </c>
      <c r="I1837" s="8" t="n">
        <f aca="false">H1837/$K1844-1</f>
        <v>0.0693220016490137</v>
      </c>
      <c r="J1837" s="9" t="n">
        <f aca="false">I1837-G1837</f>
        <v>0.0782224477283778</v>
      </c>
      <c r="K1837" s="10" t="n">
        <f aca="false">H1837-F1837</f>
        <v>185</v>
      </c>
      <c r="L1837" s="0" t="str">
        <f aca="false">IF(H1837=H1828,"Even",IF(H1837&gt;H1828,"Up","Down"))</f>
        <v>Down</v>
      </c>
    </row>
    <row r="1838" customFormat="false" ht="14.4" hidden="false" customHeight="false" outlineLevel="0" collapsed="false">
      <c r="A1838" s="4" t="n">
        <v>42592</v>
      </c>
      <c r="B1838" s="5" t="n">
        <v>0.998090277777778</v>
      </c>
      <c r="C1838" s="32" t="s">
        <v>37</v>
      </c>
      <c r="D1838" s="0" t="s">
        <v>15</v>
      </c>
      <c r="F1838" s="34" t="n">
        <v>2344</v>
      </c>
      <c r="G1838" s="8" t="n">
        <f aca="false">F1838/$K1844-1</f>
        <v>-0.00890044607936413</v>
      </c>
      <c r="H1838" s="14" t="n">
        <v>2517</v>
      </c>
      <c r="I1838" s="8" t="n">
        <f aca="false">H1838/$K1844-1</f>
        <v>0.0642481131477135</v>
      </c>
      <c r="J1838" s="9" t="n">
        <f aca="false">I1838-G1838</f>
        <v>0.0731485592270776</v>
      </c>
      <c r="K1838" s="10" t="n">
        <f aca="false">H1838-F1838</f>
        <v>173</v>
      </c>
      <c r="L1838" s="0" t="str">
        <f aca="false">IF(H1838=H1829,"Even",IF(H1838&gt;H1829,"Up","Down"))</f>
        <v>Down</v>
      </c>
    </row>
    <row r="1839" customFormat="false" ht="14.4" hidden="false" customHeight="false" outlineLevel="0" collapsed="false">
      <c r="A1839" s="4" t="n">
        <v>42592</v>
      </c>
      <c r="B1839" s="5" t="n">
        <v>0.998090277777778</v>
      </c>
      <c r="C1839" s="32" t="s">
        <v>37</v>
      </c>
      <c r="D1839" s="0" t="s">
        <v>18</v>
      </c>
      <c r="F1839" s="34" t="n">
        <v>2344</v>
      </c>
      <c r="G1839" s="8" t="n">
        <f aca="false">F1839/$K1844-1</f>
        <v>-0.00890044607936413</v>
      </c>
      <c r="H1839" s="14" t="n">
        <v>2510</v>
      </c>
      <c r="I1839" s="8" t="n">
        <f aca="false">H1839/$K1844-1</f>
        <v>0.0612883448552883</v>
      </c>
      <c r="J1839" s="9" t="n">
        <f aca="false">I1839-G1839</f>
        <v>0.0701887909346525</v>
      </c>
      <c r="K1839" s="10" t="n">
        <f aca="false">H1839-F1839</f>
        <v>166</v>
      </c>
      <c r="L1839" s="0" t="str">
        <f aca="false">IF(H1839=H1830,"Even",IF(H1839&gt;H1830,"Up","Down"))</f>
        <v>Down</v>
      </c>
    </row>
    <row r="1840" customFormat="false" ht="14.4" hidden="false" customHeight="false" outlineLevel="0" collapsed="false">
      <c r="A1840" s="4" t="n">
        <v>42592</v>
      </c>
      <c r="B1840" s="5" t="n">
        <v>0.998090277777778</v>
      </c>
      <c r="C1840" s="32" t="s">
        <v>37</v>
      </c>
      <c r="D1840" s="0" t="s">
        <v>20</v>
      </c>
      <c r="F1840" s="34" t="n">
        <v>2344</v>
      </c>
      <c r="G1840" s="8" t="n">
        <f aca="false">F1840/$K1844-1</f>
        <v>-0.00890044607936413</v>
      </c>
      <c r="H1840" s="14" t="n">
        <v>2508</v>
      </c>
      <c r="I1840" s="8" t="n">
        <f aca="false">H1840/$K1844-1</f>
        <v>0.0604426967717384</v>
      </c>
      <c r="J1840" s="9" t="n">
        <f aca="false">I1840-G1840</f>
        <v>0.0693431428511025</v>
      </c>
      <c r="K1840" s="10" t="n">
        <f aca="false">H1840-F1840</f>
        <v>164</v>
      </c>
      <c r="L1840" s="0" t="str">
        <f aca="false">IF(H1840=H1831,"Even",IF(H1840&gt;H1831,"Up","Down"))</f>
        <v>Down</v>
      </c>
    </row>
    <row r="1841" customFormat="false" ht="14.4" hidden="false" customHeight="false" outlineLevel="0" collapsed="false">
      <c r="A1841" s="4" t="n">
        <v>42592</v>
      </c>
      <c r="B1841" s="5" t="n">
        <v>0.998090277777778</v>
      </c>
      <c r="C1841" s="32" t="s">
        <v>37</v>
      </c>
      <c r="D1841" s="0" t="s">
        <v>23</v>
      </c>
      <c r="F1841" s="34" t="n">
        <v>2344</v>
      </c>
      <c r="G1841" s="8" t="n">
        <f aca="false">F1841/$K1844-1</f>
        <v>-0.00890044607936413</v>
      </c>
      <c r="H1841" s="14" t="n">
        <v>2508</v>
      </c>
      <c r="I1841" s="8" t="n">
        <f aca="false">H1841/$K1844-1</f>
        <v>0.0604426967717384</v>
      </c>
      <c r="J1841" s="9" t="n">
        <f aca="false">I1841-G1841</f>
        <v>0.0693431428511025</v>
      </c>
      <c r="K1841" s="10" t="n">
        <f aca="false">H1841-F1841</f>
        <v>164</v>
      </c>
      <c r="L1841" s="0" t="str">
        <f aca="false">IF(H1841=H1832,"Even",IF(H1841&gt;H1832,"Up","Down"))</f>
        <v>Down</v>
      </c>
    </row>
    <row r="1842" customFormat="false" ht="14.4" hidden="false" customHeight="false" outlineLevel="0" collapsed="false">
      <c r="A1842" s="4" t="n">
        <v>42592</v>
      </c>
      <c r="B1842" s="5" t="n">
        <v>0.998090277777778</v>
      </c>
      <c r="C1842" s="32" t="s">
        <v>37</v>
      </c>
      <c r="D1842" s="0" t="s">
        <v>25</v>
      </c>
      <c r="F1842" s="34" t="n">
        <v>2344</v>
      </c>
      <c r="G1842" s="8" t="n">
        <f aca="false">F1842/$K1844-1</f>
        <v>-0.00890044607936413</v>
      </c>
      <c r="H1842" s="14" t="n">
        <v>2508</v>
      </c>
      <c r="I1842" s="8" t="n">
        <f aca="false">H1842/$K1844-1</f>
        <v>0.0604426967717384</v>
      </c>
      <c r="J1842" s="9" t="n">
        <f aca="false">I1842-G1842</f>
        <v>0.0693431428511025</v>
      </c>
      <c r="K1842" s="10" t="n">
        <f aca="false">H1842-F1842</f>
        <v>164</v>
      </c>
      <c r="L1842" s="0" t="str">
        <f aca="false">IF(H1842=H1833,"Even",IF(H1842&gt;H1833,"Up","Down"))</f>
        <v>Down</v>
      </c>
    </row>
    <row r="1843" customFormat="false" ht="14.4" hidden="false" customHeight="false" outlineLevel="0" collapsed="false">
      <c r="A1843" s="4" t="n">
        <v>42592</v>
      </c>
      <c r="B1843" s="5" t="n">
        <v>0.998090277777778</v>
      </c>
      <c r="C1843" s="32" t="s">
        <v>37</v>
      </c>
      <c r="D1843" s="36" t="s">
        <v>51</v>
      </c>
      <c r="E1843" s="36"/>
      <c r="F1843" s="43" t="n">
        <v>1.72675</v>
      </c>
      <c r="G1843" s="8"/>
      <c r="H1843" s="43" t="n">
        <v>1.77675</v>
      </c>
      <c r="I1843" s="8"/>
      <c r="J1843" s="9"/>
      <c r="K1843" s="43" t="n">
        <v>1.74878</v>
      </c>
      <c r="L1843" s="0" t="str">
        <f aca="false">IF(K1843=K1834,"Even",IF(K1843&gt;K1834,"Up","Down"))</f>
        <v>Down</v>
      </c>
    </row>
    <row r="1844" customFormat="false" ht="14.4" hidden="false" customHeight="false" outlineLevel="0" collapsed="false">
      <c r="A1844" s="4" t="n">
        <v>42592</v>
      </c>
      <c r="B1844" s="5"/>
      <c r="C1844" s="32" t="s">
        <v>37</v>
      </c>
      <c r="D1844" s="36" t="s">
        <v>30</v>
      </c>
      <c r="E1844" s="36"/>
      <c r="F1844" s="28" t="s">
        <v>31</v>
      </c>
      <c r="G1844" s="28"/>
      <c r="H1844" s="28" t="n">
        <v>1</v>
      </c>
      <c r="I1844" s="28"/>
      <c r="J1844" s="28"/>
      <c r="K1844" s="44" t="n">
        <v>2365.05</v>
      </c>
      <c r="L1844" s="0" t="str">
        <f aca="false">IF(K1844=K1835,"Even",IF(K1844&gt;K1835,"Up","Down"))</f>
        <v>Up</v>
      </c>
    </row>
    <row r="1845" customFormat="false" ht="14.4" hidden="false" customHeight="false" outlineLevel="0" collapsed="false">
      <c r="A1845" s="15" t="n">
        <v>42592</v>
      </c>
      <c r="B1845" s="20"/>
      <c r="C1845" s="35" t="s">
        <v>37</v>
      </c>
      <c r="D1845" s="16" t="s">
        <v>43</v>
      </c>
      <c r="E1845" s="16"/>
      <c r="F1845" s="16"/>
      <c r="G1845" s="16"/>
      <c r="H1845" s="16"/>
      <c r="I1845" s="16"/>
      <c r="J1845" s="16" t="s">
        <v>44</v>
      </c>
      <c r="K1845" s="19" t="n">
        <v>1340.73</v>
      </c>
      <c r="L1845" s="16" t="str">
        <f aca="false">IF(K1845=K1836,"Even",IF(K1845&gt;K1836,"Up","Down"))</f>
        <v>Up</v>
      </c>
    </row>
    <row r="1846" customFormat="false" ht="14.4" hidden="false" customHeight="false" outlineLevel="0" collapsed="false">
      <c r="A1846" s="4" t="n">
        <v>42593</v>
      </c>
      <c r="B1846" s="5" t="n">
        <v>0.847662037037037</v>
      </c>
      <c r="C1846" s="32" t="s">
        <v>38</v>
      </c>
      <c r="D1846" s="0" t="s">
        <v>13</v>
      </c>
      <c r="F1846" s="34" t="n">
        <v>2345</v>
      </c>
      <c r="G1846" s="8" t="n">
        <f aca="false">F1846/$K1853-1</f>
        <v>-0.00587150518261015</v>
      </c>
      <c r="H1846" s="14" t="n">
        <v>2531</v>
      </c>
      <c r="I1846" s="8" t="n">
        <f aca="false">H1846/$K1853-1</f>
        <v>0.072980477775187</v>
      </c>
      <c r="J1846" s="9" t="n">
        <f aca="false">I1846-G1846</f>
        <v>0.0788519829577972</v>
      </c>
      <c r="K1846" s="10" t="n">
        <f aca="false">H1846-F1846</f>
        <v>186</v>
      </c>
      <c r="L1846" s="0" t="str">
        <f aca="false">IF(H1846=H1837,"Even",IF(H1846&gt;H1837,"Up","Down"))</f>
        <v>Up</v>
      </c>
    </row>
    <row r="1847" customFormat="false" ht="14.4" hidden="false" customHeight="false" outlineLevel="0" collapsed="false">
      <c r="A1847" s="4" t="n">
        <v>42593</v>
      </c>
      <c r="B1847" s="5" t="n">
        <v>0.847662037037037</v>
      </c>
      <c r="C1847" s="32" t="s">
        <v>38</v>
      </c>
      <c r="D1847" s="0" t="s">
        <v>15</v>
      </c>
      <c r="F1847" s="34" t="n">
        <v>2345</v>
      </c>
      <c r="G1847" s="8" t="n">
        <f aca="false">F1847/$K1853-1</f>
        <v>-0.00587150518261015</v>
      </c>
      <c r="H1847" s="14" t="n">
        <v>2519</v>
      </c>
      <c r="I1847" s="8" t="n">
        <f aca="false">H1847/$K1853-1</f>
        <v>0.0678932530682324</v>
      </c>
      <c r="J1847" s="9" t="n">
        <f aca="false">I1847-G1847</f>
        <v>0.0737647582508425</v>
      </c>
      <c r="K1847" s="10" t="n">
        <f aca="false">H1847-F1847</f>
        <v>174</v>
      </c>
      <c r="L1847" s="0" t="str">
        <f aca="false">IF(H1847=H1838,"Even",IF(H1847&gt;H1838,"Up","Down"))</f>
        <v>Up</v>
      </c>
    </row>
    <row r="1848" customFormat="false" ht="14.4" hidden="false" customHeight="false" outlineLevel="0" collapsed="false">
      <c r="A1848" s="4" t="n">
        <v>42593</v>
      </c>
      <c r="B1848" s="5" t="n">
        <v>0.847662037037037</v>
      </c>
      <c r="C1848" s="32" t="s">
        <v>38</v>
      </c>
      <c r="D1848" s="0" t="s">
        <v>18</v>
      </c>
      <c r="F1848" s="34" t="n">
        <v>2345</v>
      </c>
      <c r="G1848" s="8" t="n">
        <f aca="false">F1848/$K1853-1</f>
        <v>-0.00587150518261015</v>
      </c>
      <c r="H1848" s="14" t="n">
        <v>2512</v>
      </c>
      <c r="I1848" s="8" t="n">
        <f aca="false">H1848/$K1853-1</f>
        <v>0.064925705322509</v>
      </c>
      <c r="J1848" s="9" t="n">
        <f aca="false">I1848-G1848</f>
        <v>0.0707972105051191</v>
      </c>
      <c r="K1848" s="10" t="n">
        <f aca="false">H1848-F1848</f>
        <v>167</v>
      </c>
      <c r="L1848" s="0" t="str">
        <f aca="false">IF(H1848=H1839,"Even",IF(H1848&gt;H1839,"Up","Down"))</f>
        <v>Up</v>
      </c>
    </row>
    <row r="1849" customFormat="false" ht="14.4" hidden="false" customHeight="false" outlineLevel="0" collapsed="false">
      <c r="A1849" s="4" t="n">
        <v>42593</v>
      </c>
      <c r="B1849" s="5" t="n">
        <v>0.847662037037037</v>
      </c>
      <c r="C1849" s="32" t="s">
        <v>38</v>
      </c>
      <c r="D1849" s="0" t="s">
        <v>20</v>
      </c>
      <c r="F1849" s="34" t="n">
        <v>2345</v>
      </c>
      <c r="G1849" s="8" t="n">
        <f aca="false">F1849/$K1853-1</f>
        <v>-0.00587150518261015</v>
      </c>
      <c r="H1849" s="14" t="n">
        <v>2510</v>
      </c>
      <c r="I1849" s="8" t="n">
        <f aca="false">H1849/$K1853-1</f>
        <v>0.0640778345380164</v>
      </c>
      <c r="J1849" s="9" t="n">
        <f aca="false">I1849-G1849</f>
        <v>0.0699493397206266</v>
      </c>
      <c r="K1849" s="10" t="n">
        <f aca="false">H1849-F1849</f>
        <v>165</v>
      </c>
      <c r="L1849" s="0" t="str">
        <f aca="false">IF(H1849=H1840,"Even",IF(H1849&gt;H1840,"Up","Down"))</f>
        <v>Up</v>
      </c>
    </row>
    <row r="1850" customFormat="false" ht="14.4" hidden="false" customHeight="false" outlineLevel="0" collapsed="false">
      <c r="A1850" s="4" t="n">
        <v>42593</v>
      </c>
      <c r="B1850" s="5" t="n">
        <v>0.847662037037037</v>
      </c>
      <c r="C1850" s="32" t="s">
        <v>38</v>
      </c>
      <c r="D1850" s="0" t="s">
        <v>23</v>
      </c>
      <c r="F1850" s="34" t="n">
        <v>2345</v>
      </c>
      <c r="G1850" s="8" t="n">
        <f aca="false">F1850/$K1853-1</f>
        <v>-0.00587150518261015</v>
      </c>
      <c r="H1850" s="14" t="n">
        <v>2510</v>
      </c>
      <c r="I1850" s="8" t="n">
        <f aca="false">H1850/$K1853-1</f>
        <v>0.0640778345380164</v>
      </c>
      <c r="J1850" s="9" t="n">
        <f aca="false">I1850-G1850</f>
        <v>0.0699493397206266</v>
      </c>
      <c r="K1850" s="10" t="n">
        <f aca="false">H1850-F1850</f>
        <v>165</v>
      </c>
      <c r="L1850" s="0" t="str">
        <f aca="false">IF(H1850=H1841,"Even",IF(H1850&gt;H1841,"Up","Down"))</f>
        <v>Up</v>
      </c>
    </row>
    <row r="1851" customFormat="false" ht="14.4" hidden="false" customHeight="false" outlineLevel="0" collapsed="false">
      <c r="A1851" s="4" t="n">
        <v>42593</v>
      </c>
      <c r="B1851" s="5" t="n">
        <v>0.847662037037037</v>
      </c>
      <c r="C1851" s="32" t="s">
        <v>38</v>
      </c>
      <c r="D1851" s="0" t="s">
        <v>25</v>
      </c>
      <c r="F1851" s="34" t="n">
        <v>2345</v>
      </c>
      <c r="G1851" s="8" t="n">
        <f aca="false">F1851/$K1853-1</f>
        <v>-0.00587150518261015</v>
      </c>
      <c r="H1851" s="14" t="n">
        <v>2510</v>
      </c>
      <c r="I1851" s="8" t="n">
        <f aca="false">H1851/$K1853-1</f>
        <v>0.0640778345380164</v>
      </c>
      <c r="J1851" s="9" t="n">
        <f aca="false">I1851-G1851</f>
        <v>0.0699493397206266</v>
      </c>
      <c r="K1851" s="10" t="n">
        <f aca="false">H1851-F1851</f>
        <v>165</v>
      </c>
      <c r="L1851" s="0" t="str">
        <f aca="false">IF(H1851=H1842,"Even",IF(H1851&gt;H1842,"Up","Down"))</f>
        <v>Up</v>
      </c>
    </row>
    <row r="1852" customFormat="false" ht="14.4" hidden="false" customHeight="false" outlineLevel="0" collapsed="false">
      <c r="A1852" s="4" t="n">
        <v>42593</v>
      </c>
      <c r="B1852" s="5" t="n">
        <v>0.847662037037037</v>
      </c>
      <c r="C1852" s="32" t="s">
        <v>38</v>
      </c>
      <c r="D1852" s="36" t="s">
        <v>51</v>
      </c>
      <c r="E1852" s="36"/>
      <c r="F1852" s="43" t="n">
        <v>1.72805</v>
      </c>
      <c r="G1852" s="8"/>
      <c r="H1852" s="43" t="n">
        <v>1.77805</v>
      </c>
      <c r="I1852" s="8"/>
      <c r="J1852" s="9"/>
      <c r="K1852" s="43" t="n">
        <v>1.75364</v>
      </c>
      <c r="L1852" s="0" t="str">
        <f aca="false">IF(K1852=K1843,"Even",IF(K1852&gt;K1843,"Up","Down"))</f>
        <v>Up</v>
      </c>
    </row>
    <row r="1853" customFormat="false" ht="14.4" hidden="false" customHeight="false" outlineLevel="0" collapsed="false">
      <c r="A1853" s="4" t="n">
        <v>42593</v>
      </c>
      <c r="B1853" s="5"/>
      <c r="C1853" s="32" t="s">
        <v>38</v>
      </c>
      <c r="D1853" s="36" t="s">
        <v>30</v>
      </c>
      <c r="E1853" s="36"/>
      <c r="F1853" s="28" t="s">
        <v>31</v>
      </c>
      <c r="G1853" s="28"/>
      <c r="H1853" s="28" t="n">
        <v>1</v>
      </c>
      <c r="I1853" s="28"/>
      <c r="J1853" s="28"/>
      <c r="K1853" s="44" t="n">
        <v>2358.85</v>
      </c>
      <c r="L1853" s="0" t="str">
        <f aca="false">IF(K1853=K1844,"Even",IF(K1853&gt;K1844,"Up","Down"))</f>
        <v>Down</v>
      </c>
    </row>
    <row r="1854" customFormat="false" ht="14.4" hidden="false" customHeight="false" outlineLevel="0" collapsed="false">
      <c r="A1854" s="15" t="n">
        <v>42593</v>
      </c>
      <c r="B1854" s="20"/>
      <c r="C1854" s="35" t="s">
        <v>38</v>
      </c>
      <c r="D1854" s="16" t="s">
        <v>43</v>
      </c>
      <c r="E1854" s="16"/>
      <c r="F1854" s="16"/>
      <c r="G1854" s="16"/>
      <c r="H1854" s="16"/>
      <c r="I1854" s="16"/>
      <c r="J1854" s="16" t="s">
        <v>44</v>
      </c>
      <c r="K1854" s="19" t="n">
        <v>1346.52</v>
      </c>
      <c r="L1854" s="16" t="str">
        <f aca="false">IF(K1854=K1845,"Even",IF(K1854&gt;K1845,"Up","Down"))</f>
        <v>Up</v>
      </c>
    </row>
    <row r="1855" customFormat="false" ht="14.4" hidden="false" customHeight="false" outlineLevel="0" collapsed="false">
      <c r="A1855" s="4" t="n">
        <v>42612</v>
      </c>
      <c r="B1855" s="5" t="n">
        <v>0.949722222222222</v>
      </c>
      <c r="C1855" s="32" t="s">
        <v>35</v>
      </c>
      <c r="D1855" s="0" t="s">
        <v>13</v>
      </c>
      <c r="F1855" s="34" t="n">
        <v>2288</v>
      </c>
      <c r="G1855" s="8" t="n">
        <f aca="false">F1855/$K1862-1</f>
        <v>-0.0093694255381791</v>
      </c>
      <c r="H1855" s="14" t="n">
        <v>2470</v>
      </c>
      <c r="I1855" s="8" t="n">
        <f aca="false">H1855/$K1862-1</f>
        <v>0.0694307337940112</v>
      </c>
      <c r="J1855" s="9" t="n">
        <f aca="false">I1855-G1855</f>
        <v>0.0788001593321903</v>
      </c>
      <c r="K1855" s="10" t="n">
        <f aca="false">H1855-F1855</f>
        <v>182</v>
      </c>
      <c r="L1855" s="0" t="str">
        <f aca="false">IF(H1855=H1846,"Even",IF(H1855&gt;H1846,"Up","Down"))</f>
        <v>Down</v>
      </c>
    </row>
    <row r="1856" customFormat="false" ht="14.4" hidden="false" customHeight="false" outlineLevel="0" collapsed="false">
      <c r="A1856" s="4" t="n">
        <v>42612</v>
      </c>
      <c r="B1856" s="5" t="n">
        <v>0.949722222222222</v>
      </c>
      <c r="C1856" s="32" t="s">
        <v>35</v>
      </c>
      <c r="D1856" s="0" t="s">
        <v>15</v>
      </c>
      <c r="F1856" s="34" t="n">
        <v>2288</v>
      </c>
      <c r="G1856" s="8" t="n">
        <f aca="false">F1856/$K1862-1</f>
        <v>-0.0093694255381791</v>
      </c>
      <c r="H1856" s="14" t="n">
        <v>2458</v>
      </c>
      <c r="I1856" s="8" t="n">
        <f aca="false">H1856/$K1862-1</f>
        <v>0.0642351188929877</v>
      </c>
      <c r="J1856" s="9" t="n">
        <f aca="false">I1856-G1856</f>
        <v>0.0736045444311668</v>
      </c>
      <c r="K1856" s="10" t="n">
        <f aca="false">H1856-F1856</f>
        <v>170</v>
      </c>
      <c r="L1856" s="0" t="str">
        <f aca="false">IF(H1856=H1847,"Even",IF(H1856&gt;H1847,"Up","Down"))</f>
        <v>Down</v>
      </c>
    </row>
    <row r="1857" customFormat="false" ht="14.4" hidden="false" customHeight="false" outlineLevel="0" collapsed="false">
      <c r="A1857" s="4" t="n">
        <v>42612</v>
      </c>
      <c r="B1857" s="5" t="n">
        <v>0.949722222222222</v>
      </c>
      <c r="C1857" s="32" t="s">
        <v>35</v>
      </c>
      <c r="D1857" s="0" t="s">
        <v>18</v>
      </c>
      <c r="F1857" s="34" t="n">
        <v>2288</v>
      </c>
      <c r="G1857" s="8" t="n">
        <f aca="false">F1857/$K1862-1</f>
        <v>-0.0093694255381791</v>
      </c>
      <c r="H1857" s="14" t="n">
        <v>2451</v>
      </c>
      <c r="I1857" s="8" t="n">
        <f aca="false">H1857/$K1862-1</f>
        <v>0.0612043435340572</v>
      </c>
      <c r="J1857" s="9" t="n">
        <f aca="false">I1857-G1857</f>
        <v>0.0705737690722363</v>
      </c>
      <c r="K1857" s="10" t="n">
        <f aca="false">H1857-F1857</f>
        <v>163</v>
      </c>
      <c r="L1857" s="0" t="str">
        <f aca="false">IF(H1857=H1848,"Even",IF(H1857&gt;H1848,"Up","Down"))</f>
        <v>Down</v>
      </c>
    </row>
    <row r="1858" customFormat="false" ht="14.4" hidden="false" customHeight="false" outlineLevel="0" collapsed="false">
      <c r="A1858" s="4" t="n">
        <v>42612</v>
      </c>
      <c r="B1858" s="5" t="n">
        <v>0.949722222222222</v>
      </c>
      <c r="C1858" s="32" t="s">
        <v>35</v>
      </c>
      <c r="D1858" s="0" t="s">
        <v>20</v>
      </c>
      <c r="F1858" s="34" t="n">
        <v>2288</v>
      </c>
      <c r="G1858" s="8" t="n">
        <f aca="false">F1858/$K1862-1</f>
        <v>-0.0093694255381791</v>
      </c>
      <c r="H1858" s="14" t="n">
        <v>2449</v>
      </c>
      <c r="I1858" s="8" t="n">
        <f aca="false">H1858/$K1862-1</f>
        <v>0.06033840771722</v>
      </c>
      <c r="J1858" s="9" t="n">
        <f aca="false">I1858-G1858</f>
        <v>0.0697078332553991</v>
      </c>
      <c r="K1858" s="10" t="n">
        <f aca="false">H1858-F1858</f>
        <v>161</v>
      </c>
      <c r="L1858" s="0" t="str">
        <f aca="false">IF(H1858=H1849,"Even",IF(H1858&gt;H1849,"Up","Down"))</f>
        <v>Down</v>
      </c>
    </row>
    <row r="1859" customFormat="false" ht="14.4" hidden="false" customHeight="false" outlineLevel="0" collapsed="false">
      <c r="A1859" s="4" t="n">
        <v>42612</v>
      </c>
      <c r="B1859" s="5" t="n">
        <v>0.949722222222222</v>
      </c>
      <c r="C1859" s="32" t="s">
        <v>35</v>
      </c>
      <c r="D1859" s="0" t="s">
        <v>23</v>
      </c>
      <c r="F1859" s="34" t="n">
        <v>2288</v>
      </c>
      <c r="G1859" s="8" t="n">
        <f aca="false">F1859/$K1862-1</f>
        <v>-0.0093694255381791</v>
      </c>
      <c r="H1859" s="14" t="n">
        <v>2449</v>
      </c>
      <c r="I1859" s="8" t="n">
        <f aca="false">H1859/$K1862-1</f>
        <v>0.06033840771722</v>
      </c>
      <c r="J1859" s="9" t="n">
        <f aca="false">I1859-G1859</f>
        <v>0.0697078332553991</v>
      </c>
      <c r="K1859" s="10" t="n">
        <f aca="false">H1859-F1859</f>
        <v>161</v>
      </c>
      <c r="L1859" s="0" t="str">
        <f aca="false">IF(H1859=H1850,"Even",IF(H1859&gt;H1850,"Up","Down"))</f>
        <v>Down</v>
      </c>
    </row>
    <row r="1860" customFormat="false" ht="14.4" hidden="false" customHeight="false" outlineLevel="0" collapsed="false">
      <c r="A1860" s="4" t="n">
        <v>42612</v>
      </c>
      <c r="B1860" s="5" t="n">
        <v>0.949722222222222</v>
      </c>
      <c r="C1860" s="32" t="s">
        <v>35</v>
      </c>
      <c r="D1860" s="0" t="s">
        <v>25</v>
      </c>
      <c r="F1860" s="34" t="n">
        <v>2288</v>
      </c>
      <c r="G1860" s="8" t="n">
        <f aca="false">F1860/$K1862-1</f>
        <v>-0.0093694255381791</v>
      </c>
      <c r="H1860" s="14" t="n">
        <v>2449</v>
      </c>
      <c r="I1860" s="8" t="n">
        <f aca="false">H1860/$K1862-1</f>
        <v>0.06033840771722</v>
      </c>
      <c r="J1860" s="9" t="n">
        <f aca="false">I1860-G1860</f>
        <v>0.0697078332553991</v>
      </c>
      <c r="K1860" s="10" t="n">
        <f aca="false">H1860-F1860</f>
        <v>161</v>
      </c>
      <c r="L1860" s="0" t="str">
        <f aca="false">IF(H1860=H1851,"Even",IF(H1860&gt;H1851,"Up","Down"))</f>
        <v>Down</v>
      </c>
    </row>
    <row r="1861" customFormat="false" ht="14.4" hidden="false" customHeight="false" outlineLevel="0" collapsed="false">
      <c r="A1861" s="4" t="n">
        <v>42612</v>
      </c>
      <c r="B1861" s="5" t="n">
        <v>0.949722222222222</v>
      </c>
      <c r="C1861" s="32" t="s">
        <v>35</v>
      </c>
      <c r="D1861" s="36" t="s">
        <v>51</v>
      </c>
      <c r="E1861" s="36"/>
      <c r="F1861" s="43" t="n">
        <v>1.7255</v>
      </c>
      <c r="G1861" s="8"/>
      <c r="H1861" s="43" t="n">
        <v>1.7855</v>
      </c>
      <c r="I1861" s="8"/>
      <c r="J1861" s="9"/>
      <c r="K1861" s="43" t="n">
        <v>1.75128</v>
      </c>
      <c r="L1861" s="0" t="str">
        <f aca="false">IF(K1861=K1852,"Even",IF(K1861&gt;K1852,"Up","Down"))</f>
        <v>Down</v>
      </c>
    </row>
    <row r="1862" customFormat="false" ht="14.4" hidden="false" customHeight="false" outlineLevel="0" collapsed="false">
      <c r="A1862" s="4" t="n">
        <v>42612</v>
      </c>
      <c r="B1862" s="5"/>
      <c r="C1862" s="32" t="s">
        <v>35</v>
      </c>
      <c r="D1862" s="36" t="s">
        <v>30</v>
      </c>
      <c r="E1862" s="36"/>
      <c r="F1862" s="28" t="s">
        <v>31</v>
      </c>
      <c r="G1862" s="28"/>
      <c r="H1862" s="28" t="n">
        <v>1</v>
      </c>
      <c r="I1862" s="28"/>
      <c r="J1862" s="28"/>
      <c r="K1862" s="44" t="n">
        <v>2309.64</v>
      </c>
      <c r="L1862" s="0" t="str">
        <f aca="false">IF(K1862=K1853,"Even",IF(K1862&gt;K1853,"Up","Down"))</f>
        <v>Down</v>
      </c>
    </row>
    <row r="1863" customFormat="false" ht="14.4" hidden="false" customHeight="false" outlineLevel="0" collapsed="false">
      <c r="A1863" s="15" t="n">
        <v>42612</v>
      </c>
      <c r="B1863" s="20"/>
      <c r="C1863" s="35" t="s">
        <v>35</v>
      </c>
      <c r="D1863" s="16" t="s">
        <v>43</v>
      </c>
      <c r="E1863" s="16"/>
      <c r="F1863" s="16"/>
      <c r="G1863" s="16"/>
      <c r="H1863" s="16"/>
      <c r="I1863" s="16"/>
      <c r="J1863" s="16" t="s">
        <v>44</v>
      </c>
      <c r="K1863" s="19" t="n">
        <v>1323.33</v>
      </c>
      <c r="L1863" s="16" t="str">
        <f aca="false">IF(K1863=K1854,"Even",IF(K1863&gt;K1854,"Up","Down"))</f>
        <v>Down</v>
      </c>
    </row>
    <row r="1864" customFormat="false" ht="14.4" hidden="false" customHeight="false" outlineLevel="0" collapsed="false">
      <c r="A1864" s="4" t="n">
        <v>42613</v>
      </c>
      <c r="B1864" s="5" t="n">
        <v>0.881469907407407</v>
      </c>
      <c r="C1864" s="32" t="s">
        <v>37</v>
      </c>
      <c r="D1864" s="0" t="s">
        <v>13</v>
      </c>
      <c r="F1864" s="34" t="n">
        <v>2282</v>
      </c>
      <c r="G1864" s="8" t="n">
        <f aca="false">F1864/$K1871-1</f>
        <v>-0.010536356935351</v>
      </c>
      <c r="H1864" s="14" t="n">
        <v>2463</v>
      </c>
      <c r="I1864" s="8" t="n">
        <f aca="false">H1864/$K1871-1</f>
        <v>0.0679443264102675</v>
      </c>
      <c r="J1864" s="9" t="n">
        <f aca="false">I1864-G1864</f>
        <v>0.0784806833456185</v>
      </c>
      <c r="K1864" s="10" t="n">
        <f aca="false">H1864-F1864</f>
        <v>181</v>
      </c>
      <c r="L1864" s="0" t="str">
        <f aca="false">IF(H1864=H1855,"Even",IF(H1864&gt;H1855,"Up","Down"))</f>
        <v>Down</v>
      </c>
    </row>
    <row r="1865" customFormat="false" ht="14.4" hidden="false" customHeight="false" outlineLevel="0" collapsed="false">
      <c r="A1865" s="4" t="n">
        <v>42613</v>
      </c>
      <c r="B1865" s="5" t="n">
        <v>0.881469907407407</v>
      </c>
      <c r="C1865" s="32" t="s">
        <v>37</v>
      </c>
      <c r="D1865" s="0" t="s">
        <v>15</v>
      </c>
      <c r="F1865" s="34" t="n">
        <v>2282</v>
      </c>
      <c r="G1865" s="8" t="n">
        <f aca="false">F1865/$K1871-1</f>
        <v>-0.010536356935351</v>
      </c>
      <c r="H1865" s="14" t="n">
        <v>2451</v>
      </c>
      <c r="I1865" s="8" t="n">
        <f aca="false">H1865/$K1871-1</f>
        <v>0.0627411871829335</v>
      </c>
      <c r="J1865" s="9" t="n">
        <f aca="false">I1865-G1865</f>
        <v>0.0732775441182846</v>
      </c>
      <c r="K1865" s="10" t="n">
        <f aca="false">H1865-F1865</f>
        <v>169</v>
      </c>
      <c r="L1865" s="0" t="str">
        <f aca="false">IF(H1865=H1856,"Even",IF(H1865&gt;H1856,"Up","Down"))</f>
        <v>Down</v>
      </c>
    </row>
    <row r="1866" customFormat="false" ht="14.4" hidden="false" customHeight="false" outlineLevel="0" collapsed="false">
      <c r="A1866" s="4" t="n">
        <v>42613</v>
      </c>
      <c r="B1866" s="5" t="n">
        <v>0.881469907407407</v>
      </c>
      <c r="C1866" s="32" t="s">
        <v>37</v>
      </c>
      <c r="D1866" s="0" t="s">
        <v>18</v>
      </c>
      <c r="F1866" s="34" t="n">
        <v>2282</v>
      </c>
      <c r="G1866" s="8" t="n">
        <f aca="false">F1866/$K1871-1</f>
        <v>-0.010536356935351</v>
      </c>
      <c r="H1866" s="14" t="n">
        <v>2444</v>
      </c>
      <c r="I1866" s="8" t="n">
        <f aca="false">H1866/$K1871-1</f>
        <v>0.0597060226336557</v>
      </c>
      <c r="J1866" s="9" t="n">
        <f aca="false">I1866-G1866</f>
        <v>0.0702423795690067</v>
      </c>
      <c r="K1866" s="10" t="n">
        <f aca="false">H1866-F1866</f>
        <v>162</v>
      </c>
      <c r="L1866" s="0" t="str">
        <f aca="false">IF(H1866=H1857,"Even",IF(H1866&gt;H1857,"Up","Down"))</f>
        <v>Down</v>
      </c>
    </row>
    <row r="1867" customFormat="false" ht="14.4" hidden="false" customHeight="false" outlineLevel="0" collapsed="false">
      <c r="A1867" s="4" t="n">
        <v>42613</v>
      </c>
      <c r="B1867" s="5" t="n">
        <v>0.881469907407407</v>
      </c>
      <c r="C1867" s="32" t="s">
        <v>37</v>
      </c>
      <c r="D1867" s="0" t="s">
        <v>20</v>
      </c>
      <c r="F1867" s="34" t="n">
        <v>2282</v>
      </c>
      <c r="G1867" s="8" t="n">
        <f aca="false">F1867/$K1871-1</f>
        <v>-0.010536356935351</v>
      </c>
      <c r="H1867" s="14" t="n">
        <v>2442</v>
      </c>
      <c r="I1867" s="8" t="n">
        <f aca="false">H1867/$K1871-1</f>
        <v>0.0588388327624332</v>
      </c>
      <c r="J1867" s="9" t="n">
        <f aca="false">I1867-G1867</f>
        <v>0.0693751896977842</v>
      </c>
      <c r="K1867" s="10" t="n">
        <f aca="false">H1867-F1867</f>
        <v>160</v>
      </c>
      <c r="L1867" s="0" t="str">
        <f aca="false">IF(H1867=H1858,"Even",IF(H1867&gt;H1858,"Up","Down"))</f>
        <v>Down</v>
      </c>
    </row>
    <row r="1868" customFormat="false" ht="14.4" hidden="false" customHeight="false" outlineLevel="0" collapsed="false">
      <c r="A1868" s="4" t="n">
        <v>42613</v>
      </c>
      <c r="B1868" s="5" t="n">
        <v>0.881469907407407</v>
      </c>
      <c r="C1868" s="32" t="s">
        <v>37</v>
      </c>
      <c r="D1868" s="0" t="s">
        <v>23</v>
      </c>
      <c r="F1868" s="34" t="n">
        <v>2282</v>
      </c>
      <c r="G1868" s="8" t="n">
        <f aca="false">F1868/$K1871-1</f>
        <v>-0.010536356935351</v>
      </c>
      <c r="H1868" s="14" t="n">
        <v>2442</v>
      </c>
      <c r="I1868" s="8" t="n">
        <f aca="false">H1868/$K1871-1</f>
        <v>0.0588388327624332</v>
      </c>
      <c r="J1868" s="9" t="n">
        <f aca="false">I1868-G1868</f>
        <v>0.0693751896977842</v>
      </c>
      <c r="K1868" s="10" t="n">
        <f aca="false">H1868-F1868</f>
        <v>160</v>
      </c>
      <c r="L1868" s="0" t="str">
        <f aca="false">IF(H1868=H1859,"Even",IF(H1868&gt;H1859,"Up","Down"))</f>
        <v>Down</v>
      </c>
    </row>
    <row r="1869" customFormat="false" ht="14.4" hidden="false" customHeight="false" outlineLevel="0" collapsed="false">
      <c r="A1869" s="4" t="n">
        <v>42613</v>
      </c>
      <c r="B1869" s="5" t="n">
        <v>0.881469907407407</v>
      </c>
      <c r="C1869" s="32" t="s">
        <v>37</v>
      </c>
      <c r="D1869" s="0" t="s">
        <v>25</v>
      </c>
      <c r="F1869" s="34" t="n">
        <v>2282</v>
      </c>
      <c r="G1869" s="8" t="n">
        <f aca="false">F1869/$K1871-1</f>
        <v>-0.010536356935351</v>
      </c>
      <c r="H1869" s="14" t="n">
        <v>2442</v>
      </c>
      <c r="I1869" s="8" t="n">
        <f aca="false">H1869/$K1871-1</f>
        <v>0.0588388327624332</v>
      </c>
      <c r="J1869" s="9" t="n">
        <f aca="false">I1869-G1869</f>
        <v>0.0693751896977842</v>
      </c>
      <c r="K1869" s="10" t="n">
        <f aca="false">H1869-F1869</f>
        <v>160</v>
      </c>
      <c r="L1869" s="0" t="str">
        <f aca="false">IF(H1869=H1860,"Even",IF(H1869&gt;H1860,"Up","Down"))</f>
        <v>Down</v>
      </c>
    </row>
    <row r="1870" customFormat="false" ht="14.4" hidden="false" customHeight="false" outlineLevel="0" collapsed="false">
      <c r="A1870" s="4" t="n">
        <v>42613</v>
      </c>
      <c r="B1870" s="5" t="n">
        <v>0.881469907407407</v>
      </c>
      <c r="C1870" s="32" t="s">
        <v>37</v>
      </c>
      <c r="D1870" s="36" t="s">
        <v>51</v>
      </c>
      <c r="E1870" s="36"/>
      <c r="F1870" s="43" t="n">
        <v>1.72375</v>
      </c>
      <c r="G1870" s="8"/>
      <c r="H1870" s="43" t="n">
        <v>1.78375</v>
      </c>
      <c r="I1870" s="8"/>
      <c r="J1870" s="9"/>
      <c r="K1870" s="43" t="n">
        <v>1.75694</v>
      </c>
      <c r="L1870" s="0" t="str">
        <f aca="false">IF(K1870=K1861,"Even",IF(K1870&gt;K1861,"Up","Down"))</f>
        <v>Up</v>
      </c>
    </row>
    <row r="1871" customFormat="false" ht="14.4" hidden="false" customHeight="false" outlineLevel="0" collapsed="false">
      <c r="A1871" s="4" t="n">
        <v>42613</v>
      </c>
      <c r="B1871" s="5"/>
      <c r="C1871" s="32" t="s">
        <v>37</v>
      </c>
      <c r="D1871" s="36" t="s">
        <v>30</v>
      </c>
      <c r="E1871" s="36"/>
      <c r="F1871" s="28" t="s">
        <v>31</v>
      </c>
      <c r="G1871" s="28"/>
      <c r="H1871" s="28" t="n">
        <v>1</v>
      </c>
      <c r="I1871" s="28"/>
      <c r="J1871" s="28"/>
      <c r="K1871" s="44" t="n">
        <v>2306.3</v>
      </c>
      <c r="L1871" s="0" t="str">
        <f aca="false">IF(K1871=K1862,"Even",IF(K1871&gt;K1862,"Up","Down"))</f>
        <v>Down</v>
      </c>
    </row>
    <row r="1872" customFormat="false" ht="14.4" hidden="false" customHeight="false" outlineLevel="0" collapsed="false">
      <c r="A1872" s="15" t="n">
        <v>42613</v>
      </c>
      <c r="B1872" s="20"/>
      <c r="C1872" s="35" t="s">
        <v>37</v>
      </c>
      <c r="D1872" s="16" t="s">
        <v>43</v>
      </c>
      <c r="E1872" s="16"/>
      <c r="F1872" s="16"/>
      <c r="G1872" s="16"/>
      <c r="H1872" s="16"/>
      <c r="I1872" s="16"/>
      <c r="J1872" s="16" t="s">
        <v>44</v>
      </c>
      <c r="K1872" s="19" t="n">
        <v>1311.11</v>
      </c>
      <c r="L1872" s="16" t="str">
        <f aca="false">IF(K1872=K1863,"Even",IF(K1872&gt;K1863,"Up","Down"))</f>
        <v>Down</v>
      </c>
    </row>
    <row r="1873" customFormat="false" ht="14.4" hidden="false" customHeight="false" outlineLevel="0" collapsed="false">
      <c r="A1873" s="4" t="n">
        <v>42614</v>
      </c>
      <c r="B1873" s="5" t="n">
        <v>0.879652777777778</v>
      </c>
      <c r="C1873" s="32" t="s">
        <v>38</v>
      </c>
      <c r="D1873" s="0" t="s">
        <v>13</v>
      </c>
      <c r="F1873" s="34" t="n">
        <v>2281</v>
      </c>
      <c r="G1873" s="8" t="n">
        <f aca="false">F1873/$K1880-1</f>
        <v>-0.00500767727526519</v>
      </c>
      <c r="H1873" s="14" t="n">
        <v>2463</v>
      </c>
      <c r="I1873" s="8" t="n">
        <f aca="false">H1873/$K1880-1</f>
        <v>0.0743823283082077</v>
      </c>
      <c r="J1873" s="9" t="n">
        <f aca="false">I1873-G1873</f>
        <v>0.0793900055834729</v>
      </c>
      <c r="K1873" s="10" t="n">
        <f aca="false">H1873-F1873</f>
        <v>182</v>
      </c>
      <c r="L1873" s="0" t="str">
        <f aca="false">IF(H1873=H1864,"Even",IF(H1873&gt;H1864,"Up","Down"))</f>
        <v>Even</v>
      </c>
    </row>
    <row r="1874" customFormat="false" ht="14.4" hidden="false" customHeight="false" outlineLevel="0" collapsed="false">
      <c r="A1874" s="4" t="n">
        <v>42614</v>
      </c>
      <c r="B1874" s="5" t="n">
        <v>0.879652777777778</v>
      </c>
      <c r="C1874" s="32" t="s">
        <v>38</v>
      </c>
      <c r="D1874" s="0" t="s">
        <v>15</v>
      </c>
      <c r="F1874" s="34" t="n">
        <v>2281</v>
      </c>
      <c r="G1874" s="8" t="n">
        <f aca="false">F1874/$K1880-1</f>
        <v>-0.00500767727526519</v>
      </c>
      <c r="H1874" s="14" t="n">
        <v>2451</v>
      </c>
      <c r="I1874" s="8" t="n">
        <f aca="false">H1874/$K1880-1</f>
        <v>0.0691478224455611</v>
      </c>
      <c r="J1874" s="9" t="n">
        <f aca="false">I1874-G1874</f>
        <v>0.0741554997208262</v>
      </c>
      <c r="K1874" s="10" t="n">
        <f aca="false">H1874-F1874</f>
        <v>170</v>
      </c>
      <c r="L1874" s="0" t="str">
        <f aca="false">IF(H1874=H1865,"Even",IF(H1874&gt;H1865,"Up","Down"))</f>
        <v>Even</v>
      </c>
    </row>
    <row r="1875" customFormat="false" ht="14.4" hidden="false" customHeight="false" outlineLevel="0" collapsed="false">
      <c r="A1875" s="4" t="n">
        <v>42614</v>
      </c>
      <c r="B1875" s="5" t="n">
        <v>0.879652777777778</v>
      </c>
      <c r="C1875" s="32" t="s">
        <v>38</v>
      </c>
      <c r="D1875" s="0" t="s">
        <v>18</v>
      </c>
      <c r="F1875" s="34" t="n">
        <v>2281</v>
      </c>
      <c r="G1875" s="8" t="n">
        <f aca="false">F1875/$K1880-1</f>
        <v>-0.00500767727526519</v>
      </c>
      <c r="H1875" s="14" t="n">
        <v>2444</v>
      </c>
      <c r="I1875" s="8" t="n">
        <f aca="false">H1875/$K1880-1</f>
        <v>0.0660943606923505</v>
      </c>
      <c r="J1875" s="9" t="n">
        <f aca="false">I1875-G1875</f>
        <v>0.0711020379676157</v>
      </c>
      <c r="K1875" s="10" t="n">
        <f aca="false">H1875-F1875</f>
        <v>163</v>
      </c>
      <c r="L1875" s="0" t="str">
        <f aca="false">IF(H1875=H1866,"Even",IF(H1875&gt;H1866,"Up","Down"))</f>
        <v>Even</v>
      </c>
    </row>
    <row r="1876" customFormat="false" ht="14.4" hidden="false" customHeight="false" outlineLevel="0" collapsed="false">
      <c r="A1876" s="4" t="n">
        <v>42614</v>
      </c>
      <c r="B1876" s="5" t="n">
        <v>0.879652777777778</v>
      </c>
      <c r="C1876" s="32" t="s">
        <v>38</v>
      </c>
      <c r="D1876" s="0" t="s">
        <v>20</v>
      </c>
      <c r="F1876" s="34" t="n">
        <v>2281</v>
      </c>
      <c r="G1876" s="8" t="n">
        <f aca="false">F1876/$K1880-1</f>
        <v>-0.00500767727526519</v>
      </c>
      <c r="H1876" s="14" t="n">
        <v>2442</v>
      </c>
      <c r="I1876" s="8" t="n">
        <f aca="false">H1876/$K1880-1</f>
        <v>0.0652219430485763</v>
      </c>
      <c r="J1876" s="9" t="n">
        <f aca="false">I1876-G1876</f>
        <v>0.0702296203238415</v>
      </c>
      <c r="K1876" s="10" t="n">
        <f aca="false">H1876-F1876</f>
        <v>161</v>
      </c>
      <c r="L1876" s="0" t="str">
        <f aca="false">IF(H1876=H1867,"Even",IF(H1876&gt;H1867,"Up","Down"))</f>
        <v>Even</v>
      </c>
    </row>
    <row r="1877" customFormat="false" ht="14.4" hidden="false" customHeight="false" outlineLevel="0" collapsed="false">
      <c r="A1877" s="4" t="n">
        <v>42614</v>
      </c>
      <c r="B1877" s="5" t="n">
        <v>0.879652777777778</v>
      </c>
      <c r="C1877" s="32" t="s">
        <v>38</v>
      </c>
      <c r="D1877" s="0" t="s">
        <v>23</v>
      </c>
      <c r="F1877" s="34" t="n">
        <v>2281</v>
      </c>
      <c r="G1877" s="8" t="n">
        <f aca="false">F1877/$K1880-1</f>
        <v>-0.00500767727526519</v>
      </c>
      <c r="H1877" s="14" t="n">
        <v>2442</v>
      </c>
      <c r="I1877" s="8" t="n">
        <f aca="false">H1877/$K1880-1</f>
        <v>0.0652219430485763</v>
      </c>
      <c r="J1877" s="9" t="n">
        <f aca="false">I1877-G1877</f>
        <v>0.0702296203238415</v>
      </c>
      <c r="K1877" s="10" t="n">
        <f aca="false">H1877-F1877</f>
        <v>161</v>
      </c>
      <c r="L1877" s="0" t="str">
        <f aca="false">IF(H1877=H1868,"Even",IF(H1877&gt;H1868,"Up","Down"))</f>
        <v>Even</v>
      </c>
    </row>
    <row r="1878" customFormat="false" ht="14.4" hidden="false" customHeight="false" outlineLevel="0" collapsed="false">
      <c r="A1878" s="4" t="n">
        <v>42614</v>
      </c>
      <c r="B1878" s="5" t="n">
        <v>0.879652777777778</v>
      </c>
      <c r="C1878" s="32" t="s">
        <v>38</v>
      </c>
      <c r="D1878" s="0" t="s">
        <v>25</v>
      </c>
      <c r="F1878" s="34" t="n">
        <v>2281</v>
      </c>
      <c r="G1878" s="8" t="n">
        <f aca="false">F1878/$K1880-1</f>
        <v>-0.00500767727526519</v>
      </c>
      <c r="H1878" s="14" t="n">
        <v>2442</v>
      </c>
      <c r="I1878" s="8" t="n">
        <f aca="false">H1878/$K1880-1</f>
        <v>0.0652219430485763</v>
      </c>
      <c r="J1878" s="9" t="n">
        <f aca="false">I1878-G1878</f>
        <v>0.0702296203238415</v>
      </c>
      <c r="K1878" s="10" t="n">
        <f aca="false">H1878-F1878</f>
        <v>161</v>
      </c>
      <c r="L1878" s="0" t="str">
        <f aca="false">IF(H1878=H1869,"Even",IF(H1878&gt;H1869,"Up","Down"))</f>
        <v>Even</v>
      </c>
    </row>
    <row r="1879" customFormat="false" ht="14.4" hidden="false" customHeight="false" outlineLevel="0" collapsed="false">
      <c r="A1879" s="4" t="n">
        <v>42614</v>
      </c>
      <c r="B1879" s="5" t="n">
        <v>0.879652777777778</v>
      </c>
      <c r="C1879" s="32" t="s">
        <v>38</v>
      </c>
      <c r="D1879" s="36" t="s">
        <v>51</v>
      </c>
      <c r="E1879" s="36"/>
      <c r="F1879" s="43" t="n">
        <v>1.7174</v>
      </c>
      <c r="G1879" s="8"/>
      <c r="H1879" s="43" t="n">
        <v>1.7774</v>
      </c>
      <c r="I1879" s="8"/>
      <c r="J1879" s="9"/>
      <c r="K1879" s="43" t="n">
        <v>1.75474</v>
      </c>
      <c r="L1879" s="0" t="str">
        <f aca="false">IF(K1879=K1870,"Even",IF(K1879&gt;K1870,"Up","Down"))</f>
        <v>Down</v>
      </c>
    </row>
    <row r="1880" customFormat="false" ht="14.4" hidden="false" customHeight="false" outlineLevel="0" collapsed="false">
      <c r="A1880" s="4" t="n">
        <v>42614</v>
      </c>
      <c r="B1880" s="5"/>
      <c r="C1880" s="32" t="s">
        <v>38</v>
      </c>
      <c r="D1880" s="36" t="s">
        <v>30</v>
      </c>
      <c r="E1880" s="36"/>
      <c r="F1880" s="28" t="s">
        <v>31</v>
      </c>
      <c r="G1880" s="28"/>
      <c r="H1880" s="28" t="n">
        <v>1</v>
      </c>
      <c r="I1880" s="28"/>
      <c r="J1880" s="28"/>
      <c r="K1880" s="44" t="n">
        <v>2292.48</v>
      </c>
      <c r="L1880" s="0" t="str">
        <f aca="false">IF(K1880=K1871,"Even",IF(K1880&gt;K1871,"Up","Down"))</f>
        <v>Down</v>
      </c>
    </row>
    <row r="1881" customFormat="false" ht="14.4" hidden="false" customHeight="false" outlineLevel="0" collapsed="false">
      <c r="A1881" s="15" t="n">
        <v>42614</v>
      </c>
      <c r="B1881" s="20"/>
      <c r="C1881" s="35" t="s">
        <v>38</v>
      </c>
      <c r="D1881" s="16" t="s">
        <v>43</v>
      </c>
      <c r="E1881" s="16"/>
      <c r="F1881" s="16"/>
      <c r="G1881" s="16"/>
      <c r="H1881" s="16"/>
      <c r="I1881" s="16"/>
      <c r="J1881" s="16" t="s">
        <v>44</v>
      </c>
      <c r="K1881" s="19" t="n">
        <v>1308.97</v>
      </c>
      <c r="L1881" s="16" t="str">
        <f aca="false">IF(K1881=K1872,"Even",IF(K1881&gt;K1872,"Up","Down"))</f>
        <v>Down</v>
      </c>
    </row>
    <row r="1882" customFormat="false" ht="14.4" hidden="false" customHeight="false" outlineLevel="0" collapsed="false">
      <c r="A1882" s="4" t="n">
        <v>42621</v>
      </c>
      <c r="B1882" s="5" t="n">
        <v>0.803634259259259</v>
      </c>
      <c r="C1882" s="32" t="s">
        <v>38</v>
      </c>
      <c r="D1882" s="0" t="s">
        <v>13</v>
      </c>
      <c r="F1882" s="34" t="n">
        <v>2314</v>
      </c>
      <c r="G1882" s="8" t="n">
        <f aca="false">F1882/$K1889-1</f>
        <v>-0.0106037284077305</v>
      </c>
      <c r="H1882" s="14" t="n">
        <v>2496</v>
      </c>
      <c r="I1882" s="8" t="n">
        <f aca="false">H1882/$K1889-1</f>
        <v>0.0672139558748075</v>
      </c>
      <c r="J1882" s="9" t="n">
        <f aca="false">I1882-G1882</f>
        <v>0.077817684282538</v>
      </c>
      <c r="K1882" s="10" t="n">
        <f aca="false">H1882-F1882</f>
        <v>182</v>
      </c>
      <c r="L1882" s="0" t="str">
        <f aca="false">IF(H1882=H1873,"Even",IF(H1882&gt;H1873,"Up","Down"))</f>
        <v>Up</v>
      </c>
    </row>
    <row r="1883" customFormat="false" ht="14.4" hidden="false" customHeight="false" outlineLevel="0" collapsed="false">
      <c r="A1883" s="4" t="n">
        <v>42621</v>
      </c>
      <c r="B1883" s="5" t="n">
        <v>0.803634259259259</v>
      </c>
      <c r="C1883" s="32" t="s">
        <v>38</v>
      </c>
      <c r="D1883" s="0" t="s">
        <v>15</v>
      </c>
      <c r="F1883" s="34" t="n">
        <v>2314</v>
      </c>
      <c r="G1883" s="8" t="n">
        <f aca="false">F1883/$K1889-1</f>
        <v>-0.0106037284077305</v>
      </c>
      <c r="H1883" s="14" t="n">
        <v>2484</v>
      </c>
      <c r="I1883" s="8" t="n">
        <f aca="false">H1883/$K1889-1</f>
        <v>0.0620831195484863</v>
      </c>
      <c r="J1883" s="9" t="n">
        <f aca="false">I1883-G1883</f>
        <v>0.0726868479562168</v>
      </c>
      <c r="K1883" s="10" t="n">
        <f aca="false">H1883-F1883</f>
        <v>170</v>
      </c>
      <c r="L1883" s="0" t="str">
        <f aca="false">IF(H1883=H1874,"Even",IF(H1883&gt;H1874,"Up","Down"))</f>
        <v>Up</v>
      </c>
    </row>
    <row r="1884" customFormat="false" ht="14.4" hidden="false" customHeight="false" outlineLevel="0" collapsed="false">
      <c r="A1884" s="4" t="n">
        <v>42621</v>
      </c>
      <c r="B1884" s="5" t="n">
        <v>0.803634259259259</v>
      </c>
      <c r="C1884" s="32" t="s">
        <v>38</v>
      </c>
      <c r="D1884" s="0" t="s">
        <v>18</v>
      </c>
      <c r="F1884" s="34" t="n">
        <v>2314</v>
      </c>
      <c r="G1884" s="8" t="n">
        <f aca="false">F1884/$K1889-1</f>
        <v>-0.0106037284077305</v>
      </c>
      <c r="H1884" s="14" t="n">
        <v>2477</v>
      </c>
      <c r="I1884" s="8" t="n">
        <f aca="false">H1884/$K1889-1</f>
        <v>0.0590901316914656</v>
      </c>
      <c r="J1884" s="9" t="n">
        <f aca="false">I1884-G1884</f>
        <v>0.0696938600991961</v>
      </c>
      <c r="K1884" s="10" t="n">
        <f aca="false">H1884-F1884</f>
        <v>163</v>
      </c>
      <c r="L1884" s="0" t="str">
        <f aca="false">IF(H1884=H1875,"Even",IF(H1884&gt;H1875,"Up","Down"))</f>
        <v>Up</v>
      </c>
    </row>
    <row r="1885" customFormat="false" ht="14.4" hidden="false" customHeight="false" outlineLevel="0" collapsed="false">
      <c r="A1885" s="4" t="n">
        <v>42621</v>
      </c>
      <c r="B1885" s="5" t="n">
        <v>0.803634259259259</v>
      </c>
      <c r="C1885" s="32" t="s">
        <v>38</v>
      </c>
      <c r="D1885" s="0" t="s">
        <v>20</v>
      </c>
      <c r="F1885" s="34" t="n">
        <v>2314</v>
      </c>
      <c r="G1885" s="8" t="n">
        <f aca="false">F1885/$K1889-1</f>
        <v>-0.0106037284077305</v>
      </c>
      <c r="H1885" s="14" t="n">
        <v>2475</v>
      </c>
      <c r="I1885" s="8" t="n">
        <f aca="false">H1885/$K1889-1</f>
        <v>0.0582349923037455</v>
      </c>
      <c r="J1885" s="9" t="n">
        <f aca="false">I1885-G1885</f>
        <v>0.068838720711476</v>
      </c>
      <c r="K1885" s="10" t="n">
        <f aca="false">H1885-F1885</f>
        <v>161</v>
      </c>
      <c r="L1885" s="0" t="str">
        <f aca="false">IF(H1885=H1876,"Even",IF(H1885&gt;H1876,"Up","Down"))</f>
        <v>Up</v>
      </c>
    </row>
    <row r="1886" customFormat="false" ht="14.4" hidden="false" customHeight="false" outlineLevel="0" collapsed="false">
      <c r="A1886" s="4" t="n">
        <v>42621</v>
      </c>
      <c r="B1886" s="5" t="n">
        <v>0.803634259259259</v>
      </c>
      <c r="C1886" s="32" t="s">
        <v>38</v>
      </c>
      <c r="D1886" s="0" t="s">
        <v>23</v>
      </c>
      <c r="F1886" s="34" t="n">
        <v>2314</v>
      </c>
      <c r="G1886" s="8" t="n">
        <f aca="false">F1886/$K1889-1</f>
        <v>-0.0106037284077305</v>
      </c>
      <c r="H1886" s="14" t="n">
        <v>2475</v>
      </c>
      <c r="I1886" s="8" t="n">
        <f aca="false">H1886/$K1889-1</f>
        <v>0.0582349923037455</v>
      </c>
      <c r="J1886" s="9" t="n">
        <f aca="false">I1886-G1886</f>
        <v>0.068838720711476</v>
      </c>
      <c r="K1886" s="10" t="n">
        <f aca="false">H1886-F1886</f>
        <v>161</v>
      </c>
      <c r="L1886" s="0" t="str">
        <f aca="false">IF(H1886=H1877,"Even",IF(H1886&gt;H1877,"Up","Down"))</f>
        <v>Up</v>
      </c>
    </row>
    <row r="1887" customFormat="false" ht="14.4" hidden="false" customHeight="false" outlineLevel="0" collapsed="false">
      <c r="A1887" s="4" t="n">
        <v>42621</v>
      </c>
      <c r="B1887" s="5" t="n">
        <v>0.803634259259259</v>
      </c>
      <c r="C1887" s="32" t="s">
        <v>38</v>
      </c>
      <c r="D1887" s="0" t="s">
        <v>25</v>
      </c>
      <c r="F1887" s="34" t="n">
        <v>2314</v>
      </c>
      <c r="G1887" s="8" t="n">
        <f aca="false">F1887/$K1889-1</f>
        <v>-0.0106037284077305</v>
      </c>
      <c r="H1887" s="14" t="n">
        <v>2475</v>
      </c>
      <c r="I1887" s="8" t="n">
        <f aca="false">H1887/$K1889-1</f>
        <v>0.0582349923037455</v>
      </c>
      <c r="J1887" s="9" t="n">
        <f aca="false">I1887-G1887</f>
        <v>0.068838720711476</v>
      </c>
      <c r="K1887" s="10" t="n">
        <f aca="false">H1887-F1887</f>
        <v>161</v>
      </c>
      <c r="L1887" s="0" t="str">
        <f aca="false">IF(H1887=H1878,"Even",IF(H1887&gt;H1878,"Up","Down"))</f>
        <v>Up</v>
      </c>
    </row>
    <row r="1888" customFormat="false" ht="14.4" hidden="false" customHeight="false" outlineLevel="0" collapsed="false">
      <c r="A1888" s="4" t="n">
        <v>42621</v>
      </c>
      <c r="B1888" s="5" t="n">
        <v>0.803634259259259</v>
      </c>
      <c r="C1888" s="32" t="s">
        <v>38</v>
      </c>
      <c r="D1888" s="36" t="s">
        <v>51</v>
      </c>
      <c r="E1888" s="36"/>
      <c r="F1888" s="43" t="n">
        <v>1.6974</v>
      </c>
      <c r="G1888" s="8"/>
      <c r="H1888" s="43" t="n">
        <v>1.7774</v>
      </c>
      <c r="I1888" s="8"/>
      <c r="J1888" s="9"/>
      <c r="K1888" s="43" t="n">
        <v>1.73144</v>
      </c>
      <c r="L1888" s="0" t="str">
        <f aca="false">IF(K1888=K1879,"Even",IF(K1888&gt;K1879,"Up","Down"))</f>
        <v>Down</v>
      </c>
    </row>
    <row r="1889" customFormat="false" ht="14.4" hidden="false" customHeight="false" outlineLevel="0" collapsed="false">
      <c r="A1889" s="4" t="n">
        <v>42621</v>
      </c>
      <c r="B1889" s="5"/>
      <c r="C1889" s="32" t="s">
        <v>38</v>
      </c>
      <c r="D1889" s="36" t="s">
        <v>30</v>
      </c>
      <c r="E1889" s="36"/>
      <c r="F1889" s="28" t="s">
        <v>31</v>
      </c>
      <c r="G1889" s="28"/>
      <c r="H1889" s="28" t="n">
        <v>1</v>
      </c>
      <c r="I1889" s="28"/>
      <c r="J1889" s="28"/>
      <c r="K1889" s="44" t="n">
        <v>2338.8</v>
      </c>
      <c r="L1889" s="0" t="str">
        <f aca="false">IF(K1889=K1880,"Even",IF(K1889&gt;K1880,"Up","Down"))</f>
        <v>Up</v>
      </c>
    </row>
    <row r="1890" customFormat="false" ht="14.4" hidden="false" customHeight="false" outlineLevel="0" collapsed="false">
      <c r="A1890" s="15" t="n">
        <v>42621</v>
      </c>
      <c r="B1890" s="20"/>
      <c r="C1890" s="35" t="s">
        <v>38</v>
      </c>
      <c r="D1890" s="16" t="s">
        <v>43</v>
      </c>
      <c r="E1890" s="16"/>
      <c r="F1890" s="16"/>
      <c r="G1890" s="16"/>
      <c r="H1890" s="16"/>
      <c r="I1890" s="16"/>
      <c r="J1890" s="16" t="s">
        <v>44</v>
      </c>
      <c r="K1890" s="19" t="n">
        <v>1345.01</v>
      </c>
      <c r="L1890" s="16" t="str">
        <f aca="false">IF(K1890=K1881,"Even",IF(K1890&gt;K1881,"Up","Down"))</f>
        <v>Up</v>
      </c>
    </row>
    <row r="1891" customFormat="false" ht="14.4" hidden="false" customHeight="false" outlineLevel="0" collapsed="false">
      <c r="A1891" s="4" t="n">
        <v>42622</v>
      </c>
      <c r="B1891" s="5" t="n">
        <v>0.892986111111111</v>
      </c>
      <c r="C1891" s="32" t="s">
        <v>39</v>
      </c>
      <c r="D1891" s="0" t="s">
        <v>13</v>
      </c>
      <c r="F1891" s="34" t="n">
        <v>2307</v>
      </c>
      <c r="G1891" s="8" t="n">
        <f aca="false">F1891/$K1898-1</f>
        <v>-0.00447490042591381</v>
      </c>
      <c r="H1891" s="14" t="n">
        <v>2489</v>
      </c>
      <c r="I1891" s="8" t="n">
        <f aca="false">H1891/$K1898-1</f>
        <v>0.0740624069527094</v>
      </c>
      <c r="J1891" s="9" t="n">
        <f aca="false">I1891-G1891</f>
        <v>0.0785373073786232</v>
      </c>
      <c r="K1891" s="10" t="n">
        <f aca="false">H1891-F1891</f>
        <v>182</v>
      </c>
      <c r="L1891" s="0" t="str">
        <f aca="false">IF(H1891=H1882,"Even",IF(H1891&gt;H1882,"Up","Down"))</f>
        <v>Down</v>
      </c>
    </row>
    <row r="1892" customFormat="false" ht="14.4" hidden="false" customHeight="false" outlineLevel="0" collapsed="false">
      <c r="A1892" s="4" t="n">
        <v>42622</v>
      </c>
      <c r="B1892" s="5" t="n">
        <v>0.892986111111111</v>
      </c>
      <c r="C1892" s="32" t="s">
        <v>39</v>
      </c>
      <c r="D1892" s="0" t="s">
        <v>15</v>
      </c>
      <c r="F1892" s="34" t="n">
        <v>2307</v>
      </c>
      <c r="G1892" s="8" t="n">
        <f aca="false">F1892/$K1898-1</f>
        <v>-0.00447490042591381</v>
      </c>
      <c r="H1892" s="14" t="n">
        <v>2477</v>
      </c>
      <c r="I1892" s="8" t="n">
        <f aca="false">H1892/$K1898-1</f>
        <v>0.0688841229497232</v>
      </c>
      <c r="J1892" s="9" t="n">
        <f aca="false">I1892-G1892</f>
        <v>0.073359023375637</v>
      </c>
      <c r="K1892" s="10" t="n">
        <f aca="false">H1892-F1892</f>
        <v>170</v>
      </c>
      <c r="L1892" s="0" t="str">
        <f aca="false">IF(H1892=H1883,"Even",IF(H1892&gt;H1883,"Up","Down"))</f>
        <v>Down</v>
      </c>
    </row>
    <row r="1893" customFormat="false" ht="14.4" hidden="false" customHeight="false" outlineLevel="0" collapsed="false">
      <c r="A1893" s="4" t="n">
        <v>42622</v>
      </c>
      <c r="B1893" s="5" t="n">
        <v>0.892986111111111</v>
      </c>
      <c r="C1893" s="32" t="s">
        <v>39</v>
      </c>
      <c r="D1893" s="0" t="s">
        <v>18</v>
      </c>
      <c r="F1893" s="34" t="n">
        <v>2307</v>
      </c>
      <c r="G1893" s="8" t="n">
        <f aca="false">F1893/$K1898-1</f>
        <v>-0.00447490042591381</v>
      </c>
      <c r="H1893" s="14" t="n">
        <v>2470</v>
      </c>
      <c r="I1893" s="8" t="n">
        <f aca="false">H1893/$K1898-1</f>
        <v>0.0658634572813146</v>
      </c>
      <c r="J1893" s="9" t="n">
        <f aca="false">I1893-G1893</f>
        <v>0.0703383577072284</v>
      </c>
      <c r="K1893" s="10" t="n">
        <f aca="false">H1893-F1893</f>
        <v>163</v>
      </c>
      <c r="L1893" s="0" t="str">
        <f aca="false">IF(H1893=H1884,"Even",IF(H1893&gt;H1884,"Up","Down"))</f>
        <v>Down</v>
      </c>
    </row>
    <row r="1894" customFormat="false" ht="14.4" hidden="false" customHeight="false" outlineLevel="0" collapsed="false">
      <c r="A1894" s="4" t="n">
        <v>42622</v>
      </c>
      <c r="B1894" s="5" t="n">
        <v>0.892986111111111</v>
      </c>
      <c r="C1894" s="32" t="s">
        <v>39</v>
      </c>
      <c r="D1894" s="0" t="s">
        <v>20</v>
      </c>
      <c r="F1894" s="34" t="n">
        <v>2307</v>
      </c>
      <c r="G1894" s="8" t="n">
        <f aca="false">F1894/$K1898-1</f>
        <v>-0.00447490042591381</v>
      </c>
      <c r="H1894" s="14" t="n">
        <v>2468</v>
      </c>
      <c r="I1894" s="8" t="n">
        <f aca="false">H1894/$K1898-1</f>
        <v>0.0650004099474837</v>
      </c>
      <c r="J1894" s="9" t="n">
        <f aca="false">I1894-G1894</f>
        <v>0.0694753103733975</v>
      </c>
      <c r="K1894" s="10" t="n">
        <f aca="false">H1894-F1894</f>
        <v>161</v>
      </c>
      <c r="L1894" s="0" t="str">
        <f aca="false">IF(H1894=H1885,"Even",IF(H1894&gt;H1885,"Up","Down"))</f>
        <v>Down</v>
      </c>
    </row>
    <row r="1895" customFormat="false" ht="14.4" hidden="false" customHeight="false" outlineLevel="0" collapsed="false">
      <c r="A1895" s="4" t="n">
        <v>42622</v>
      </c>
      <c r="B1895" s="5" t="n">
        <v>0.892986111111111</v>
      </c>
      <c r="C1895" s="32" t="s">
        <v>39</v>
      </c>
      <c r="D1895" s="0" t="s">
        <v>23</v>
      </c>
      <c r="F1895" s="34" t="n">
        <v>2307</v>
      </c>
      <c r="G1895" s="8" t="n">
        <f aca="false">F1895/$K1898-1</f>
        <v>-0.00447490042591381</v>
      </c>
      <c r="H1895" s="14" t="n">
        <v>2468</v>
      </c>
      <c r="I1895" s="8" t="n">
        <f aca="false">H1895/$K1898-1</f>
        <v>0.0650004099474837</v>
      </c>
      <c r="J1895" s="9" t="n">
        <f aca="false">I1895-G1895</f>
        <v>0.0694753103733975</v>
      </c>
      <c r="K1895" s="10" t="n">
        <f aca="false">H1895-F1895</f>
        <v>161</v>
      </c>
      <c r="L1895" s="0" t="str">
        <f aca="false">IF(H1895=H1886,"Even",IF(H1895&gt;H1886,"Up","Down"))</f>
        <v>Down</v>
      </c>
    </row>
    <row r="1896" customFormat="false" ht="14.4" hidden="false" customHeight="false" outlineLevel="0" collapsed="false">
      <c r="A1896" s="4" t="n">
        <v>42622</v>
      </c>
      <c r="B1896" s="5" t="n">
        <v>0.892986111111111</v>
      </c>
      <c r="C1896" s="32" t="s">
        <v>39</v>
      </c>
      <c r="D1896" s="0" t="s">
        <v>25</v>
      </c>
      <c r="F1896" s="34" t="n">
        <v>2307</v>
      </c>
      <c r="G1896" s="8" t="n">
        <f aca="false">F1896/$K1898-1</f>
        <v>-0.00447490042591381</v>
      </c>
      <c r="H1896" s="14" t="n">
        <v>2468</v>
      </c>
      <c r="I1896" s="8" t="n">
        <f aca="false">H1896/$K1898-1</f>
        <v>0.0650004099474837</v>
      </c>
      <c r="J1896" s="9" t="n">
        <f aca="false">I1896-G1896</f>
        <v>0.0694753103733975</v>
      </c>
      <c r="K1896" s="10" t="n">
        <f aca="false">H1896-F1896</f>
        <v>161</v>
      </c>
      <c r="L1896" s="0" t="str">
        <f aca="false">IF(H1896=H1887,"Even",IF(H1896&gt;H1887,"Up","Down"))</f>
        <v>Down</v>
      </c>
    </row>
    <row r="1897" customFormat="false" ht="14.4" hidden="false" customHeight="false" outlineLevel="0" collapsed="false">
      <c r="A1897" s="4" t="n">
        <v>42622</v>
      </c>
      <c r="B1897" s="5" t="n">
        <v>0.892986111111111</v>
      </c>
      <c r="C1897" s="32" t="s">
        <v>39</v>
      </c>
      <c r="D1897" s="36" t="s">
        <v>51</v>
      </c>
      <c r="E1897" s="36"/>
      <c r="F1897" s="43" t="n">
        <v>1.70465</v>
      </c>
      <c r="G1897" s="8"/>
      <c r="H1897" s="43" t="n">
        <v>1.78465</v>
      </c>
      <c r="I1897" s="8"/>
      <c r="J1897" s="9"/>
      <c r="K1897" s="43" t="n">
        <v>1.73574</v>
      </c>
      <c r="L1897" s="0" t="str">
        <f aca="false">IF(K1897=K1888,"Even",IF(K1897&gt;K1888,"Up","Down"))</f>
        <v>Up</v>
      </c>
    </row>
    <row r="1898" customFormat="false" ht="14.4" hidden="false" customHeight="false" outlineLevel="0" collapsed="false">
      <c r="A1898" s="4" t="n">
        <v>42622</v>
      </c>
      <c r="B1898" s="5"/>
      <c r="C1898" s="32" t="s">
        <v>39</v>
      </c>
      <c r="D1898" s="36" t="s">
        <v>30</v>
      </c>
      <c r="E1898" s="36"/>
      <c r="F1898" s="28" t="s">
        <v>31</v>
      </c>
      <c r="G1898" s="28"/>
      <c r="H1898" s="28" t="n">
        <v>1</v>
      </c>
      <c r="I1898" s="28"/>
      <c r="J1898" s="28"/>
      <c r="K1898" s="44" t="n">
        <v>2317.37</v>
      </c>
      <c r="L1898" s="0" t="str">
        <f aca="false">IF(K1898=K1889,"Even",IF(K1898&gt;K1889,"Up","Down"))</f>
        <v>Down</v>
      </c>
    </row>
    <row r="1899" customFormat="false" ht="14.4" hidden="false" customHeight="false" outlineLevel="0" collapsed="false">
      <c r="A1899" s="15" t="n">
        <v>42622</v>
      </c>
      <c r="B1899" s="20"/>
      <c r="C1899" s="35" t="s">
        <v>39</v>
      </c>
      <c r="D1899" s="16" t="s">
        <v>43</v>
      </c>
      <c r="E1899" s="16"/>
      <c r="F1899" s="16"/>
      <c r="G1899" s="16"/>
      <c r="H1899" s="16"/>
      <c r="I1899" s="16"/>
      <c r="J1899" s="16" t="s">
        <v>44</v>
      </c>
      <c r="K1899" s="19" t="n">
        <v>1338.3</v>
      </c>
      <c r="L1899" s="16" t="str">
        <f aca="false">IF(K1899=K1890,"Even",IF(K1899&gt;K1890,"Up","Down"))</f>
        <v>Down</v>
      </c>
    </row>
    <row r="1900" customFormat="false" ht="14.4" hidden="false" customHeight="false" outlineLevel="0" collapsed="false">
      <c r="A1900" s="4" t="n">
        <v>42656</v>
      </c>
      <c r="B1900" s="5" t="n">
        <v>0.810034722222222</v>
      </c>
      <c r="C1900" s="32" t="s">
        <v>38</v>
      </c>
      <c r="D1900" s="0" t="s">
        <v>13</v>
      </c>
      <c r="F1900" s="34" t="n">
        <v>2214</v>
      </c>
      <c r="G1900" s="8" t="n">
        <f aca="false">F1900/$K1907-1</f>
        <v>-0.00854869261874813</v>
      </c>
      <c r="H1900" s="14" t="n">
        <v>2390</v>
      </c>
      <c r="I1900" s="8" t="n">
        <f aca="false">H1900/$K1907-1</f>
        <v>0.070265864788253</v>
      </c>
      <c r="J1900" s="9" t="n">
        <f aca="false">I1900-G1900</f>
        <v>0.0788145574070012</v>
      </c>
      <c r="K1900" s="10" t="n">
        <f aca="false">H1900-F1900</f>
        <v>176</v>
      </c>
      <c r="L1900" s="0" t="str">
        <f aca="false">IF(H1900=H1891,"Even",IF(H1900&gt;H1891,"Up","Down"))</f>
        <v>Down</v>
      </c>
    </row>
    <row r="1901" customFormat="false" ht="14.4" hidden="false" customHeight="false" outlineLevel="0" collapsed="false">
      <c r="A1901" s="4" t="n">
        <v>42656</v>
      </c>
      <c r="B1901" s="5" t="n">
        <v>0.810034722222222</v>
      </c>
      <c r="C1901" s="32" t="s">
        <v>38</v>
      </c>
      <c r="D1901" s="0" t="s">
        <v>15</v>
      </c>
      <c r="F1901" s="34" t="n">
        <v>2214</v>
      </c>
      <c r="G1901" s="8" t="n">
        <f aca="false">F1901/$K1907-1</f>
        <v>-0.00854869261874813</v>
      </c>
      <c r="H1901" s="14" t="n">
        <v>2379</v>
      </c>
      <c r="I1901" s="8" t="n">
        <f aca="false">H1901/$K1907-1</f>
        <v>0.0653399549503153</v>
      </c>
      <c r="J1901" s="9" t="n">
        <f aca="false">I1901-G1901</f>
        <v>0.0738886475690634</v>
      </c>
      <c r="K1901" s="10" t="n">
        <f aca="false">H1901-F1901</f>
        <v>165</v>
      </c>
      <c r="L1901" s="0" t="str">
        <f aca="false">IF(H1901=H1892,"Even",IF(H1901&gt;H1892,"Up","Down"))</f>
        <v>Down</v>
      </c>
    </row>
    <row r="1902" customFormat="false" ht="14.4" hidden="false" customHeight="false" outlineLevel="0" collapsed="false">
      <c r="A1902" s="4" t="n">
        <v>42656</v>
      </c>
      <c r="B1902" s="5" t="n">
        <v>0.810034722222222</v>
      </c>
      <c r="C1902" s="32" t="s">
        <v>38</v>
      </c>
      <c r="D1902" s="0" t="s">
        <v>18</v>
      </c>
      <c r="F1902" s="34" t="n">
        <v>2214</v>
      </c>
      <c r="G1902" s="8" t="n">
        <f aca="false">F1902/$K1907-1</f>
        <v>-0.00854869261874813</v>
      </c>
      <c r="H1902" s="14" t="n">
        <v>2372</v>
      </c>
      <c r="I1902" s="8" t="n">
        <f aca="false">H1902/$K1907-1</f>
        <v>0.062205285053446</v>
      </c>
      <c r="J1902" s="9" t="n">
        <f aca="false">I1902-G1902</f>
        <v>0.0707539776721942</v>
      </c>
      <c r="K1902" s="10" t="n">
        <f aca="false">H1902-F1902</f>
        <v>158</v>
      </c>
      <c r="L1902" s="0" t="str">
        <f aca="false">IF(H1902=H1893,"Even",IF(H1902&gt;H1893,"Up","Down"))</f>
        <v>Down</v>
      </c>
    </row>
    <row r="1903" customFormat="false" ht="14.4" hidden="false" customHeight="false" outlineLevel="0" collapsed="false">
      <c r="A1903" s="4" t="n">
        <v>42656</v>
      </c>
      <c r="B1903" s="5" t="n">
        <v>0.810034722222222</v>
      </c>
      <c r="C1903" s="32" t="s">
        <v>38</v>
      </c>
      <c r="D1903" s="0" t="s">
        <v>20</v>
      </c>
      <c r="F1903" s="34" t="n">
        <v>2214</v>
      </c>
      <c r="G1903" s="8" t="n">
        <f aca="false">F1903/$K1907-1</f>
        <v>-0.00854869261874813</v>
      </c>
      <c r="H1903" s="14" t="n">
        <v>2370</v>
      </c>
      <c r="I1903" s="8" t="n">
        <f aca="false">H1903/$K1907-1</f>
        <v>0.0613096650829119</v>
      </c>
      <c r="J1903" s="9" t="n">
        <f aca="false">I1903-G1903</f>
        <v>0.06985835770166</v>
      </c>
      <c r="K1903" s="10" t="n">
        <f aca="false">H1903-F1903</f>
        <v>156</v>
      </c>
      <c r="L1903" s="0" t="str">
        <f aca="false">IF(H1903=H1894,"Even",IF(H1903&gt;H1894,"Up","Down"))</f>
        <v>Down</v>
      </c>
    </row>
    <row r="1904" customFormat="false" ht="14.4" hidden="false" customHeight="false" outlineLevel="0" collapsed="false">
      <c r="A1904" s="4" t="n">
        <v>42656</v>
      </c>
      <c r="B1904" s="5" t="n">
        <v>0.810034722222222</v>
      </c>
      <c r="C1904" s="32" t="s">
        <v>38</v>
      </c>
      <c r="D1904" s="0" t="s">
        <v>23</v>
      </c>
      <c r="F1904" s="34" t="n">
        <v>2214</v>
      </c>
      <c r="G1904" s="8" t="n">
        <f aca="false">F1904/$K1907-1</f>
        <v>-0.00854869261874813</v>
      </c>
      <c r="H1904" s="14" t="n">
        <v>2370</v>
      </c>
      <c r="I1904" s="8" t="n">
        <f aca="false">H1904/$K1907-1</f>
        <v>0.0613096650829119</v>
      </c>
      <c r="J1904" s="9" t="n">
        <f aca="false">I1904-G1904</f>
        <v>0.06985835770166</v>
      </c>
      <c r="K1904" s="10" t="n">
        <f aca="false">H1904-F1904</f>
        <v>156</v>
      </c>
      <c r="L1904" s="0" t="str">
        <f aca="false">IF(H1904=H1895,"Even",IF(H1904&gt;H1895,"Up","Down"))</f>
        <v>Down</v>
      </c>
    </row>
    <row r="1905" customFormat="false" ht="14.4" hidden="false" customHeight="false" outlineLevel="0" collapsed="false">
      <c r="A1905" s="4" t="n">
        <v>42656</v>
      </c>
      <c r="B1905" s="5" t="n">
        <v>0.810034722222222</v>
      </c>
      <c r="C1905" s="32" t="s">
        <v>38</v>
      </c>
      <c r="D1905" s="0" t="s">
        <v>25</v>
      </c>
      <c r="F1905" s="34" t="n">
        <v>2214</v>
      </c>
      <c r="G1905" s="8" t="n">
        <f aca="false">F1905/$K1907-1</f>
        <v>-0.00854869261874813</v>
      </c>
      <c r="H1905" s="14" t="n">
        <v>2370</v>
      </c>
      <c r="I1905" s="8" t="n">
        <f aca="false">H1905/$K1907-1</f>
        <v>0.0613096650829119</v>
      </c>
      <c r="J1905" s="9" t="n">
        <f aca="false">I1905-G1905</f>
        <v>0.06985835770166</v>
      </c>
      <c r="K1905" s="10" t="n">
        <f aca="false">H1905-F1905</f>
        <v>156</v>
      </c>
      <c r="L1905" s="0" t="str">
        <f aca="false">IF(H1905=H1896,"Even",IF(H1905&gt;H1896,"Up","Down"))</f>
        <v>Down</v>
      </c>
    </row>
    <row r="1906" customFormat="false" ht="14.4" hidden="false" customHeight="false" outlineLevel="0" collapsed="false">
      <c r="A1906" s="4" t="n">
        <v>42656</v>
      </c>
      <c r="B1906" s="5" t="n">
        <v>0.810034722222222</v>
      </c>
      <c r="C1906" s="32" t="s">
        <v>38</v>
      </c>
      <c r="D1906" s="36" t="s">
        <v>51</v>
      </c>
      <c r="E1906" s="36"/>
      <c r="F1906" s="43" t="n">
        <v>1.74185</v>
      </c>
      <c r="G1906" s="8"/>
      <c r="H1906" s="43" t="n">
        <v>1.80185</v>
      </c>
      <c r="I1906" s="8"/>
      <c r="J1906" s="9"/>
      <c r="K1906" s="43" t="n">
        <v>1.77191</v>
      </c>
      <c r="L1906" s="0" t="str">
        <f aca="false">IF(K1906=K1897,"Even",IF(K1906&gt;K1897,"Up","Down"))</f>
        <v>Up</v>
      </c>
    </row>
    <row r="1907" customFormat="false" ht="14.4" hidden="false" customHeight="false" outlineLevel="0" collapsed="false">
      <c r="A1907" s="4" t="n">
        <v>42656</v>
      </c>
      <c r="B1907" s="5"/>
      <c r="C1907" s="32" t="s">
        <v>38</v>
      </c>
      <c r="D1907" s="36" t="s">
        <v>30</v>
      </c>
      <c r="E1907" s="36"/>
      <c r="F1907" s="28" t="s">
        <v>31</v>
      </c>
      <c r="G1907" s="28"/>
      <c r="H1907" s="28" t="n">
        <v>1</v>
      </c>
      <c r="I1907" s="28"/>
      <c r="J1907" s="28"/>
      <c r="K1907" s="44" t="n">
        <v>2233.09</v>
      </c>
      <c r="L1907" s="0" t="str">
        <f aca="false">IF(K1907=K1898,"Even",IF(K1907&gt;K1898,"Up","Down"))</f>
        <v>Down</v>
      </c>
    </row>
    <row r="1908" customFormat="false" ht="14.4" hidden="false" customHeight="false" outlineLevel="0" collapsed="false">
      <c r="A1908" s="15" t="n">
        <v>42656</v>
      </c>
      <c r="B1908" s="20"/>
      <c r="C1908" s="35" t="s">
        <v>38</v>
      </c>
      <c r="D1908" s="16" t="s">
        <v>43</v>
      </c>
      <c r="E1908" s="16"/>
      <c r="F1908" s="16"/>
      <c r="G1908" s="16"/>
      <c r="H1908" s="16"/>
      <c r="I1908" s="16"/>
      <c r="J1908" s="16" t="s">
        <v>44</v>
      </c>
      <c r="K1908" s="19" t="n">
        <v>1255.25</v>
      </c>
      <c r="L1908" s="16" t="str">
        <f aca="false">IF(K1908=K1899,"Even",IF(K1908&gt;K1899,"Up","Down"))</f>
        <v>Down</v>
      </c>
    </row>
    <row r="1909" customFormat="false" ht="14.4" hidden="false" customHeight="false" outlineLevel="0" collapsed="false">
      <c r="A1909" s="4" t="n">
        <v>42660</v>
      </c>
      <c r="B1909" s="5" t="n">
        <v>0.973460648148148</v>
      </c>
      <c r="C1909" s="32" t="s">
        <v>33</v>
      </c>
      <c r="D1909" s="0" t="s">
        <v>13</v>
      </c>
      <c r="F1909" s="34" t="n">
        <v>2219</v>
      </c>
      <c r="G1909" s="8" t="n">
        <f aca="false">F1909/$K1916-1</f>
        <v>-0.00441038571806729</v>
      </c>
      <c r="H1909" s="14" t="n">
        <v>2394</v>
      </c>
      <c r="I1909" s="8" t="n">
        <f aca="false">H1909/$K1916-1</f>
        <v>0.0741061453767224</v>
      </c>
      <c r="J1909" s="9" t="n">
        <f aca="false">I1909-G1909</f>
        <v>0.0785165310947897</v>
      </c>
      <c r="K1909" s="10" t="n">
        <f aca="false">H1909-F1909</f>
        <v>175</v>
      </c>
      <c r="L1909" s="0" t="str">
        <f aca="false">IF(H1909=H1900,"Even",IF(H1909&gt;H1900,"Up","Down"))</f>
        <v>Up</v>
      </c>
    </row>
    <row r="1910" customFormat="false" ht="14.4" hidden="false" customHeight="false" outlineLevel="0" collapsed="false">
      <c r="A1910" s="4" t="n">
        <v>42660</v>
      </c>
      <c r="B1910" s="5" t="n">
        <v>0.973460648148148</v>
      </c>
      <c r="C1910" s="32" t="s">
        <v>33</v>
      </c>
      <c r="D1910" s="0" t="s">
        <v>15</v>
      </c>
      <c r="F1910" s="34" t="n">
        <v>2219</v>
      </c>
      <c r="G1910" s="8" t="n">
        <f aca="false">F1910/$K1916-1</f>
        <v>-0.00441038571806729</v>
      </c>
      <c r="H1910" s="14" t="n">
        <v>2383</v>
      </c>
      <c r="I1910" s="8" t="n">
        <f aca="false">H1910/$K1916-1</f>
        <v>0.0691708205650499</v>
      </c>
      <c r="J1910" s="9" t="n">
        <f aca="false">I1910-G1910</f>
        <v>0.0735812062831172</v>
      </c>
      <c r="K1910" s="10" t="n">
        <f aca="false">H1910-F1910</f>
        <v>164</v>
      </c>
      <c r="L1910" s="0" t="str">
        <f aca="false">IF(H1910=H1901,"Even",IF(H1910&gt;H1901,"Up","Down"))</f>
        <v>Up</v>
      </c>
    </row>
    <row r="1911" customFormat="false" ht="14.4" hidden="false" customHeight="false" outlineLevel="0" collapsed="false">
      <c r="A1911" s="4" t="n">
        <v>42660</v>
      </c>
      <c r="B1911" s="5" t="n">
        <v>0.973460648148148</v>
      </c>
      <c r="C1911" s="32" t="s">
        <v>33</v>
      </c>
      <c r="D1911" s="0" t="s">
        <v>18</v>
      </c>
      <c r="F1911" s="34" t="n">
        <v>2219</v>
      </c>
      <c r="G1911" s="8" t="n">
        <f aca="false">F1911/$K1916-1</f>
        <v>-0.00441038571806729</v>
      </c>
      <c r="H1911" s="14" t="n">
        <v>2432</v>
      </c>
      <c r="I1911" s="8" t="n">
        <f aca="false">H1911/$K1916-1</f>
        <v>0.0911554492715909</v>
      </c>
      <c r="J1911" s="9" t="n">
        <f aca="false">I1911-G1911</f>
        <v>0.0955658349896582</v>
      </c>
      <c r="K1911" s="10" t="n">
        <f aca="false">H1911-F1911</f>
        <v>213</v>
      </c>
      <c r="L1911" s="0" t="str">
        <f aca="false">IF(H1911=H1902,"Even",IF(H1911&gt;H1902,"Up","Down"))</f>
        <v>Up</v>
      </c>
    </row>
    <row r="1912" customFormat="false" ht="14.4" hidden="false" customHeight="false" outlineLevel="0" collapsed="false">
      <c r="A1912" s="4" t="n">
        <v>42660</v>
      </c>
      <c r="B1912" s="5" t="n">
        <v>0.973460648148148</v>
      </c>
      <c r="C1912" s="32" t="s">
        <v>33</v>
      </c>
      <c r="D1912" s="0" t="s">
        <v>20</v>
      </c>
      <c r="F1912" s="34" t="n">
        <v>2219</v>
      </c>
      <c r="G1912" s="8" t="n">
        <f aca="false">F1912/$K1916-1</f>
        <v>-0.00441038571806729</v>
      </c>
      <c r="H1912" s="14" t="n">
        <v>2374</v>
      </c>
      <c r="I1912" s="8" t="n">
        <f aca="false">H1912/$K1916-1</f>
        <v>0.0651328275373178</v>
      </c>
      <c r="J1912" s="9" t="n">
        <f aca="false">I1912-G1912</f>
        <v>0.069543213255385</v>
      </c>
      <c r="K1912" s="10" t="n">
        <f aca="false">H1912-F1912</f>
        <v>155</v>
      </c>
      <c r="L1912" s="0" t="str">
        <f aca="false">IF(H1912=H1903,"Even",IF(H1912&gt;H1903,"Up","Down"))</f>
        <v>Up</v>
      </c>
    </row>
    <row r="1913" customFormat="false" ht="14.4" hidden="false" customHeight="false" outlineLevel="0" collapsed="false">
      <c r="A1913" s="4" t="n">
        <v>42660</v>
      </c>
      <c r="B1913" s="5" t="n">
        <v>0.973460648148148</v>
      </c>
      <c r="C1913" s="32" t="s">
        <v>33</v>
      </c>
      <c r="D1913" s="0" t="s">
        <v>23</v>
      </c>
      <c r="F1913" s="34" t="n">
        <v>2219</v>
      </c>
      <c r="G1913" s="8" t="n">
        <f aca="false">F1913/$K1916-1</f>
        <v>-0.00441038571806729</v>
      </c>
      <c r="H1913" s="14" t="n">
        <v>2374</v>
      </c>
      <c r="I1913" s="8" t="n">
        <f aca="false">H1913/$K1916-1</f>
        <v>0.0651328275373178</v>
      </c>
      <c r="J1913" s="9" t="n">
        <f aca="false">I1913-G1913</f>
        <v>0.069543213255385</v>
      </c>
      <c r="K1913" s="10" t="n">
        <f aca="false">H1913-F1913</f>
        <v>155</v>
      </c>
      <c r="L1913" s="0" t="str">
        <f aca="false">IF(H1913=H1904,"Even",IF(H1913&gt;H1904,"Up","Down"))</f>
        <v>Up</v>
      </c>
    </row>
    <row r="1914" customFormat="false" ht="14.4" hidden="false" customHeight="false" outlineLevel="0" collapsed="false">
      <c r="A1914" s="4" t="n">
        <v>42660</v>
      </c>
      <c r="B1914" s="5" t="n">
        <v>0.973460648148148</v>
      </c>
      <c r="C1914" s="32" t="s">
        <v>33</v>
      </c>
      <c r="D1914" s="0" t="s">
        <v>25</v>
      </c>
      <c r="F1914" s="34" t="n">
        <v>2219</v>
      </c>
      <c r="G1914" s="8" t="n">
        <f aca="false">F1914/$K1916-1</f>
        <v>-0.00441038571806729</v>
      </c>
      <c r="H1914" s="14" t="n">
        <v>2374</v>
      </c>
      <c r="I1914" s="8" t="n">
        <f aca="false">H1914/$K1916-1</f>
        <v>0.0651328275373178</v>
      </c>
      <c r="J1914" s="9" t="n">
        <f aca="false">I1914-G1914</f>
        <v>0.069543213255385</v>
      </c>
      <c r="K1914" s="10" t="n">
        <f aca="false">H1914-F1914</f>
        <v>155</v>
      </c>
      <c r="L1914" s="0" t="str">
        <f aca="false">IF(H1914=H1905,"Even",IF(H1914&gt;H1905,"Up","Down"))</f>
        <v>Up</v>
      </c>
    </row>
    <row r="1915" customFormat="false" ht="14.4" hidden="false" customHeight="false" outlineLevel="0" collapsed="false">
      <c r="A1915" s="4" t="n">
        <v>42660</v>
      </c>
      <c r="B1915" s="5" t="n">
        <v>0.973460648148148</v>
      </c>
      <c r="C1915" s="32" t="s">
        <v>33</v>
      </c>
      <c r="D1915" s="36" t="s">
        <v>51</v>
      </c>
      <c r="E1915" s="36"/>
      <c r="F1915" s="43" t="n">
        <v>1.7482</v>
      </c>
      <c r="G1915" s="8"/>
      <c r="H1915" s="43" t="n">
        <v>1.8082</v>
      </c>
      <c r="I1915" s="8"/>
      <c r="J1915" s="9"/>
      <c r="K1915" s="43" t="n">
        <v>1.779</v>
      </c>
      <c r="L1915" s="0" t="str">
        <f aca="false">IF(K1915=K1906,"Even",IF(K1915&gt;K1906,"Up","Down"))</f>
        <v>Up</v>
      </c>
    </row>
    <row r="1916" customFormat="false" ht="14.4" hidden="false" customHeight="false" outlineLevel="0" collapsed="false">
      <c r="A1916" s="4" t="n">
        <v>42660</v>
      </c>
      <c r="B1916" s="5"/>
      <c r="C1916" s="32" t="s">
        <v>33</v>
      </c>
      <c r="D1916" s="36" t="s">
        <v>30</v>
      </c>
      <c r="E1916" s="36"/>
      <c r="F1916" s="28" t="s">
        <v>31</v>
      </c>
      <c r="G1916" s="28"/>
      <c r="H1916" s="28" t="n">
        <v>1</v>
      </c>
      <c r="I1916" s="28"/>
      <c r="J1916" s="28"/>
      <c r="K1916" s="44" t="n">
        <v>2228.83</v>
      </c>
      <c r="L1916" s="0" t="str">
        <f aca="false">IF(K1916=K1907,"Even",IF(K1916&gt;K1907,"Up","Down"))</f>
        <v>Down</v>
      </c>
    </row>
    <row r="1917" customFormat="false" ht="14.4" hidden="false" customHeight="false" outlineLevel="0" collapsed="false">
      <c r="A1917" s="15" t="n">
        <v>42660</v>
      </c>
      <c r="B1917" s="20"/>
      <c r="C1917" s="35" t="s">
        <v>33</v>
      </c>
      <c r="D1917" s="16" t="s">
        <v>43</v>
      </c>
      <c r="E1917" s="16"/>
      <c r="F1917" s="16"/>
      <c r="G1917" s="16"/>
      <c r="H1917" s="16"/>
      <c r="I1917" s="16"/>
      <c r="J1917" s="16" t="s">
        <v>44</v>
      </c>
      <c r="K1917" s="19" t="n">
        <v>1251.62</v>
      </c>
      <c r="L1917" s="16" t="str">
        <f aca="false">IF(K1917=K1908,"Even",IF(K1917&gt;K1908,"Up","Down"))</f>
        <v>Down</v>
      </c>
    </row>
    <row r="1918" customFormat="false" ht="14.4" hidden="false" customHeight="false" outlineLevel="0" collapsed="false">
      <c r="A1918" s="4" t="n">
        <v>42705</v>
      </c>
      <c r="B1918" s="5" t="n">
        <v>0.822615740740741</v>
      </c>
      <c r="C1918" s="32" t="s">
        <v>38</v>
      </c>
      <c r="D1918" s="0" t="s">
        <v>13</v>
      </c>
      <c r="F1918" s="34" t="n">
        <v>2133</v>
      </c>
      <c r="G1918" s="8" t="n">
        <f aca="false">F1918/$K1925-1</f>
        <v>-0.00827137935363287</v>
      </c>
      <c r="H1918" s="14" t="n">
        <v>2303</v>
      </c>
      <c r="I1918" s="8" t="n">
        <f aca="false">H1918/$K1925-1</f>
        <v>0.0707693452173388</v>
      </c>
      <c r="J1918" s="9" t="n">
        <f aca="false">I1918-G1918</f>
        <v>0.0790407245709717</v>
      </c>
      <c r="K1918" s="10" t="n">
        <f aca="false">H1918-F1918</f>
        <v>170</v>
      </c>
      <c r="L1918" s="0" t="str">
        <f aca="false">IF(H1918=H1909,"Even",IF(H1918&gt;H1909,"Up","Down"))</f>
        <v>Down</v>
      </c>
    </row>
    <row r="1919" customFormat="false" ht="14.4" hidden="false" customHeight="false" outlineLevel="0" collapsed="false">
      <c r="A1919" s="4" t="n">
        <v>42705</v>
      </c>
      <c r="B1919" s="5" t="n">
        <v>0.822615740740741</v>
      </c>
      <c r="C1919" s="32" t="s">
        <v>38</v>
      </c>
      <c r="D1919" s="0" t="s">
        <v>15</v>
      </c>
      <c r="F1919" s="34" t="n">
        <v>2133</v>
      </c>
      <c r="G1919" s="8" t="n">
        <f aca="false">F1919/$K1925-1</f>
        <v>-0.00827137935363287</v>
      </c>
      <c r="H1919" s="14" t="n">
        <v>2292</v>
      </c>
      <c r="I1919" s="8" t="n">
        <f aca="false">H1919/$K1925-1</f>
        <v>0.0656549453921582</v>
      </c>
      <c r="J1919" s="9" t="n">
        <f aca="false">I1919-G1919</f>
        <v>0.0739263247457911</v>
      </c>
      <c r="K1919" s="10" t="n">
        <f aca="false">H1919-F1919</f>
        <v>159</v>
      </c>
      <c r="L1919" s="0" t="str">
        <f aca="false">IF(H1919=H1910,"Even",IF(H1919&gt;H1910,"Up","Down"))</f>
        <v>Down</v>
      </c>
    </row>
    <row r="1920" customFormat="false" ht="14.4" hidden="false" customHeight="false" outlineLevel="0" collapsed="false">
      <c r="A1920" s="4" t="n">
        <v>42705</v>
      </c>
      <c r="B1920" s="5" t="n">
        <v>0.822615740740741</v>
      </c>
      <c r="C1920" s="32" t="s">
        <v>38</v>
      </c>
      <c r="D1920" s="0" t="s">
        <v>18</v>
      </c>
      <c r="F1920" s="34" t="n">
        <v>2133</v>
      </c>
      <c r="G1920" s="8" t="n">
        <f aca="false">F1920/$K1925-1</f>
        <v>-0.00827137935363287</v>
      </c>
      <c r="H1920" s="14" t="n">
        <v>2339</v>
      </c>
      <c r="I1920" s="8" t="n">
        <f aca="false">H1920/$K1925-1</f>
        <v>0.0875073810088387</v>
      </c>
      <c r="J1920" s="9" t="n">
        <f aca="false">I1920-G1920</f>
        <v>0.0957787603624716</v>
      </c>
      <c r="K1920" s="10" t="n">
        <f aca="false">H1920-F1920</f>
        <v>206</v>
      </c>
      <c r="L1920" s="0" t="str">
        <f aca="false">IF(H1920=H1911,"Even",IF(H1920&gt;H1911,"Up","Down"))</f>
        <v>Down</v>
      </c>
    </row>
    <row r="1921" customFormat="false" ht="14.4" hidden="false" customHeight="false" outlineLevel="0" collapsed="false">
      <c r="A1921" s="4" t="n">
        <v>42705</v>
      </c>
      <c r="B1921" s="5" t="n">
        <v>0.822615740740741</v>
      </c>
      <c r="C1921" s="32" t="s">
        <v>38</v>
      </c>
      <c r="D1921" s="0" t="s">
        <v>20</v>
      </c>
      <c r="F1921" s="34" t="n">
        <v>2133</v>
      </c>
      <c r="G1921" s="8" t="n">
        <f aca="false">F1921/$K1925-1</f>
        <v>-0.00827137935363287</v>
      </c>
      <c r="H1921" s="14" t="n">
        <v>2284</v>
      </c>
      <c r="I1921" s="8" t="n">
        <f aca="false">H1921/$K1925-1</f>
        <v>0.061935381882936</v>
      </c>
      <c r="J1921" s="9" t="n">
        <f aca="false">I1921-G1921</f>
        <v>0.0702067612365689</v>
      </c>
      <c r="K1921" s="10" t="n">
        <f aca="false">H1921-F1921</f>
        <v>151</v>
      </c>
      <c r="L1921" s="0" t="str">
        <f aca="false">IF(H1921=H1912,"Even",IF(H1921&gt;H1912,"Up","Down"))</f>
        <v>Down</v>
      </c>
    </row>
    <row r="1922" customFormat="false" ht="14.4" hidden="false" customHeight="false" outlineLevel="0" collapsed="false">
      <c r="A1922" s="4" t="n">
        <v>42705</v>
      </c>
      <c r="B1922" s="5" t="n">
        <v>0.822615740740741</v>
      </c>
      <c r="C1922" s="32" t="s">
        <v>38</v>
      </c>
      <c r="D1922" s="0" t="s">
        <v>23</v>
      </c>
      <c r="F1922" s="34" t="n">
        <v>2133</v>
      </c>
      <c r="G1922" s="8" t="n">
        <f aca="false">F1922/$K1925-1</f>
        <v>-0.00827137935363287</v>
      </c>
      <c r="H1922" s="14" t="n">
        <v>2284</v>
      </c>
      <c r="I1922" s="8" t="n">
        <f aca="false">H1922/$K1925-1</f>
        <v>0.061935381882936</v>
      </c>
      <c r="J1922" s="9" t="n">
        <f aca="false">I1922-G1922</f>
        <v>0.0702067612365689</v>
      </c>
      <c r="K1922" s="10" t="n">
        <f aca="false">H1922-F1922</f>
        <v>151</v>
      </c>
      <c r="L1922" s="0" t="str">
        <f aca="false">IF(H1922=H1913,"Even",IF(H1922&gt;H1913,"Up","Down"))</f>
        <v>Down</v>
      </c>
    </row>
    <row r="1923" customFormat="false" ht="14.4" hidden="false" customHeight="false" outlineLevel="0" collapsed="false">
      <c r="A1923" s="4" t="n">
        <v>42705</v>
      </c>
      <c r="B1923" s="5" t="n">
        <v>0.822615740740741</v>
      </c>
      <c r="C1923" s="32" t="s">
        <v>38</v>
      </c>
      <c r="D1923" s="0" t="s">
        <v>25</v>
      </c>
      <c r="F1923" s="34" t="n">
        <v>2133</v>
      </c>
      <c r="G1923" s="8" t="n">
        <f aca="false">F1923/$K1925-1</f>
        <v>-0.00827137935363287</v>
      </c>
      <c r="H1923" s="14" t="n">
        <v>2284</v>
      </c>
      <c r="I1923" s="8" t="n">
        <f aca="false">H1923/$K1925-1</f>
        <v>0.061935381882936</v>
      </c>
      <c r="J1923" s="9" t="n">
        <f aca="false">I1923-G1923</f>
        <v>0.0702067612365689</v>
      </c>
      <c r="K1923" s="10" t="n">
        <f aca="false">H1923-F1923</f>
        <v>151</v>
      </c>
      <c r="L1923" s="0" t="str">
        <f aca="false">IF(H1923=H1914,"Even",IF(H1923&gt;H1914,"Up","Down"))</f>
        <v>Down</v>
      </c>
    </row>
    <row r="1924" customFormat="false" ht="14.4" hidden="false" customHeight="false" outlineLevel="0" collapsed="false">
      <c r="A1924" s="4" t="n">
        <v>42705</v>
      </c>
      <c r="B1924" s="5" t="n">
        <v>0.822615740740741</v>
      </c>
      <c r="C1924" s="32" t="s">
        <v>38</v>
      </c>
      <c r="D1924" s="36" t="s">
        <v>51</v>
      </c>
      <c r="E1924" s="36"/>
      <c r="F1924" s="43" t="n">
        <v>1.81125</v>
      </c>
      <c r="G1924" s="8"/>
      <c r="H1924" s="43" t="n">
        <v>1.87125</v>
      </c>
      <c r="I1924" s="8"/>
      <c r="J1924" s="9"/>
      <c r="K1924" s="43" t="n">
        <v>1.84043</v>
      </c>
      <c r="L1924" s="0" t="str">
        <f aca="false">IF(K1924=K1915,"Even",IF(K1924&gt;K1915,"Up","Down"))</f>
        <v>Up</v>
      </c>
    </row>
    <row r="1925" customFormat="false" ht="14.4" hidden="false" customHeight="false" outlineLevel="0" collapsed="false">
      <c r="A1925" s="4" t="n">
        <v>42705</v>
      </c>
      <c r="B1925" s="5"/>
      <c r="C1925" s="32" t="s">
        <v>38</v>
      </c>
      <c r="D1925" s="36" t="s">
        <v>30</v>
      </c>
      <c r="E1925" s="36"/>
      <c r="F1925" s="28" t="s">
        <v>31</v>
      </c>
      <c r="G1925" s="28"/>
      <c r="H1925" s="28" t="n">
        <v>1</v>
      </c>
      <c r="I1925" s="28"/>
      <c r="J1925" s="28"/>
      <c r="K1925" s="44" t="n">
        <v>2150.79</v>
      </c>
      <c r="L1925" s="0" t="str">
        <f aca="false">IF(K1925=K1916,"Even",IF(K1925&gt;K1916,"Up","Down"))</f>
        <v>Down</v>
      </c>
    </row>
    <row r="1926" customFormat="false" ht="14.4" hidden="false" customHeight="false" outlineLevel="0" collapsed="false">
      <c r="A1926" s="15" t="n">
        <v>42705</v>
      </c>
      <c r="B1926" s="20"/>
      <c r="C1926" s="35" t="s">
        <v>38</v>
      </c>
      <c r="D1926" s="16" t="s">
        <v>43</v>
      </c>
      <c r="E1926" s="16"/>
      <c r="F1926" s="16"/>
      <c r="G1926" s="16"/>
      <c r="H1926" s="16"/>
      <c r="I1926" s="16"/>
      <c r="J1926" s="16" t="s">
        <v>44</v>
      </c>
      <c r="K1926" s="19" t="n">
        <v>1173.21</v>
      </c>
      <c r="L1926" s="16" t="str">
        <f aca="false">IF(K1926=K1917,"Even",IF(K1926&gt;K1917,"Up","Down"))</f>
        <v>Down</v>
      </c>
    </row>
    <row r="1927" customFormat="false" ht="14.4" hidden="false" customHeight="false" outlineLevel="0" collapsed="false">
      <c r="A1927" s="4" t="n">
        <v>42709</v>
      </c>
      <c r="B1927" s="5" t="n">
        <v>0.84056712962963</v>
      </c>
      <c r="C1927" s="32" t="s">
        <v>33</v>
      </c>
      <c r="D1927" s="0" t="s">
        <v>13</v>
      </c>
      <c r="F1927" s="34" t="n">
        <v>2120</v>
      </c>
      <c r="G1927" s="8" t="n">
        <f aca="false">F1927/$K1934-1</f>
        <v>-0.0104278499211143</v>
      </c>
      <c r="H1927" s="14" t="n">
        <v>2288</v>
      </c>
      <c r="I1927" s="8" t="n">
        <f aca="false">H1927/$K1934-1</f>
        <v>0.0679910751794766</v>
      </c>
      <c r="J1927" s="9" t="n">
        <f aca="false">I1927-G1927</f>
        <v>0.0784189251005909</v>
      </c>
      <c r="K1927" s="10" t="n">
        <f aca="false">H1927-F1927</f>
        <v>168</v>
      </c>
      <c r="L1927" s="0" t="str">
        <f aca="false">IF(H1927=H1918,"Even",IF(H1927&gt;H1918,"Up","Down"))</f>
        <v>Down</v>
      </c>
    </row>
    <row r="1928" customFormat="false" ht="14.4" hidden="false" customHeight="false" outlineLevel="0" collapsed="false">
      <c r="A1928" s="4" t="n">
        <v>42709</v>
      </c>
      <c r="B1928" s="5" t="n">
        <v>0.84056712962963</v>
      </c>
      <c r="C1928" s="32" t="s">
        <v>33</v>
      </c>
      <c r="D1928" s="0" t="s">
        <v>15</v>
      </c>
      <c r="F1928" s="34" t="n">
        <v>2120</v>
      </c>
      <c r="G1928" s="8" t="n">
        <f aca="false">F1928/$K1934-1</f>
        <v>-0.0104278499211143</v>
      </c>
      <c r="H1928" s="14" t="n">
        <v>2288</v>
      </c>
      <c r="I1928" s="8" t="n">
        <f aca="false">H1928/$K1934-1</f>
        <v>0.0679910751794766</v>
      </c>
      <c r="J1928" s="9" t="n">
        <f aca="false">I1928-G1928</f>
        <v>0.0784189251005909</v>
      </c>
      <c r="K1928" s="10" t="n">
        <f aca="false">H1928-F1928</f>
        <v>168</v>
      </c>
      <c r="L1928" s="0" t="str">
        <f aca="false">IF(H1928=H1919,"Even",IF(H1928&gt;H1919,"Up","Down"))</f>
        <v>Down</v>
      </c>
    </row>
    <row r="1929" customFormat="false" ht="14.4" hidden="false" customHeight="false" outlineLevel="0" collapsed="false">
      <c r="A1929" s="4" t="n">
        <v>42709</v>
      </c>
      <c r="B1929" s="5" t="n">
        <v>0.84056712962963</v>
      </c>
      <c r="C1929" s="32" t="s">
        <v>33</v>
      </c>
      <c r="D1929" s="0" t="s">
        <v>18</v>
      </c>
      <c r="F1929" s="34" t="n">
        <v>2120</v>
      </c>
      <c r="G1929" s="8" t="n">
        <f aca="false">F1929/$K1934-1</f>
        <v>-0.0104278499211143</v>
      </c>
      <c r="H1929" s="14" t="n">
        <v>2324</v>
      </c>
      <c r="I1929" s="8" t="n">
        <f aca="false">H1929/$K1934-1</f>
        <v>0.0847951305581747</v>
      </c>
      <c r="J1929" s="9" t="n">
        <f aca="false">I1929-G1929</f>
        <v>0.095222980479289</v>
      </c>
      <c r="K1929" s="10" t="n">
        <f aca="false">H1929-F1929</f>
        <v>204</v>
      </c>
      <c r="L1929" s="0" t="str">
        <f aca="false">IF(H1929=H1920,"Even",IF(H1929&gt;H1920,"Up","Down"))</f>
        <v>Down</v>
      </c>
    </row>
    <row r="1930" customFormat="false" ht="14.4" hidden="false" customHeight="false" outlineLevel="0" collapsed="false">
      <c r="A1930" s="4" t="n">
        <v>42709</v>
      </c>
      <c r="B1930" s="5" t="n">
        <v>0.84056712962963</v>
      </c>
      <c r="C1930" s="32" t="s">
        <v>33</v>
      </c>
      <c r="D1930" s="0" t="s">
        <v>20</v>
      </c>
      <c r="F1930" s="34" t="n">
        <v>2120</v>
      </c>
      <c r="G1930" s="8" t="n">
        <f aca="false">F1930/$K1934-1</f>
        <v>-0.0104278499211143</v>
      </c>
      <c r="H1930" s="14" t="n">
        <v>2279</v>
      </c>
      <c r="I1930" s="8" t="n">
        <f aca="false">H1930/$K1934-1</f>
        <v>0.0637900613348021</v>
      </c>
      <c r="J1930" s="9" t="n">
        <f aca="false">I1930-G1930</f>
        <v>0.0742179112559165</v>
      </c>
      <c r="K1930" s="10" t="n">
        <f aca="false">H1930-F1930</f>
        <v>159</v>
      </c>
      <c r="L1930" s="0" t="str">
        <f aca="false">IF(H1930=H1921,"Even",IF(H1930&gt;H1921,"Up","Down"))</f>
        <v>Down</v>
      </c>
    </row>
    <row r="1931" customFormat="false" ht="14.4" hidden="false" customHeight="false" outlineLevel="0" collapsed="false">
      <c r="A1931" s="4" t="n">
        <v>42709</v>
      </c>
      <c r="B1931" s="5" t="n">
        <v>0.84056712962963</v>
      </c>
      <c r="C1931" s="32" t="s">
        <v>33</v>
      </c>
      <c r="D1931" s="0" t="s">
        <v>23</v>
      </c>
      <c r="F1931" s="34" t="n">
        <v>2120</v>
      </c>
      <c r="G1931" s="8" t="n">
        <f aca="false">F1931/$K1934-1</f>
        <v>-0.0104278499211143</v>
      </c>
      <c r="H1931" s="14" t="n">
        <v>2279</v>
      </c>
      <c r="I1931" s="8" t="n">
        <f aca="false">H1931/$K1934-1</f>
        <v>0.0637900613348021</v>
      </c>
      <c r="J1931" s="9" t="n">
        <f aca="false">I1931-G1931</f>
        <v>0.0742179112559165</v>
      </c>
      <c r="K1931" s="10" t="n">
        <f aca="false">H1931-F1931</f>
        <v>159</v>
      </c>
      <c r="L1931" s="0" t="str">
        <f aca="false">IF(H1931=H1922,"Even",IF(H1931&gt;H1922,"Up","Down"))</f>
        <v>Down</v>
      </c>
    </row>
    <row r="1932" customFormat="false" ht="14.4" hidden="false" customHeight="false" outlineLevel="0" collapsed="false">
      <c r="A1932" s="4" t="n">
        <v>42709</v>
      </c>
      <c r="B1932" s="5" t="n">
        <v>0.84056712962963</v>
      </c>
      <c r="C1932" s="32" t="s">
        <v>33</v>
      </c>
      <c r="D1932" s="0" t="s">
        <v>25</v>
      </c>
      <c r="F1932" s="34" t="n">
        <v>2120</v>
      </c>
      <c r="G1932" s="8" t="n">
        <f aca="false">F1932/$K1934-1</f>
        <v>-0.0104278499211143</v>
      </c>
      <c r="H1932" s="14" t="n">
        <v>2279</v>
      </c>
      <c r="I1932" s="8" t="n">
        <f aca="false">H1932/$K1934-1</f>
        <v>0.0637900613348021</v>
      </c>
      <c r="J1932" s="9" t="n">
        <f aca="false">I1932-G1932</f>
        <v>0.0742179112559165</v>
      </c>
      <c r="K1932" s="10" t="n">
        <f aca="false">H1932-F1932</f>
        <v>159</v>
      </c>
      <c r="L1932" s="0" t="str">
        <f aca="false">IF(H1932=H1923,"Even",IF(H1932&gt;H1923,"Up","Down"))</f>
        <v>Down</v>
      </c>
    </row>
    <row r="1933" customFormat="false" ht="14.4" hidden="false" customHeight="false" outlineLevel="0" collapsed="false">
      <c r="A1933" s="4" t="n">
        <v>42709</v>
      </c>
      <c r="B1933" s="5" t="n">
        <v>0.84056712962963</v>
      </c>
      <c r="C1933" s="32" t="s">
        <v>33</v>
      </c>
      <c r="D1933" s="36" t="s">
        <v>51</v>
      </c>
      <c r="E1933" s="36"/>
      <c r="F1933" s="43" t="n">
        <v>1.78735</v>
      </c>
      <c r="G1933" s="8"/>
      <c r="H1933" s="43" t="n">
        <v>1.84735</v>
      </c>
      <c r="I1933" s="8"/>
      <c r="J1933" s="9"/>
      <c r="K1933" s="43" t="n">
        <v>1.82754</v>
      </c>
      <c r="L1933" s="0" t="str">
        <f aca="false">IF(K1933=K1924,"Even",IF(K1933&gt;K1924,"Up","Down"))</f>
        <v>Down</v>
      </c>
    </row>
    <row r="1934" customFormat="false" ht="14.4" hidden="false" customHeight="false" outlineLevel="0" collapsed="false">
      <c r="A1934" s="4" t="n">
        <v>42709</v>
      </c>
      <c r="B1934" s="5"/>
      <c r="C1934" s="32" t="s">
        <v>33</v>
      </c>
      <c r="D1934" s="36" t="s">
        <v>30</v>
      </c>
      <c r="E1934" s="36"/>
      <c r="F1934" s="28" t="s">
        <v>31</v>
      </c>
      <c r="G1934" s="28"/>
      <c r="H1934" s="28" t="n">
        <v>1</v>
      </c>
      <c r="I1934" s="28"/>
      <c r="J1934" s="28"/>
      <c r="K1934" s="44" t="n">
        <v>2142.34</v>
      </c>
      <c r="L1934" s="0" t="str">
        <f aca="false">IF(K1934=K1925,"Even",IF(K1934&gt;K1925,"Up","Down"))</f>
        <v>Down</v>
      </c>
    </row>
    <row r="1935" customFormat="false" ht="14.4" hidden="false" customHeight="false" outlineLevel="0" collapsed="false">
      <c r="A1935" s="15" t="n">
        <v>42709</v>
      </c>
      <c r="B1935" s="20"/>
      <c r="C1935" s="35" t="s">
        <v>33</v>
      </c>
      <c r="D1935" s="16" t="s">
        <v>43</v>
      </c>
      <c r="E1935" s="16"/>
      <c r="F1935" s="16"/>
      <c r="G1935" s="16"/>
      <c r="H1935" s="16"/>
      <c r="I1935" s="16"/>
      <c r="J1935" s="16" t="s">
        <v>44</v>
      </c>
      <c r="K1935" s="19" t="n">
        <v>1181.19</v>
      </c>
      <c r="L1935" s="16" t="str">
        <f aca="false">IF(K1935=K1926,"Even",IF(K1935&gt;K1926,"Up","Down"))</f>
        <v>Up</v>
      </c>
    </row>
    <row r="1936" customFormat="false" ht="14.4" hidden="false" customHeight="false" outlineLevel="0" collapsed="false">
      <c r="A1936" s="46" t="n">
        <v>42899</v>
      </c>
      <c r="B1936" s="47" t="s">
        <v>52</v>
      </c>
      <c r="C1936" s="0" t="s">
        <v>35</v>
      </c>
      <c r="D1936" s="0" t="s">
        <v>23</v>
      </c>
      <c r="F1936" s="48" t="n">
        <v>2199</v>
      </c>
      <c r="G1936" s="49" t="n">
        <f aca="false">F1936/$K1943-1</f>
        <v>-0.000885981053635798</v>
      </c>
      <c r="H1936" s="48" t="n">
        <v>2363</v>
      </c>
      <c r="I1936" s="49" t="n">
        <f aca="false">H1936/$K1943-1</f>
        <v>0.0736272973034373</v>
      </c>
      <c r="J1936" s="49" t="n">
        <f aca="false">I1936-G1936</f>
        <v>0.0745132783570731</v>
      </c>
      <c r="K1936" s="0" t="n">
        <f aca="false">H1936-F1936</f>
        <v>164</v>
      </c>
    </row>
    <row r="1937" customFormat="false" ht="14.4" hidden="false" customHeight="false" outlineLevel="0" collapsed="false">
      <c r="A1937" s="4" t="n">
        <v>42899</v>
      </c>
      <c r="B1937" s="47" t="s">
        <v>52</v>
      </c>
      <c r="C1937" s="0" t="s">
        <v>35</v>
      </c>
      <c r="D1937" s="0" t="s">
        <v>25</v>
      </c>
      <c r="F1937" s="48" t="n">
        <v>2199</v>
      </c>
      <c r="G1937" s="49" t="n">
        <f aca="false">F1937/$K1943-1</f>
        <v>-0.000885981053635798</v>
      </c>
      <c r="H1937" s="48" t="n">
        <v>2363</v>
      </c>
      <c r="I1937" s="49" t="n">
        <f aca="false">H1937/$K1943-1</f>
        <v>0.0736272973034373</v>
      </c>
      <c r="J1937" s="49" t="n">
        <f aca="false">I1937-G1937</f>
        <v>0.0745132783570731</v>
      </c>
      <c r="K1937" s="0" t="n">
        <f aca="false">H1937-F1937</f>
        <v>164</v>
      </c>
    </row>
    <row r="1938" customFormat="false" ht="14.4" hidden="false" customHeight="false" outlineLevel="0" collapsed="false">
      <c r="A1938" s="46" t="n">
        <v>42899</v>
      </c>
      <c r="B1938" s="47" t="s">
        <v>52</v>
      </c>
      <c r="C1938" s="0" t="s">
        <v>35</v>
      </c>
      <c r="D1938" s="0" t="s">
        <v>20</v>
      </c>
      <c r="F1938" s="48" t="n">
        <v>2199</v>
      </c>
      <c r="G1938" s="49" t="n">
        <f aca="false">F1938/$K1943-1</f>
        <v>-0.000885981053635798</v>
      </c>
      <c r="H1938" s="48" t="n">
        <v>2363</v>
      </c>
      <c r="I1938" s="49" t="n">
        <f aca="false">H1938/$K1943-1</f>
        <v>0.0736272973034373</v>
      </c>
      <c r="J1938" s="49" t="n">
        <f aca="false">I1938-G1938</f>
        <v>0.0745132783570731</v>
      </c>
      <c r="K1938" s="0" t="n">
        <f aca="false">H1938-F1938</f>
        <v>164</v>
      </c>
    </row>
    <row r="1939" customFormat="false" ht="14.4" hidden="false" customHeight="false" outlineLevel="0" collapsed="false">
      <c r="A1939" s="46" t="n">
        <v>42899</v>
      </c>
      <c r="B1939" s="47" t="s">
        <v>52</v>
      </c>
      <c r="C1939" s="0" t="s">
        <v>35</v>
      </c>
      <c r="D1939" s="0" t="s">
        <v>53</v>
      </c>
      <c r="F1939" s="48" t="n">
        <v>2187</v>
      </c>
      <c r="G1939" s="49" t="n">
        <f aca="false">F1939/$K1943-1</f>
        <v>-0.00633817215293386</v>
      </c>
      <c r="H1939" s="48" t="n">
        <v>2345</v>
      </c>
      <c r="I1939" s="49" t="n">
        <f aca="false">H1939/$K1943-1</f>
        <v>0.0654490106544903</v>
      </c>
      <c r="J1939" s="49" t="n">
        <f aca="false">I1939-G1939</f>
        <v>0.0717871828074241</v>
      </c>
      <c r="K1939" s="0" t="n">
        <f aca="false">H1939-F1939</f>
        <v>158</v>
      </c>
    </row>
    <row r="1940" customFormat="false" ht="14.4" hidden="false" customHeight="false" outlineLevel="0" collapsed="false">
      <c r="A1940" s="46" t="n">
        <v>42899</v>
      </c>
      <c r="B1940" s="47" t="s">
        <v>52</v>
      </c>
      <c r="C1940" s="0" t="s">
        <v>35</v>
      </c>
      <c r="D1940" s="0" t="s">
        <v>15</v>
      </c>
      <c r="F1940" s="48" t="n">
        <v>2199</v>
      </c>
      <c r="G1940" s="49" t="n">
        <f aca="false">F1940/$K1943-1</f>
        <v>-0.000885981053635798</v>
      </c>
      <c r="H1940" s="48" t="n">
        <v>2374</v>
      </c>
      <c r="I1940" s="49" t="n">
        <f aca="false">H1940/$K1943-1</f>
        <v>0.0786251391444603</v>
      </c>
      <c r="J1940" s="49" t="n">
        <f aca="false">I1940-G1940</f>
        <v>0.0795111201980961</v>
      </c>
      <c r="K1940" s="0" t="n">
        <f aca="false">H1940-F1940</f>
        <v>175</v>
      </c>
    </row>
    <row r="1941" customFormat="false" ht="14.4" hidden="false" customHeight="false" outlineLevel="0" collapsed="false">
      <c r="A1941" s="46" t="n">
        <v>42899</v>
      </c>
      <c r="B1941" s="47" t="s">
        <v>52</v>
      </c>
      <c r="C1941" s="0" t="s">
        <v>35</v>
      </c>
      <c r="D1941" s="0" t="s">
        <v>13</v>
      </c>
      <c r="F1941" s="48" t="n">
        <v>2199</v>
      </c>
      <c r="G1941" s="49" t="n">
        <f aca="false">F1941/$K1943-1</f>
        <v>-0.000885981053635798</v>
      </c>
      <c r="H1941" s="48" t="n">
        <v>2383</v>
      </c>
      <c r="I1941" s="49" t="n">
        <f aca="false">H1941/$K1943-1</f>
        <v>0.082714282468934</v>
      </c>
      <c r="J1941" s="49" t="n">
        <f aca="false">I1941-G1941</f>
        <v>0.0836002635225698</v>
      </c>
      <c r="K1941" s="0" t="n">
        <f aca="false">H1941-F1941</f>
        <v>184</v>
      </c>
    </row>
    <row r="1942" customFormat="false" ht="14.4" hidden="false" customHeight="false" outlineLevel="0" collapsed="false">
      <c r="A1942" s="46" t="n">
        <v>42899</v>
      </c>
      <c r="B1942" s="47" t="s">
        <v>52</v>
      </c>
      <c r="C1942" s="0" t="s">
        <v>35</v>
      </c>
      <c r="D1942" s="0" t="s">
        <v>51</v>
      </c>
      <c r="F1942" s="0" t="n">
        <v>1.7147</v>
      </c>
      <c r="H1942" s="0" t="n">
        <v>1.7747</v>
      </c>
      <c r="K1942" s="0" t="n">
        <v>1.74363</v>
      </c>
    </row>
    <row r="1943" customFormat="false" ht="14.4" hidden="false" customHeight="false" outlineLevel="0" collapsed="false">
      <c r="A1943" s="46" t="n">
        <v>42899</v>
      </c>
      <c r="B1943" s="47" t="s">
        <v>52</v>
      </c>
      <c r="C1943" s="0" t="s">
        <v>35</v>
      </c>
      <c r="D1943" s="0" t="s">
        <v>30</v>
      </c>
      <c r="F1943" s="50" t="s">
        <v>31</v>
      </c>
      <c r="H1943" s="48" t="n">
        <v>1</v>
      </c>
      <c r="K1943" s="48" t="n">
        <v>2200.95</v>
      </c>
    </row>
    <row r="1944" customFormat="false" ht="14.4" hidden="false" customHeight="false" outlineLevel="0" collapsed="false">
      <c r="A1944" s="46" t="n">
        <v>42899</v>
      </c>
      <c r="B1944" s="47" t="s">
        <v>52</v>
      </c>
      <c r="C1944" s="0" t="s">
        <v>35</v>
      </c>
      <c r="D1944" s="0" t="s">
        <v>43</v>
      </c>
      <c r="F1944" s="50"/>
      <c r="H1944" s="48"/>
      <c r="J1944" s="0" t="s">
        <v>44</v>
      </c>
      <c r="K1944" s="48" t="n">
        <v>1266.93</v>
      </c>
    </row>
    <row r="1945" customFormat="false" ht="14.4" hidden="false" customHeight="false" outlineLevel="0" collapsed="false">
      <c r="A1945" s="51" t="n">
        <v>42899</v>
      </c>
      <c r="B1945" s="52" t="s">
        <v>52</v>
      </c>
      <c r="C1945" s="16" t="s">
        <v>35</v>
      </c>
      <c r="D1945" s="16" t="s">
        <v>54</v>
      </c>
      <c r="E1945" s="16"/>
      <c r="F1945" s="53"/>
      <c r="G1945" s="16"/>
      <c r="H1945" s="54"/>
      <c r="I1945" s="16"/>
      <c r="J1945" s="16"/>
      <c r="K1945" s="16" t="n">
        <v>394.22</v>
      </c>
    </row>
    <row r="1946" customFormat="false" ht="14.4" hidden="false" customHeight="false" outlineLevel="0" collapsed="false">
      <c r="A1946" s="46" t="n">
        <v>42901</v>
      </c>
      <c r="B1946" s="47" t="s">
        <v>55</v>
      </c>
      <c r="C1946" s="0" t="s">
        <v>38</v>
      </c>
      <c r="D1946" s="0" t="s">
        <v>23</v>
      </c>
      <c r="F1946" s="55" t="n">
        <v>2188</v>
      </c>
      <c r="G1946" s="49" t="n">
        <f aca="false">F1946/$K1953-1</f>
        <v>-0.00794820292628085</v>
      </c>
      <c r="H1946" s="55" t="n">
        <v>2351</v>
      </c>
      <c r="I1946" s="49" t="n">
        <f aca="false">H1946/$K1953-1</f>
        <v>0.0659569355211671</v>
      </c>
      <c r="J1946" s="49" t="n">
        <f aca="false">I1946-G1946</f>
        <v>0.0739051384474479</v>
      </c>
      <c r="K1946" s="0" t="n">
        <f aca="false">H1946-F1946</f>
        <v>163</v>
      </c>
      <c r="L1946" s="0" t="str">
        <f aca="false">IF(H1946=H1936,"Even",IF(H1946&gt;H1936,"Up","Down"))</f>
        <v>Down</v>
      </c>
    </row>
    <row r="1947" customFormat="false" ht="14.4" hidden="false" customHeight="false" outlineLevel="0" collapsed="false">
      <c r="A1947" s="46" t="n">
        <v>42901</v>
      </c>
      <c r="B1947" s="47" t="s">
        <v>55</v>
      </c>
      <c r="C1947" s="0" t="s">
        <v>38</v>
      </c>
      <c r="D1947" s="0" t="s">
        <v>25</v>
      </c>
      <c r="F1947" s="55" t="n">
        <v>2188</v>
      </c>
      <c r="G1947" s="49" t="n">
        <f aca="false">F1947/$K1953-1</f>
        <v>-0.00794820292628085</v>
      </c>
      <c r="H1947" s="55" t="n">
        <v>2351</v>
      </c>
      <c r="I1947" s="49" t="n">
        <f aca="false">H1947/$K1953-1</f>
        <v>0.0659569355211671</v>
      </c>
      <c r="J1947" s="49" t="n">
        <f aca="false">I1947-G1947</f>
        <v>0.0739051384474479</v>
      </c>
      <c r="K1947" s="0" t="n">
        <f aca="false">H1947-F1947</f>
        <v>163</v>
      </c>
      <c r="L1947" s="0" t="str">
        <f aca="false">IF(H1947=H1937,"Even",IF(H1947&gt;H1937,"Up","Down"))</f>
        <v>Down</v>
      </c>
    </row>
    <row r="1948" customFormat="false" ht="14.4" hidden="false" customHeight="false" outlineLevel="0" collapsed="false">
      <c r="A1948" s="46" t="n">
        <v>42901</v>
      </c>
      <c r="B1948" s="47" t="s">
        <v>55</v>
      </c>
      <c r="C1948" s="0" t="s">
        <v>38</v>
      </c>
      <c r="D1948" s="0" t="s">
        <v>20</v>
      </c>
      <c r="F1948" s="55" t="n">
        <v>2188</v>
      </c>
      <c r="G1948" s="49" t="n">
        <f aca="false">F1948/$K1953-1</f>
        <v>-0.00794820292628085</v>
      </c>
      <c r="H1948" s="55" t="n">
        <v>2351</v>
      </c>
      <c r="I1948" s="49" t="n">
        <f aca="false">H1948/$K1953-1</f>
        <v>0.0659569355211671</v>
      </c>
      <c r="J1948" s="49" t="n">
        <f aca="false">I1948-G1948</f>
        <v>0.0739051384474479</v>
      </c>
      <c r="K1948" s="0" t="n">
        <f aca="false">H1948-F1948</f>
        <v>163</v>
      </c>
      <c r="L1948" s="0" t="str">
        <f aca="false">IF(H1948=H1938,"Even",IF(H1948&gt;H1938,"Up","Down"))</f>
        <v>Down</v>
      </c>
    </row>
    <row r="1949" customFormat="false" ht="14.4" hidden="false" customHeight="false" outlineLevel="0" collapsed="false">
      <c r="A1949" s="46" t="n">
        <v>42901</v>
      </c>
      <c r="B1949" s="47" t="s">
        <v>55</v>
      </c>
      <c r="C1949" s="0" t="s">
        <v>38</v>
      </c>
      <c r="D1949" s="0" t="s">
        <v>53</v>
      </c>
      <c r="F1949" s="55" t="n">
        <v>2176</v>
      </c>
      <c r="G1949" s="49" t="n">
        <f aca="false">F1949/$K1953-1</f>
        <v>-0.0133890720144365</v>
      </c>
      <c r="H1949" s="55" t="n">
        <v>2333</v>
      </c>
      <c r="I1949" s="49" t="n">
        <f aca="false">H1949/$K1953-1</f>
        <v>0.0577956318889337</v>
      </c>
      <c r="J1949" s="49" t="n">
        <f aca="false">I1949-G1949</f>
        <v>0.0711847039033702</v>
      </c>
      <c r="K1949" s="0" t="n">
        <f aca="false">H1949-F1949</f>
        <v>157</v>
      </c>
      <c r="L1949" s="0" t="str">
        <f aca="false">IF(H1949=H1939,"Even",IF(H1949&gt;H1939,"Up","Down"))</f>
        <v>Down</v>
      </c>
    </row>
    <row r="1950" customFormat="false" ht="14.4" hidden="false" customHeight="false" outlineLevel="0" collapsed="false">
      <c r="A1950" s="46" t="n">
        <v>42901</v>
      </c>
      <c r="B1950" s="47" t="s">
        <v>55</v>
      </c>
      <c r="C1950" s="0" t="s">
        <v>38</v>
      </c>
      <c r="D1950" s="0" t="s">
        <v>15</v>
      </c>
      <c r="F1950" s="55" t="n">
        <v>2188</v>
      </c>
      <c r="G1950" s="49" t="n">
        <f aca="false">F1950/$K1953-1</f>
        <v>-0.00794820292628085</v>
      </c>
      <c r="H1950" s="55" t="n">
        <v>2362</v>
      </c>
      <c r="I1950" s="49" t="n">
        <f aca="false">H1950/$K1953-1</f>
        <v>0.0709443988519765</v>
      </c>
      <c r="J1950" s="49" t="n">
        <f aca="false">I1950-G1950</f>
        <v>0.0788926017782573</v>
      </c>
      <c r="K1950" s="0" t="n">
        <f aca="false">H1950-F1950</f>
        <v>174</v>
      </c>
      <c r="L1950" s="0" t="str">
        <f aca="false">IF(H1950=H1940,"Even",IF(H1950&gt;H1940,"Up","Down"))</f>
        <v>Down</v>
      </c>
    </row>
    <row r="1951" customFormat="false" ht="14.4" hidden="false" customHeight="false" outlineLevel="0" collapsed="false">
      <c r="A1951" s="46" t="n">
        <v>42901</v>
      </c>
      <c r="B1951" s="47" t="s">
        <v>55</v>
      </c>
      <c r="C1951" s="0" t="s">
        <v>38</v>
      </c>
      <c r="D1951" s="0" t="s">
        <v>13</v>
      </c>
      <c r="F1951" s="55" t="n">
        <v>2188</v>
      </c>
      <c r="G1951" s="49" t="n">
        <f aca="false">F1951/$K1953-1</f>
        <v>-0.00794820292628085</v>
      </c>
      <c r="H1951" s="55" t="n">
        <v>2371</v>
      </c>
      <c r="I1951" s="49" t="n">
        <f aca="false">H1951/$K1953-1</f>
        <v>0.0750250506680934</v>
      </c>
      <c r="J1951" s="49" t="n">
        <f aca="false">I1951-G1951</f>
        <v>0.0829732535943742</v>
      </c>
      <c r="K1951" s="0" t="n">
        <f aca="false">H1951-F1951</f>
        <v>183</v>
      </c>
      <c r="L1951" s="0" t="str">
        <f aca="false">IF(H1951=H1941,"Even",IF(H1951&gt;H1941,"Up","Down"))</f>
        <v>Down</v>
      </c>
    </row>
    <row r="1952" customFormat="false" ht="14.4" hidden="false" customHeight="false" outlineLevel="0" collapsed="false">
      <c r="A1952" s="46" t="n">
        <v>42901</v>
      </c>
      <c r="B1952" s="47" t="s">
        <v>55</v>
      </c>
      <c r="C1952" s="0" t="s">
        <v>38</v>
      </c>
      <c r="D1952" s="0" t="s">
        <v>51</v>
      </c>
      <c r="F1952" s="50" t="n">
        <v>1.72485</v>
      </c>
      <c r="H1952" s="50" t="n">
        <v>1.78485</v>
      </c>
      <c r="K1952" s="0" t="n">
        <v>1.75159</v>
      </c>
      <c r="L1952" s="0" t="str">
        <f aca="false">IF(H1952=H1942,"Even",IF(H1952&gt;H1942,"Up","Down"))</f>
        <v>Up</v>
      </c>
    </row>
    <row r="1953" customFormat="false" ht="14.4" hidden="false" customHeight="false" outlineLevel="0" collapsed="false">
      <c r="A1953" s="46" t="n">
        <v>42901</v>
      </c>
      <c r="B1953" s="47" t="s">
        <v>55</v>
      </c>
      <c r="C1953" s="0" t="s">
        <v>38</v>
      </c>
      <c r="D1953" s="0" t="s">
        <v>30</v>
      </c>
      <c r="F1953" s="50" t="s">
        <v>31</v>
      </c>
      <c r="H1953" s="50" t="n">
        <v>1</v>
      </c>
      <c r="K1953" s="0" t="n">
        <v>2205.53</v>
      </c>
      <c r="L1953" s="0" t="str">
        <f aca="false">IF(K1953=K1943,"Even",IF(K1953&gt;K1943,"Up","Down"))</f>
        <v>Up</v>
      </c>
    </row>
    <row r="1954" customFormat="false" ht="14.4" hidden="false" customHeight="false" outlineLevel="0" collapsed="false">
      <c r="A1954" s="46" t="n">
        <v>42901</v>
      </c>
      <c r="B1954" s="47" t="s">
        <v>55</v>
      </c>
      <c r="C1954" s="0" t="s">
        <v>38</v>
      </c>
      <c r="D1954" s="0" t="s">
        <v>43</v>
      </c>
      <c r="F1954" s="50"/>
      <c r="H1954" s="50"/>
      <c r="J1954" s="0" t="s">
        <v>44</v>
      </c>
      <c r="K1954" s="0" t="n">
        <v>1253.09</v>
      </c>
      <c r="L1954" s="0" t="str">
        <f aca="false">IF(K1954=K1944,"Even",IF(K1954&gt;K1944,"Up","Down"))</f>
        <v>Down</v>
      </c>
    </row>
    <row r="1955" customFormat="false" ht="14.4" hidden="false" customHeight="false" outlineLevel="0" collapsed="false">
      <c r="A1955" s="51" t="n">
        <v>42901</v>
      </c>
      <c r="B1955" s="52" t="s">
        <v>55</v>
      </c>
      <c r="C1955" s="16" t="s">
        <v>38</v>
      </c>
      <c r="D1955" s="16" t="s">
        <v>54</v>
      </c>
      <c r="E1955" s="16"/>
      <c r="F1955" s="53"/>
      <c r="G1955" s="16"/>
      <c r="H1955" s="53"/>
      <c r="I1955" s="16"/>
      <c r="J1955" s="16"/>
      <c r="K1955" s="16" t="n">
        <v>331.15</v>
      </c>
      <c r="L1955" s="16" t="str">
        <f aca="false">IF(K1955=K1945,"Even",IF(K1955&gt;K1945,"Up","Down"))</f>
        <v>Down</v>
      </c>
    </row>
    <row r="1956" customFormat="false" ht="14.4" hidden="false" customHeight="false" outlineLevel="0" collapsed="false">
      <c r="A1956" s="46" t="n">
        <v>42902</v>
      </c>
      <c r="B1956" s="47" t="s">
        <v>56</v>
      </c>
      <c r="C1956" s="0" t="s">
        <v>39</v>
      </c>
      <c r="D1956" s="0" t="s">
        <v>13</v>
      </c>
      <c r="F1956" s="48" t="n">
        <v>2180</v>
      </c>
      <c r="G1956" s="49" t="n">
        <f aca="false">F1956/$K1963-1</f>
        <v>-0.00837423410555804</v>
      </c>
      <c r="H1956" s="48" t="n">
        <v>2363</v>
      </c>
      <c r="I1956" s="49" t="n">
        <f aca="false">H1956/$K1963-1</f>
        <v>0.0748677453250304</v>
      </c>
      <c r="J1956" s="49" t="n">
        <f aca="false">I1956-G1956</f>
        <v>0.0832419794305884</v>
      </c>
      <c r="K1956" s="0" t="n">
        <f aca="false">H1956-F1956</f>
        <v>183</v>
      </c>
      <c r="L1956" s="0" t="str">
        <f aca="false">IF(H1956=H1946,"Even",IF(H1956&gt;H1946,"Up","Down"))</f>
        <v>Up</v>
      </c>
    </row>
    <row r="1957" customFormat="false" ht="14.4" hidden="false" customHeight="false" outlineLevel="0" collapsed="false">
      <c r="A1957" s="46" t="n">
        <v>42902</v>
      </c>
      <c r="B1957" s="47" t="s">
        <v>56</v>
      </c>
      <c r="C1957" s="0" t="s">
        <v>39</v>
      </c>
      <c r="D1957" s="0" t="s">
        <v>15</v>
      </c>
      <c r="F1957" s="48" t="n">
        <v>2180</v>
      </c>
      <c r="G1957" s="49" t="n">
        <f aca="false">F1957/$K1963-1</f>
        <v>-0.00837423410555804</v>
      </c>
      <c r="H1957" s="48" t="n">
        <v>2354</v>
      </c>
      <c r="I1957" s="49" t="n">
        <f aca="false">H1957/$K1963-1</f>
        <v>0.0707738774841817</v>
      </c>
      <c r="J1957" s="49" t="n">
        <f aca="false">I1957-G1957</f>
        <v>0.0791481115897398</v>
      </c>
      <c r="K1957" s="0" t="n">
        <f aca="false">H1957-F1957</f>
        <v>174</v>
      </c>
      <c r="L1957" s="0" t="str">
        <f aca="false">IF(H1957=H1947,"Even",IF(H1957&gt;H1947,"Up","Down"))</f>
        <v>Up</v>
      </c>
    </row>
    <row r="1958" customFormat="false" ht="14.4" hidden="false" customHeight="false" outlineLevel="0" collapsed="false">
      <c r="A1958" s="46" t="n">
        <v>42902</v>
      </c>
      <c r="B1958" s="47" t="s">
        <v>56</v>
      </c>
      <c r="C1958" s="0" t="s">
        <v>39</v>
      </c>
      <c r="D1958" s="0" t="s">
        <v>53</v>
      </c>
      <c r="F1958" s="48" t="n">
        <v>2168</v>
      </c>
      <c r="G1958" s="49" t="n">
        <f aca="false">F1958/$K1963-1</f>
        <v>-0.0138327245600228</v>
      </c>
      <c r="H1958" s="48" t="n">
        <v>2326</v>
      </c>
      <c r="I1958" s="49" t="n">
        <f aca="false">H1958/$K1963-1</f>
        <v>0.0580373997570973</v>
      </c>
      <c r="J1958" s="49" t="n">
        <f aca="false">I1958-G1958</f>
        <v>0.0718701243171201</v>
      </c>
      <c r="K1958" s="0" t="n">
        <f aca="false">H1958-F1958</f>
        <v>158</v>
      </c>
      <c r="L1958" s="0" t="str">
        <f aca="false">IF(H1958=H1948,"Even",IF(H1958&gt;H1948,"Up","Down"))</f>
        <v>Down</v>
      </c>
    </row>
    <row r="1959" customFormat="false" ht="14.4" hidden="false" customHeight="false" outlineLevel="0" collapsed="false">
      <c r="A1959" s="46" t="n">
        <v>42902</v>
      </c>
      <c r="B1959" s="47" t="s">
        <v>56</v>
      </c>
      <c r="C1959" s="0" t="s">
        <v>39</v>
      </c>
      <c r="D1959" s="0" t="s">
        <v>20</v>
      </c>
      <c r="F1959" s="48" t="n">
        <v>2180</v>
      </c>
      <c r="G1959" s="49" t="n">
        <f aca="false">F1959/$K1963-1</f>
        <v>-0.00837423410555804</v>
      </c>
      <c r="H1959" s="48" t="n">
        <v>2343</v>
      </c>
      <c r="I1959" s="49" t="n">
        <f aca="false">H1959/$K1963-1</f>
        <v>0.0657702612342557</v>
      </c>
      <c r="J1959" s="49" t="n">
        <f aca="false">I1959-G1959</f>
        <v>0.0741444953398137</v>
      </c>
      <c r="K1959" s="0" t="n">
        <f aca="false">H1959-F1959</f>
        <v>163</v>
      </c>
      <c r="L1959" s="0" t="str">
        <f aca="false">IF(H1959=H1949,"Even",IF(H1959&gt;H1949,"Up","Down"))</f>
        <v>Up</v>
      </c>
    </row>
    <row r="1960" customFormat="false" ht="14.4" hidden="false" customHeight="false" outlineLevel="0" collapsed="false">
      <c r="A1960" s="46" t="n">
        <v>42902</v>
      </c>
      <c r="B1960" s="47" t="s">
        <v>56</v>
      </c>
      <c r="C1960" s="0" t="s">
        <v>39</v>
      </c>
      <c r="D1960" s="0" t="s">
        <v>23</v>
      </c>
      <c r="F1960" s="48" t="n">
        <v>2180</v>
      </c>
      <c r="G1960" s="49" t="n">
        <f aca="false">F1960/$K1963-1</f>
        <v>-0.00837423410555804</v>
      </c>
      <c r="H1960" s="48" t="n">
        <v>2343</v>
      </c>
      <c r="I1960" s="49" t="n">
        <f aca="false">H1960/$K1963-1</f>
        <v>0.0657702612342557</v>
      </c>
      <c r="J1960" s="49" t="n">
        <f aca="false">I1960-G1960</f>
        <v>0.0741444953398137</v>
      </c>
      <c r="K1960" s="0" t="n">
        <f aca="false">H1960-F1960</f>
        <v>163</v>
      </c>
      <c r="L1960" s="0" t="str">
        <f aca="false">IF(H1960=H1950,"Even",IF(H1960&gt;H1950,"Up","Down"))</f>
        <v>Down</v>
      </c>
    </row>
    <row r="1961" customFormat="false" ht="14.4" hidden="false" customHeight="false" outlineLevel="0" collapsed="false">
      <c r="A1961" s="46" t="n">
        <v>42902</v>
      </c>
      <c r="B1961" s="47" t="s">
        <v>56</v>
      </c>
      <c r="C1961" s="0" t="s">
        <v>39</v>
      </c>
      <c r="D1961" s="0" t="s">
        <v>25</v>
      </c>
      <c r="F1961" s="48" t="n">
        <v>2180</v>
      </c>
      <c r="G1961" s="49" t="n">
        <f aca="false">F1961/$K1963-1</f>
        <v>-0.00837423410555804</v>
      </c>
      <c r="H1961" s="48" t="n">
        <v>2343</v>
      </c>
      <c r="I1961" s="49" t="n">
        <f aca="false">H1961/$K1963-1</f>
        <v>0.0657702612342557</v>
      </c>
      <c r="J1961" s="49" t="n">
        <f aca="false">I1961-G1961</f>
        <v>0.0741444953398137</v>
      </c>
      <c r="K1961" s="0" t="n">
        <f aca="false">H1961-F1961</f>
        <v>163</v>
      </c>
      <c r="L1961" s="0" t="str">
        <f aca="false">IF(H1961=H1951,"Even",IF(H1961&gt;H1951,"Up","Down"))</f>
        <v>Down</v>
      </c>
    </row>
    <row r="1962" customFormat="false" ht="14.4" hidden="false" customHeight="false" outlineLevel="0" collapsed="false">
      <c r="A1962" s="46" t="n">
        <v>42902</v>
      </c>
      <c r="B1962" s="47" t="s">
        <v>56</v>
      </c>
      <c r="C1962" s="0" t="s">
        <v>39</v>
      </c>
      <c r="D1962" s="0" t="s">
        <v>51</v>
      </c>
      <c r="F1962" s="50" t="n">
        <v>1.7167</v>
      </c>
      <c r="H1962" s="50" t="n">
        <v>1.7767</v>
      </c>
      <c r="K1962" s="50" t="n">
        <v>1.75144</v>
      </c>
      <c r="L1962" s="0" t="str">
        <f aca="false">IF(K1962=K1952,"Even",IF(K1962&gt;K1952,"Up","Down"))</f>
        <v>Down</v>
      </c>
    </row>
    <row r="1963" customFormat="false" ht="14.4" hidden="false" customHeight="false" outlineLevel="0" collapsed="false">
      <c r="A1963" s="46" t="n">
        <v>42902</v>
      </c>
      <c r="B1963" s="47" t="s">
        <v>56</v>
      </c>
      <c r="C1963" s="0" t="s">
        <v>39</v>
      </c>
      <c r="D1963" s="0" t="s">
        <v>30</v>
      </c>
      <c r="F1963" s="0" t="s">
        <v>31</v>
      </c>
      <c r="H1963" s="48" t="n">
        <v>1</v>
      </c>
      <c r="K1963" s="48" t="n">
        <v>2198.41</v>
      </c>
      <c r="L1963" s="0" t="str">
        <f aca="false">IF(K1963=K1953,"Even",IF(K1963&gt;K1953,"Up","Down"))</f>
        <v>Down</v>
      </c>
    </row>
    <row r="1964" customFormat="false" ht="14.4" hidden="false" customHeight="false" outlineLevel="0" collapsed="false">
      <c r="A1964" s="46" t="n">
        <v>42902</v>
      </c>
      <c r="B1964" s="47" t="s">
        <v>56</v>
      </c>
      <c r="C1964" s="0" t="s">
        <v>39</v>
      </c>
      <c r="D1964" s="0" t="s">
        <v>43</v>
      </c>
      <c r="J1964" s="0" t="s">
        <v>44</v>
      </c>
      <c r="K1964" s="48" t="n">
        <v>1254.72</v>
      </c>
      <c r="L1964" s="0" t="str">
        <f aca="false">IF(K1964=K1954,"Even",IF(K1964&gt;K1954,"Up","Down"))</f>
        <v>Up</v>
      </c>
    </row>
    <row r="1965" customFormat="false" ht="14.4" hidden="false" customHeight="false" outlineLevel="0" collapsed="false">
      <c r="A1965" s="51" t="n">
        <v>42902</v>
      </c>
      <c r="B1965" s="52" t="s">
        <v>56</v>
      </c>
      <c r="C1965" s="16" t="s">
        <v>39</v>
      </c>
      <c r="D1965" s="16" t="s">
        <v>54</v>
      </c>
      <c r="E1965" s="16"/>
      <c r="F1965" s="16"/>
      <c r="G1965" s="16"/>
      <c r="H1965" s="16"/>
      <c r="I1965" s="16"/>
      <c r="J1965" s="16"/>
      <c r="K1965" s="54" t="n">
        <v>370.7</v>
      </c>
      <c r="L1965" s="16" t="str">
        <f aca="false">IF(K1965=K1955,"Even",IF(K1965&gt;K1955,"Up","Down"))</f>
        <v>Up</v>
      </c>
    </row>
    <row r="1966" customFormat="false" ht="14.4" hidden="false" customHeight="false" outlineLevel="0" collapsed="false">
      <c r="A1966" s="46" t="n">
        <v>42903</v>
      </c>
      <c r="B1966" s="47" t="s">
        <v>57</v>
      </c>
      <c r="C1966" s="0" t="s">
        <v>41</v>
      </c>
      <c r="D1966" s="0" t="s">
        <v>13</v>
      </c>
      <c r="F1966" s="48" t="n">
        <v>2177</v>
      </c>
      <c r="G1966" s="49" t="n">
        <f aca="false">F1966/$K1963-1</f>
        <v>-0.00973885671917429</v>
      </c>
      <c r="H1966" s="48" t="n">
        <v>2362</v>
      </c>
      <c r="I1966" s="49" t="n">
        <f aca="false">H1966/$K1963-1</f>
        <v>0.0744128711204917</v>
      </c>
      <c r="J1966" s="49" t="n">
        <f aca="false">I1966-G1966</f>
        <v>0.084151727839666</v>
      </c>
      <c r="K1966" s="0" t="n">
        <f aca="false">H1966-F1966</f>
        <v>185</v>
      </c>
      <c r="L1966" s="0" t="str">
        <f aca="false">IF(H1966=H1956,"Even",IF(H1966&gt;H1956,"Up","Down"))</f>
        <v>Down</v>
      </c>
    </row>
    <row r="1967" customFormat="false" ht="14.4" hidden="false" customHeight="false" outlineLevel="0" collapsed="false">
      <c r="A1967" s="46" t="n">
        <v>42903</v>
      </c>
      <c r="B1967" s="47" t="s">
        <v>57</v>
      </c>
      <c r="C1967" s="0" t="s">
        <v>41</v>
      </c>
      <c r="D1967" s="0" t="s">
        <v>15</v>
      </c>
      <c r="F1967" s="48" t="n">
        <v>2177</v>
      </c>
      <c r="G1967" s="49" t="n">
        <f aca="false">F1967/$K1963-1</f>
        <v>-0.00973885671917429</v>
      </c>
      <c r="H1967" s="48" t="n">
        <v>2353</v>
      </c>
      <c r="I1967" s="49" t="n">
        <f aca="false">H1967/$K1963-1</f>
        <v>0.070319003279643</v>
      </c>
      <c r="J1967" s="49" t="n">
        <f aca="false">I1967-G1967</f>
        <v>0.0800578599988173</v>
      </c>
      <c r="K1967" s="0" t="n">
        <f aca="false">H1967-F1967</f>
        <v>176</v>
      </c>
      <c r="L1967" s="0" t="str">
        <f aca="false">IF(H1967=H1957,"Even",IF(H1967&gt;H1957,"Up","Down"))</f>
        <v>Down</v>
      </c>
    </row>
    <row r="1968" customFormat="false" ht="14.4" hidden="false" customHeight="false" outlineLevel="0" collapsed="false">
      <c r="A1968" s="46" t="n">
        <v>42903</v>
      </c>
      <c r="B1968" s="47" t="s">
        <v>57</v>
      </c>
      <c r="C1968" s="0" t="s">
        <v>41</v>
      </c>
      <c r="D1968" s="0" t="s">
        <v>53</v>
      </c>
      <c r="F1968" s="48" t="n">
        <v>2166</v>
      </c>
      <c r="G1968" s="49" t="n">
        <f aca="false">F1968/$K1963-1</f>
        <v>-0.0147424729691004</v>
      </c>
      <c r="H1968" s="48" t="n">
        <v>2325</v>
      </c>
      <c r="I1968" s="49" t="n">
        <f aca="false">H1968/$K1963-1</f>
        <v>0.0575825255525586</v>
      </c>
      <c r="J1968" s="49" t="n">
        <f aca="false">I1968-G1968</f>
        <v>0.072324998521659</v>
      </c>
      <c r="K1968" s="0" t="n">
        <f aca="false">H1968-F1968</f>
        <v>159</v>
      </c>
      <c r="L1968" s="0" t="str">
        <f aca="false">IF(H1968=H1958,"Even",IF(H1968&gt;H1958,"Up","Down"))</f>
        <v>Down</v>
      </c>
    </row>
    <row r="1969" customFormat="false" ht="14.4" hidden="false" customHeight="false" outlineLevel="0" collapsed="false">
      <c r="A1969" s="46" t="n">
        <v>42903</v>
      </c>
      <c r="B1969" s="47" t="s">
        <v>57</v>
      </c>
      <c r="C1969" s="0" t="s">
        <v>41</v>
      </c>
      <c r="D1969" s="0" t="s">
        <v>20</v>
      </c>
      <c r="F1969" s="48" t="n">
        <v>2177</v>
      </c>
      <c r="G1969" s="49" t="n">
        <f aca="false">F1969/$K1963-1</f>
        <v>-0.00973885671917429</v>
      </c>
      <c r="H1969" s="48" t="n">
        <v>2342</v>
      </c>
      <c r="I1969" s="49" t="n">
        <f aca="false">H1969/$K1963-1</f>
        <v>0.065315387029717</v>
      </c>
      <c r="J1969" s="49" t="n">
        <f aca="false">I1969-G1969</f>
        <v>0.0750542437488913</v>
      </c>
      <c r="K1969" s="0" t="n">
        <f aca="false">H1969-F1969</f>
        <v>165</v>
      </c>
      <c r="L1969" s="0" t="str">
        <f aca="false">IF(H1969=H1959,"Even",IF(H1969&gt;H1959,"Up","Down"))</f>
        <v>Down</v>
      </c>
    </row>
    <row r="1970" customFormat="false" ht="14.4" hidden="false" customHeight="false" outlineLevel="0" collapsed="false">
      <c r="A1970" s="46" t="n">
        <v>42903</v>
      </c>
      <c r="B1970" s="47" t="s">
        <v>57</v>
      </c>
      <c r="C1970" s="0" t="s">
        <v>41</v>
      </c>
      <c r="D1970" s="0" t="s">
        <v>23</v>
      </c>
      <c r="F1970" s="48" t="n">
        <v>2177</v>
      </c>
      <c r="G1970" s="49" t="n">
        <f aca="false">F1970/$K1963-1</f>
        <v>-0.00973885671917429</v>
      </c>
      <c r="H1970" s="48" t="n">
        <v>2342</v>
      </c>
      <c r="I1970" s="49" t="n">
        <f aca="false">H1970/$K1963-1</f>
        <v>0.065315387029717</v>
      </c>
      <c r="J1970" s="49" t="n">
        <f aca="false">I1970-G1970</f>
        <v>0.0750542437488913</v>
      </c>
      <c r="K1970" s="0" t="n">
        <f aca="false">H1970-F1970</f>
        <v>165</v>
      </c>
      <c r="L1970" s="0" t="str">
        <f aca="false">IF(H1970=H1960,"Even",IF(H1970&gt;H1960,"Up","Down"))</f>
        <v>Down</v>
      </c>
    </row>
    <row r="1971" customFormat="false" ht="14.4" hidden="false" customHeight="false" outlineLevel="0" collapsed="false">
      <c r="A1971" s="46" t="n">
        <v>42903</v>
      </c>
      <c r="B1971" s="47" t="s">
        <v>57</v>
      </c>
      <c r="C1971" s="0" t="s">
        <v>41</v>
      </c>
      <c r="D1971" s="0" t="s">
        <v>25</v>
      </c>
      <c r="F1971" s="48" t="n">
        <v>2177</v>
      </c>
      <c r="G1971" s="49" t="n">
        <f aca="false">F1971/$K1963-1</f>
        <v>-0.00973885671917429</v>
      </c>
      <c r="H1971" s="48" t="n">
        <v>2342</v>
      </c>
      <c r="I1971" s="49" t="n">
        <f aca="false">H1971/$K1963-1</f>
        <v>0.065315387029717</v>
      </c>
      <c r="J1971" s="49" t="n">
        <f aca="false">I1971-G1971</f>
        <v>0.0750542437488913</v>
      </c>
      <c r="K1971" s="0" t="n">
        <f aca="false">H1971-F1971</f>
        <v>165</v>
      </c>
      <c r="L1971" s="0" t="str">
        <f aca="false">IF(H1971=H1961,"Even",IF(H1971&gt;H1961,"Up","Down"))</f>
        <v>Down</v>
      </c>
    </row>
    <row r="1972" customFormat="false" ht="14.4" hidden="false" customHeight="false" outlineLevel="0" collapsed="false">
      <c r="A1972" s="46" t="n">
        <v>42903</v>
      </c>
      <c r="B1972" s="47" t="s">
        <v>57</v>
      </c>
      <c r="C1972" s="0" t="s">
        <v>41</v>
      </c>
      <c r="D1972" s="0" t="s">
        <v>51</v>
      </c>
      <c r="F1972" s="50" t="n">
        <v>1.7171</v>
      </c>
      <c r="H1972" s="50" t="n">
        <v>1.7771</v>
      </c>
      <c r="K1972" s="50" t="n">
        <v>1.75144</v>
      </c>
      <c r="L1972" s="0" t="str">
        <f aca="false">IF(K1972=K1962,"Even",IF(K1972&gt;K1962,"Up","Down"))</f>
        <v>Even</v>
      </c>
    </row>
    <row r="1973" customFormat="false" ht="14.4" hidden="false" customHeight="false" outlineLevel="0" collapsed="false">
      <c r="A1973" s="46" t="n">
        <v>42903</v>
      </c>
      <c r="B1973" s="47" t="s">
        <v>57</v>
      </c>
      <c r="C1973" s="0" t="s">
        <v>41</v>
      </c>
      <c r="D1973" s="0" t="s">
        <v>30</v>
      </c>
      <c r="F1973" s="0" t="s">
        <v>31</v>
      </c>
      <c r="H1973" s="48" t="n">
        <v>1</v>
      </c>
      <c r="K1973" s="48" t="n">
        <v>2198.41</v>
      </c>
      <c r="L1973" s="0" t="str">
        <f aca="false">IF(K1973=K1963,"Even",IF(K1973&gt;K1963,"Up","Down"))</f>
        <v>Even</v>
      </c>
    </row>
    <row r="1974" customFormat="false" ht="14.4" hidden="false" customHeight="false" outlineLevel="0" collapsed="false">
      <c r="A1974" s="46" t="n">
        <v>42903</v>
      </c>
      <c r="B1974" s="47" t="s">
        <v>57</v>
      </c>
      <c r="C1974" s="0" t="s">
        <v>41</v>
      </c>
      <c r="D1974" s="0" t="s">
        <v>43</v>
      </c>
      <c r="J1974" s="0" t="s">
        <v>44</v>
      </c>
      <c r="K1974" s="48" t="n">
        <v>1253.73</v>
      </c>
      <c r="L1974" s="0" t="str">
        <f aca="false">IF(K1974=K1964,"Even",IF(K1974&gt;K1964,"Up","Down"))</f>
        <v>Down</v>
      </c>
    </row>
    <row r="1975" customFormat="false" ht="14.4" hidden="false" customHeight="false" outlineLevel="0" collapsed="false">
      <c r="A1975" s="51" t="n">
        <v>42903</v>
      </c>
      <c r="B1975" s="52" t="s">
        <v>57</v>
      </c>
      <c r="C1975" s="16" t="s">
        <v>41</v>
      </c>
      <c r="D1975" s="16" t="s">
        <v>54</v>
      </c>
      <c r="E1975" s="16"/>
      <c r="F1975" s="16"/>
      <c r="G1975" s="16"/>
      <c r="H1975" s="16"/>
      <c r="I1975" s="16"/>
      <c r="J1975" s="16"/>
      <c r="K1975" s="54" t="n">
        <v>374.71</v>
      </c>
      <c r="L1975" s="16" t="str">
        <f aca="false">IF(K1975=K1965,"Even",IF(K1975&gt;K1965,"Up","Down"))</f>
        <v>Up</v>
      </c>
    </row>
    <row r="1976" customFormat="false" ht="14.4" hidden="false" customHeight="false" outlineLevel="0" collapsed="false">
      <c r="A1976" s="46" t="n">
        <v>42905</v>
      </c>
      <c r="B1976" s="47" t="s">
        <v>58</v>
      </c>
      <c r="C1976" s="0" t="s">
        <v>33</v>
      </c>
      <c r="D1976" s="0" t="s">
        <v>13</v>
      </c>
      <c r="F1976" s="48" t="n">
        <v>2175</v>
      </c>
      <c r="G1976" s="49" t="n">
        <f aca="false">F1976/$K1973-1</f>
        <v>-0.0106486051282517</v>
      </c>
      <c r="H1976" s="48" t="n">
        <v>2357</v>
      </c>
      <c r="I1976" s="49" t="n">
        <f aca="false">H1976/$K1973-1</f>
        <v>0.0721385000977981</v>
      </c>
      <c r="J1976" s="49" t="n">
        <f aca="false">I1976-G1976</f>
        <v>0.0827871052260498</v>
      </c>
      <c r="K1976" s="0" t="n">
        <f aca="false">H1976-F1976</f>
        <v>182</v>
      </c>
      <c r="L1976" s="0" t="str">
        <f aca="false">IF(H1976=H1966,"Even",IF(H1976&gt;H1966,"Up","Down"))</f>
        <v>Down</v>
      </c>
    </row>
    <row r="1977" customFormat="false" ht="14.4" hidden="false" customHeight="false" outlineLevel="0" collapsed="false">
      <c r="A1977" s="46" t="n">
        <v>42905</v>
      </c>
      <c r="B1977" s="47" t="s">
        <v>58</v>
      </c>
      <c r="C1977" s="0" t="s">
        <v>33</v>
      </c>
      <c r="D1977" s="0" t="s">
        <v>15</v>
      </c>
      <c r="F1977" s="48" t="n">
        <v>2175</v>
      </c>
      <c r="G1977" s="49" t="n">
        <f aca="false">F1977/$K1973-1</f>
        <v>-0.0106486051282517</v>
      </c>
      <c r="H1977" s="48" t="n">
        <v>2348</v>
      </c>
      <c r="I1977" s="49" t="n">
        <f aca="false">H1977/$K1973-1</f>
        <v>0.0680446322569495</v>
      </c>
      <c r="J1977" s="49" t="n">
        <f aca="false">I1977-G1977</f>
        <v>0.0786932373852012</v>
      </c>
      <c r="K1977" s="0" t="n">
        <f aca="false">H1977-F1977</f>
        <v>173</v>
      </c>
      <c r="L1977" s="0" t="str">
        <f aca="false">IF(H1977=H1967,"Even",IF(H1977&gt;H1967,"Up","Down"))</f>
        <v>Down</v>
      </c>
    </row>
    <row r="1978" customFormat="false" ht="14.4" hidden="false" customHeight="false" outlineLevel="0" collapsed="false">
      <c r="A1978" s="46" t="n">
        <v>42905</v>
      </c>
      <c r="B1978" s="47" t="s">
        <v>58</v>
      </c>
      <c r="C1978" s="0" t="s">
        <v>33</v>
      </c>
      <c r="D1978" s="0" t="s">
        <v>53</v>
      </c>
      <c r="F1978" s="48" t="n">
        <v>2163</v>
      </c>
      <c r="G1978" s="49" t="n">
        <f aca="false">F1978/$K1973-1</f>
        <v>-0.0161070955827165</v>
      </c>
      <c r="H1978" s="48" t="n">
        <v>2320</v>
      </c>
      <c r="I1978" s="49" t="n">
        <f aca="false">H1978/$K1973-1</f>
        <v>0.0553081545298648</v>
      </c>
      <c r="J1978" s="49" t="n">
        <f aca="false">I1978-G1978</f>
        <v>0.0714152501125813</v>
      </c>
      <c r="K1978" s="0" t="n">
        <f aca="false">H1978-F1978</f>
        <v>157</v>
      </c>
      <c r="L1978" s="0" t="str">
        <f aca="false">IF(H1978=H1968,"Even",IF(H1978&gt;H1968,"Up","Down"))</f>
        <v>Down</v>
      </c>
    </row>
    <row r="1979" customFormat="false" ht="14.4" hidden="false" customHeight="false" outlineLevel="0" collapsed="false">
      <c r="A1979" s="46" t="n">
        <v>42905</v>
      </c>
      <c r="B1979" s="47" t="s">
        <v>58</v>
      </c>
      <c r="C1979" s="0" t="s">
        <v>33</v>
      </c>
      <c r="D1979" s="0" t="s">
        <v>20</v>
      </c>
      <c r="F1979" s="48" t="n">
        <v>2175</v>
      </c>
      <c r="G1979" s="49" t="n">
        <f aca="false">F1979/$K1973-1</f>
        <v>-0.0106486051282517</v>
      </c>
      <c r="H1979" s="48" t="n">
        <v>2337</v>
      </c>
      <c r="I1979" s="49" t="n">
        <f aca="false">H1979/$K1973-1</f>
        <v>0.0630410160070234</v>
      </c>
      <c r="J1979" s="49" t="n">
        <f aca="false">I1979-G1979</f>
        <v>0.0736896211352751</v>
      </c>
      <c r="K1979" s="0" t="n">
        <f aca="false">H1979-F1979</f>
        <v>162</v>
      </c>
      <c r="L1979" s="0" t="str">
        <f aca="false">IF(H1979=H1969,"Even",IF(H1979&gt;H1969,"Up","Down"))</f>
        <v>Down</v>
      </c>
    </row>
    <row r="1980" customFormat="false" ht="14.4" hidden="false" customHeight="false" outlineLevel="0" collapsed="false">
      <c r="A1980" s="46" t="n">
        <v>42905</v>
      </c>
      <c r="B1980" s="47" t="s">
        <v>58</v>
      </c>
      <c r="C1980" s="0" t="s">
        <v>33</v>
      </c>
      <c r="D1980" s="0" t="s">
        <v>59</v>
      </c>
      <c r="F1980" s="48" t="n">
        <v>2175</v>
      </c>
      <c r="G1980" s="49" t="n">
        <f aca="false">F1980/$K1973-1</f>
        <v>-0.0106486051282517</v>
      </c>
      <c r="H1980" s="48" t="n">
        <v>2337</v>
      </c>
      <c r="I1980" s="49" t="n">
        <f aca="false">H1980/$K1973-1</f>
        <v>0.0630410160070234</v>
      </c>
      <c r="J1980" s="49" t="n">
        <f aca="false">I1980-G1980</f>
        <v>0.0736896211352751</v>
      </c>
      <c r="K1980" s="0" t="n">
        <f aca="false">H1980-F1980</f>
        <v>162</v>
      </c>
      <c r="L1980" s="0" t="str">
        <f aca="false">IF(H1980=H1970,"Even",IF(H1980&gt;H1970,"Up","Down"))</f>
        <v>Down</v>
      </c>
    </row>
    <row r="1981" customFormat="false" ht="14.4" hidden="false" customHeight="false" outlineLevel="0" collapsed="false">
      <c r="A1981" s="46" t="n">
        <v>42905</v>
      </c>
      <c r="B1981" s="47" t="s">
        <v>58</v>
      </c>
      <c r="C1981" s="0" t="s">
        <v>33</v>
      </c>
      <c r="D1981" s="0" t="s">
        <v>25</v>
      </c>
      <c r="F1981" s="48" t="n">
        <v>2175</v>
      </c>
      <c r="G1981" s="49" t="n">
        <f aca="false">F1981/$K1973-1</f>
        <v>-0.0106486051282517</v>
      </c>
      <c r="H1981" s="48" t="n">
        <v>2337</v>
      </c>
      <c r="I1981" s="49" t="n">
        <f aca="false">H1981/$K1973-1</f>
        <v>0.0630410160070234</v>
      </c>
      <c r="J1981" s="49" t="n">
        <f aca="false">I1981-G1981</f>
        <v>0.0736896211352751</v>
      </c>
      <c r="K1981" s="0" t="n">
        <f aca="false">H1981-F1981</f>
        <v>162</v>
      </c>
      <c r="L1981" s="0" t="str">
        <f aca="false">IF(H1981=H1971,"Even",IF(H1981&gt;H1971,"Up","Down"))</f>
        <v>Down</v>
      </c>
    </row>
    <row r="1982" customFormat="false" ht="14.4" hidden="false" customHeight="false" outlineLevel="0" collapsed="false">
      <c r="A1982" s="46" t="n">
        <v>42905</v>
      </c>
      <c r="B1982" s="47" t="s">
        <v>58</v>
      </c>
      <c r="C1982" s="0" t="s">
        <v>33</v>
      </c>
      <c r="D1982" s="0" t="s">
        <v>51</v>
      </c>
      <c r="F1982" s="50" t="n">
        <v>1.72375</v>
      </c>
      <c r="H1982" s="50" t="n">
        <v>1.78375</v>
      </c>
      <c r="K1982" s="50" t="n">
        <v>1.74643</v>
      </c>
      <c r="L1982" s="0" t="str">
        <f aca="false">IF(K1982=K1972,"Even",IF(K1982&gt;K1972,"Up","Down"))</f>
        <v>Down</v>
      </c>
    </row>
    <row r="1983" customFormat="false" ht="14.4" hidden="false" customHeight="false" outlineLevel="0" collapsed="false">
      <c r="A1983" s="46" t="n">
        <v>42905</v>
      </c>
      <c r="B1983" s="47" t="s">
        <v>58</v>
      </c>
      <c r="C1983" s="0" t="s">
        <v>33</v>
      </c>
      <c r="D1983" s="0" t="s">
        <v>30</v>
      </c>
      <c r="F1983" s="0" t="s">
        <v>31</v>
      </c>
      <c r="H1983" s="48" t="n">
        <v>1</v>
      </c>
      <c r="K1983" s="48" t="n">
        <v>2186.09</v>
      </c>
      <c r="L1983" s="0" t="str">
        <f aca="false">IF(K1983=K1973,"Even",IF(K1983&gt;K1973,"Up","Down"))</f>
        <v>Down</v>
      </c>
    </row>
    <row r="1984" customFormat="false" ht="14.4" hidden="false" customHeight="false" outlineLevel="0" collapsed="false">
      <c r="A1984" s="46" t="n">
        <v>42905</v>
      </c>
      <c r="B1984" s="47" t="s">
        <v>58</v>
      </c>
      <c r="C1984" s="0" t="s">
        <v>33</v>
      </c>
      <c r="D1984" s="0" t="s">
        <v>43</v>
      </c>
      <c r="J1984" s="0" t="s">
        <v>44</v>
      </c>
      <c r="K1984" s="48" t="n">
        <v>1245.53</v>
      </c>
      <c r="L1984" s="0" t="str">
        <f aca="false">IF(K1984=K1974,"Even",IF(K1984&gt;K1974,"Up","Down"))</f>
        <v>Down</v>
      </c>
    </row>
    <row r="1985" customFormat="false" ht="14.4" hidden="false" customHeight="false" outlineLevel="0" collapsed="false">
      <c r="A1985" s="51" t="n">
        <v>42905</v>
      </c>
      <c r="B1985" s="52" t="s">
        <v>58</v>
      </c>
      <c r="C1985" s="16" t="s">
        <v>33</v>
      </c>
      <c r="D1985" s="16" t="s">
        <v>54</v>
      </c>
      <c r="E1985" s="16"/>
      <c r="F1985" s="16"/>
      <c r="G1985" s="16"/>
      <c r="H1985" s="16"/>
      <c r="I1985" s="16"/>
      <c r="J1985" s="16"/>
      <c r="K1985" s="54" t="n">
        <v>372.25</v>
      </c>
      <c r="L1985" s="16" t="str">
        <f aca="false">IF(K1985=K1975,"Even",IF(K1985&gt;K1975,"Up","Down"))</f>
        <v>Down</v>
      </c>
    </row>
    <row r="1986" customFormat="false" ht="14.4" hidden="false" customHeight="false" outlineLevel="0" collapsed="false">
      <c r="A1986" s="46" t="n">
        <v>42906</v>
      </c>
      <c r="B1986" s="47" t="s">
        <v>60</v>
      </c>
      <c r="C1986" s="0" t="s">
        <v>35</v>
      </c>
      <c r="D1986" s="0" t="s">
        <v>13</v>
      </c>
      <c r="F1986" s="48" t="n">
        <v>2176</v>
      </c>
      <c r="G1986" s="49" t="n">
        <f aca="false">F1986/$K1983-1</f>
        <v>-0.00461554647795848</v>
      </c>
      <c r="H1986" s="48" t="n">
        <v>2358</v>
      </c>
      <c r="I1986" s="49" t="n">
        <f aca="false">H1986/$K1983-1</f>
        <v>0.0786381164544918</v>
      </c>
      <c r="J1986" s="49" t="n">
        <f aca="false">I1986-G1986</f>
        <v>0.0832536629324503</v>
      </c>
      <c r="K1986" s="0" t="n">
        <f aca="false">H1986-F1986</f>
        <v>182</v>
      </c>
      <c r="L1986" s="0" t="str">
        <f aca="false">IF(H1986=H1976,"Even",IF(H1986&gt;H1976,"Up","Down"))</f>
        <v>Up</v>
      </c>
    </row>
    <row r="1987" customFormat="false" ht="14.4" hidden="false" customHeight="false" outlineLevel="0" collapsed="false">
      <c r="A1987" s="46" t="n">
        <v>42906</v>
      </c>
      <c r="B1987" s="47" t="s">
        <v>60</v>
      </c>
      <c r="C1987" s="0" t="s">
        <v>35</v>
      </c>
      <c r="D1987" s="0" t="s">
        <v>15</v>
      </c>
      <c r="F1987" s="48" t="n">
        <v>2176</v>
      </c>
      <c r="G1987" s="49" t="n">
        <f aca="false">F1987/$K1983-1</f>
        <v>-0.00461554647795848</v>
      </c>
      <c r="H1987" s="48" t="n">
        <v>2350</v>
      </c>
      <c r="I1987" s="49" t="n">
        <f aca="false">H1987/$K1983-1</f>
        <v>0.0749786147871312</v>
      </c>
      <c r="J1987" s="49" t="n">
        <f aca="false">I1987-G1987</f>
        <v>0.0795941612650897</v>
      </c>
      <c r="K1987" s="0" t="n">
        <f aca="false">H1987-F1987</f>
        <v>174</v>
      </c>
      <c r="L1987" s="0" t="str">
        <f aca="false">IF(H1987=H1977,"Even",IF(H1987&gt;H1977,"Up","Down"))</f>
        <v>Up</v>
      </c>
    </row>
    <row r="1988" customFormat="false" ht="14.4" hidden="false" customHeight="false" outlineLevel="0" collapsed="false">
      <c r="A1988" s="46" t="n">
        <v>42906</v>
      </c>
      <c r="B1988" s="47" t="s">
        <v>60</v>
      </c>
      <c r="C1988" s="0" t="s">
        <v>35</v>
      </c>
      <c r="D1988" s="0" t="s">
        <v>53</v>
      </c>
      <c r="F1988" s="48" t="n">
        <v>2164</v>
      </c>
      <c r="G1988" s="49" t="n">
        <f aca="false">F1988/$K1983-1</f>
        <v>-0.0101047989789991</v>
      </c>
      <c r="H1988" s="48" t="n">
        <v>2321</v>
      </c>
      <c r="I1988" s="49" t="n">
        <f aca="false">H1988/$K1983-1</f>
        <v>0.0617129212429497</v>
      </c>
      <c r="J1988" s="49" t="n">
        <f aca="false">I1988-G1988</f>
        <v>0.0718177202219488</v>
      </c>
      <c r="K1988" s="0" t="n">
        <f aca="false">H1988-F1988</f>
        <v>157</v>
      </c>
      <c r="L1988" s="0" t="str">
        <f aca="false">IF(H1988=H1978,"Even",IF(H1988&gt;H1978,"Up","Down"))</f>
        <v>Up</v>
      </c>
    </row>
    <row r="1989" customFormat="false" ht="14.4" hidden="false" customHeight="false" outlineLevel="0" collapsed="false">
      <c r="A1989" s="46" t="n">
        <v>42906</v>
      </c>
      <c r="B1989" s="47" t="s">
        <v>60</v>
      </c>
      <c r="C1989" s="0" t="s">
        <v>35</v>
      </c>
      <c r="D1989" s="0" t="s">
        <v>20</v>
      </c>
      <c r="F1989" s="48" t="n">
        <v>2176</v>
      </c>
      <c r="G1989" s="49" t="n">
        <f aca="false">F1989/$K1983-1</f>
        <v>-0.00461554647795848</v>
      </c>
      <c r="H1989" s="48" t="n">
        <v>2339</v>
      </c>
      <c r="I1989" s="49" t="n">
        <f aca="false">H1989/$K1983-1</f>
        <v>0.0699467999945107</v>
      </c>
      <c r="J1989" s="49" t="n">
        <f aca="false">I1989-G1989</f>
        <v>0.0745623464724692</v>
      </c>
      <c r="K1989" s="0" t="n">
        <f aca="false">H1989-F1989</f>
        <v>163</v>
      </c>
      <c r="L1989" s="0" t="str">
        <f aca="false">IF(H1989=H1979,"Even",IF(H1989&gt;H1979,"Up","Down"))</f>
        <v>Up</v>
      </c>
    </row>
    <row r="1990" customFormat="false" ht="14.4" hidden="false" customHeight="false" outlineLevel="0" collapsed="false">
      <c r="A1990" s="46" t="n">
        <v>42906</v>
      </c>
      <c r="B1990" s="47" t="s">
        <v>60</v>
      </c>
      <c r="C1990" s="0" t="s">
        <v>35</v>
      </c>
      <c r="D1990" s="0" t="s">
        <v>59</v>
      </c>
      <c r="F1990" s="48" t="n">
        <v>2176</v>
      </c>
      <c r="G1990" s="49" t="n">
        <f aca="false">F1990/$K1983-1</f>
        <v>-0.00461554647795848</v>
      </c>
      <c r="H1990" s="48" t="n">
        <v>2339</v>
      </c>
      <c r="I1990" s="49" t="n">
        <f aca="false">H1990/$K1983-1</f>
        <v>0.0699467999945107</v>
      </c>
      <c r="J1990" s="49" t="n">
        <f aca="false">I1990-G1990</f>
        <v>0.0745623464724692</v>
      </c>
      <c r="K1990" s="0" t="n">
        <f aca="false">H1990-F1990</f>
        <v>163</v>
      </c>
      <c r="L1990" s="0" t="str">
        <f aca="false">IF(H1990=H1980,"Even",IF(H1990&gt;H1980,"Up","Down"))</f>
        <v>Up</v>
      </c>
    </row>
    <row r="1991" customFormat="false" ht="14.4" hidden="false" customHeight="false" outlineLevel="0" collapsed="false">
      <c r="A1991" s="46" t="n">
        <v>42906</v>
      </c>
      <c r="B1991" s="47" t="s">
        <v>60</v>
      </c>
      <c r="C1991" s="0" t="s">
        <v>35</v>
      </c>
      <c r="D1991" s="0" t="s">
        <v>25</v>
      </c>
      <c r="F1991" s="48" t="n">
        <v>2176</v>
      </c>
      <c r="G1991" s="49" t="n">
        <f aca="false">F1991/$K1983-1</f>
        <v>-0.00461554647795848</v>
      </c>
      <c r="H1991" s="48" t="n">
        <v>2339</v>
      </c>
      <c r="I1991" s="49" t="n">
        <f aca="false">H1991/$K1983-1</f>
        <v>0.0699467999945107</v>
      </c>
      <c r="J1991" s="49" t="n">
        <f aca="false">I1991-G1991</f>
        <v>0.0745623464724692</v>
      </c>
      <c r="K1991" s="0" t="n">
        <f aca="false">H1991-F1991</f>
        <v>163</v>
      </c>
      <c r="L1991" s="0" t="str">
        <f aca="false">IF(H1991=H1981,"Even",IF(H1991&gt;H1981,"Up","Down"))</f>
        <v>Up</v>
      </c>
    </row>
    <row r="1992" customFormat="false" ht="14.4" hidden="false" customHeight="false" outlineLevel="0" collapsed="false">
      <c r="A1992" s="46" t="n">
        <v>42906</v>
      </c>
      <c r="B1992" s="47" t="s">
        <v>60</v>
      </c>
      <c r="C1992" s="0" t="s">
        <v>35</v>
      </c>
      <c r="D1992" s="0" t="s">
        <v>51</v>
      </c>
      <c r="F1992" s="50" t="n">
        <v>1.7413</v>
      </c>
      <c r="H1992" s="50" t="n">
        <v>1.7652</v>
      </c>
      <c r="K1992" s="50" t="n">
        <v>1.74643</v>
      </c>
      <c r="L1992" s="0" t="str">
        <f aca="false">IF(K1992=K1982,"Even",IF(K1992&gt;K1982,"Up","Down"))</f>
        <v>Even</v>
      </c>
    </row>
    <row r="1993" customFormat="false" ht="14.4" hidden="false" customHeight="false" outlineLevel="0" collapsed="false">
      <c r="A1993" s="46" t="n">
        <v>42906</v>
      </c>
      <c r="B1993" s="47" t="s">
        <v>60</v>
      </c>
      <c r="C1993" s="0" t="s">
        <v>35</v>
      </c>
      <c r="D1993" s="0" t="s">
        <v>30</v>
      </c>
      <c r="F1993" s="0" t="s">
        <v>31</v>
      </c>
      <c r="H1993" s="48" t="n">
        <v>1</v>
      </c>
      <c r="K1993" s="48" t="n">
        <v>2186.09</v>
      </c>
      <c r="L1993" s="0" t="str">
        <f aca="false">IF(K1993=K1983,"Even",IF(K1993&gt;K1983,"Up","Down"))</f>
        <v>Even</v>
      </c>
    </row>
    <row r="1994" customFormat="false" ht="14.4" hidden="false" customHeight="false" outlineLevel="0" collapsed="false">
      <c r="A1994" s="46" t="n">
        <v>42906</v>
      </c>
      <c r="B1994" s="47" t="s">
        <v>60</v>
      </c>
      <c r="C1994" s="0" t="s">
        <v>35</v>
      </c>
      <c r="D1994" s="0" t="s">
        <v>43</v>
      </c>
      <c r="J1994" s="0" t="s">
        <v>44</v>
      </c>
      <c r="K1994" s="48" t="n">
        <v>1246.75</v>
      </c>
      <c r="L1994" s="0" t="str">
        <f aca="false">IF(K1994=K1984,"Even",IF(K1994&gt;K1984,"Up","Down"))</f>
        <v>Up</v>
      </c>
    </row>
    <row r="1995" customFormat="false" ht="14.4" hidden="false" customHeight="false" outlineLevel="0" collapsed="false">
      <c r="A1995" s="51" t="n">
        <v>42906</v>
      </c>
      <c r="B1995" s="52" t="s">
        <v>60</v>
      </c>
      <c r="C1995" s="16" t="s">
        <v>35</v>
      </c>
      <c r="D1995" s="16" t="s">
        <v>54</v>
      </c>
      <c r="E1995" s="16"/>
      <c r="F1995" s="16"/>
      <c r="G1995" s="16"/>
      <c r="H1995" s="16"/>
      <c r="I1995" s="16"/>
      <c r="J1995" s="16"/>
      <c r="K1995" s="54" t="n">
        <v>375.33</v>
      </c>
      <c r="L1995" s="16" t="str">
        <f aca="false">IF(K1995=K1985,"Even",IF(K1995&gt;K1985,"Up","Down"))</f>
        <v>Up</v>
      </c>
    </row>
    <row r="1996" customFormat="false" ht="14.4" hidden="false" customHeight="false" outlineLevel="0" collapsed="false">
      <c r="A1996" s="46" t="n">
        <v>42907</v>
      </c>
      <c r="B1996" s="47" t="s">
        <v>61</v>
      </c>
      <c r="C1996" s="0" t="s">
        <v>37</v>
      </c>
      <c r="D1996" s="0" t="s">
        <v>13</v>
      </c>
      <c r="F1996" s="48" t="n">
        <v>2176</v>
      </c>
      <c r="G1996" s="49" t="n">
        <f aca="false">F1996/$K2003-1</f>
        <v>-0.00417824111151288</v>
      </c>
      <c r="H1996" s="48" t="n">
        <v>2358</v>
      </c>
      <c r="I1996" s="49" t="n">
        <f aca="false">H1996/$K2003-1</f>
        <v>0.0791119979131676</v>
      </c>
      <c r="J1996" s="49" t="n">
        <f aca="false">I1996-G1996</f>
        <v>0.0832902390246805</v>
      </c>
      <c r="K1996" s="0" t="n">
        <f aca="false">H1996-F1996</f>
        <v>182</v>
      </c>
      <c r="L1996" s="0" t="str">
        <f aca="false">IF(H1996=H1976,"Even",IF(H1996&gt;H1976,"Up","Down"))</f>
        <v>Up</v>
      </c>
    </row>
    <row r="1997" customFormat="false" ht="14.4" hidden="false" customHeight="false" outlineLevel="0" collapsed="false">
      <c r="A1997" s="46" t="n">
        <v>42907</v>
      </c>
      <c r="B1997" s="47" t="s">
        <v>61</v>
      </c>
      <c r="C1997" s="0" t="s">
        <v>37</v>
      </c>
      <c r="D1997" s="0" t="s">
        <v>15</v>
      </c>
      <c r="F1997" s="48" t="n">
        <v>2176</v>
      </c>
      <c r="G1997" s="49" t="n">
        <f aca="false">F1997/$K2003-1</f>
        <v>-0.00417824111151288</v>
      </c>
      <c r="H1997" s="48" t="n">
        <v>2350</v>
      </c>
      <c r="I1997" s="49" t="n">
        <f aca="false">H1997/$K2003-1</f>
        <v>0.0754508885054894</v>
      </c>
      <c r="J1997" s="49" t="n">
        <f aca="false">I1997-G1997</f>
        <v>0.0796291296170023</v>
      </c>
      <c r="K1997" s="0" t="n">
        <f aca="false">H1997-F1997</f>
        <v>174</v>
      </c>
      <c r="L1997" s="0" t="str">
        <f aca="false">IF(H1997=H1977,"Even",IF(H1997&gt;H1977,"Up","Down"))</f>
        <v>Up</v>
      </c>
    </row>
    <row r="1998" customFormat="false" ht="14.4" hidden="false" customHeight="false" outlineLevel="0" collapsed="false">
      <c r="A1998" s="46" t="n">
        <v>42907</v>
      </c>
      <c r="B1998" s="47" t="s">
        <v>61</v>
      </c>
      <c r="C1998" s="0" t="s">
        <v>37</v>
      </c>
      <c r="D1998" s="0" t="s">
        <v>53</v>
      </c>
      <c r="F1998" s="48" t="n">
        <v>2164</v>
      </c>
      <c r="G1998" s="49" t="n">
        <f aca="false">F1998/$K2003-1</f>
        <v>-0.00966990522303024</v>
      </c>
      <c r="H1998" s="48" t="n">
        <v>2321</v>
      </c>
      <c r="I1998" s="49" t="n">
        <f aca="false">H1998/$K2003-1</f>
        <v>0.0621793669026556</v>
      </c>
      <c r="J1998" s="49" t="n">
        <f aca="false">I1998-G1998</f>
        <v>0.0718492721256858</v>
      </c>
      <c r="K1998" s="0" t="n">
        <f aca="false">H1998-F1998</f>
        <v>157</v>
      </c>
      <c r="L1998" s="0" t="str">
        <f aca="false">IF(H1998=H1978,"Even",IF(H1998&gt;H1978,"Up","Down"))</f>
        <v>Up</v>
      </c>
    </row>
    <row r="1999" customFormat="false" ht="14.4" hidden="false" customHeight="false" outlineLevel="0" collapsed="false">
      <c r="A1999" s="46" t="n">
        <v>42907</v>
      </c>
      <c r="B1999" s="47" t="s">
        <v>61</v>
      </c>
      <c r="C1999" s="0" t="s">
        <v>37</v>
      </c>
      <c r="D1999" s="0" t="s">
        <v>20</v>
      </c>
      <c r="F1999" s="48" t="n">
        <v>2176</v>
      </c>
      <c r="G1999" s="49" t="n">
        <f aca="false">F1999/$K2003-1</f>
        <v>-0.00417824111151288</v>
      </c>
      <c r="H1999" s="48" t="n">
        <v>2339</v>
      </c>
      <c r="I1999" s="49" t="n">
        <f aca="false">H1999/$K2003-1</f>
        <v>0.0704168630699318</v>
      </c>
      <c r="J1999" s="49" t="n">
        <f aca="false">I1999-G1999</f>
        <v>0.0745951041814447</v>
      </c>
      <c r="K1999" s="0" t="n">
        <f aca="false">H1999-F1999</f>
        <v>163</v>
      </c>
      <c r="L1999" s="0" t="str">
        <f aca="false">IF(H1999=H1979,"Even",IF(H1999&gt;H1979,"Up","Down"))</f>
        <v>Up</v>
      </c>
    </row>
    <row r="2000" customFormat="false" ht="14.4" hidden="false" customHeight="false" outlineLevel="0" collapsed="false">
      <c r="A2000" s="46" t="n">
        <v>42907</v>
      </c>
      <c r="B2000" s="47" t="s">
        <v>61</v>
      </c>
      <c r="C2000" s="0" t="s">
        <v>37</v>
      </c>
      <c r="D2000" s="0" t="s">
        <v>59</v>
      </c>
      <c r="F2000" s="48" t="n">
        <v>2176</v>
      </c>
      <c r="G2000" s="49" t="n">
        <f aca="false">F2000/$K2003-1</f>
        <v>-0.00417824111151288</v>
      </c>
      <c r="H2000" s="48" t="n">
        <v>2339</v>
      </c>
      <c r="I2000" s="49" t="n">
        <f aca="false">H2000/$K2003-1</f>
        <v>0.0704168630699318</v>
      </c>
      <c r="J2000" s="49" t="n">
        <f aca="false">I2000-G2000</f>
        <v>0.0745951041814447</v>
      </c>
      <c r="K2000" s="0" t="n">
        <f aca="false">H2000-F2000</f>
        <v>163</v>
      </c>
      <c r="L2000" s="0" t="str">
        <f aca="false">IF(H2000=H1980,"Even",IF(H2000&gt;H1980,"Up","Down"))</f>
        <v>Up</v>
      </c>
    </row>
    <row r="2001" customFormat="false" ht="14.4" hidden="false" customHeight="false" outlineLevel="0" collapsed="false">
      <c r="A2001" s="46" t="n">
        <v>42907</v>
      </c>
      <c r="B2001" s="47" t="s">
        <v>61</v>
      </c>
      <c r="C2001" s="0" t="s">
        <v>37</v>
      </c>
      <c r="D2001" s="0" t="s">
        <v>25</v>
      </c>
      <c r="F2001" s="48" t="n">
        <v>2176</v>
      </c>
      <c r="G2001" s="49" t="n">
        <f aca="false">F2001/$K2003-1</f>
        <v>-0.00417824111151288</v>
      </c>
      <c r="H2001" s="48" t="n">
        <v>2339</v>
      </c>
      <c r="I2001" s="49" t="n">
        <f aca="false">H2001/$K2003-1</f>
        <v>0.0704168630699318</v>
      </c>
      <c r="J2001" s="49" t="n">
        <f aca="false">I2001-G2001</f>
        <v>0.0745951041814447</v>
      </c>
      <c r="K2001" s="0" t="n">
        <f aca="false">H2001-F2001</f>
        <v>163</v>
      </c>
      <c r="L2001" s="0" t="str">
        <f aca="false">IF(H2001=H1981,"Even",IF(H2001&gt;H1981,"Up","Down"))</f>
        <v>Up</v>
      </c>
    </row>
    <row r="2002" customFormat="false" ht="14.4" hidden="false" customHeight="false" outlineLevel="0" collapsed="false">
      <c r="A2002" s="46" t="n">
        <v>42907</v>
      </c>
      <c r="B2002" s="47" t="s">
        <v>61</v>
      </c>
      <c r="C2002" s="0" t="s">
        <v>37</v>
      </c>
      <c r="D2002" s="0" t="s">
        <v>51</v>
      </c>
      <c r="F2002" s="50" t="n">
        <v>1.743</v>
      </c>
      <c r="H2002" s="50" t="n">
        <v>1.7671</v>
      </c>
      <c r="K2002" s="50" t="n">
        <v>1.75316</v>
      </c>
      <c r="L2002" s="0" t="str">
        <f aca="false">IF(K2002=K1982,"Even",IF(K2002&gt;K1982,"Up","Down"))</f>
        <v>Up</v>
      </c>
    </row>
    <row r="2003" customFormat="false" ht="14.4" hidden="false" customHeight="false" outlineLevel="0" collapsed="false">
      <c r="A2003" s="46" t="n">
        <v>42907</v>
      </c>
      <c r="B2003" s="47" t="s">
        <v>61</v>
      </c>
      <c r="C2003" s="0" t="s">
        <v>37</v>
      </c>
      <c r="D2003" s="0" t="s">
        <v>30</v>
      </c>
      <c r="F2003" s="0" t="s">
        <v>31</v>
      </c>
      <c r="H2003" s="48" t="n">
        <v>1</v>
      </c>
      <c r="K2003" s="48" t="n">
        <v>2185.13</v>
      </c>
      <c r="L2003" s="0" t="str">
        <f aca="false">IF(K2003=K1983,"Even",IF(K2003&gt;K1983,"Up","Down"))</f>
        <v>Down</v>
      </c>
    </row>
    <row r="2004" customFormat="false" ht="14.4" hidden="false" customHeight="false" outlineLevel="0" collapsed="false">
      <c r="A2004" s="46" t="n">
        <v>42907</v>
      </c>
      <c r="B2004" s="47" t="s">
        <v>61</v>
      </c>
      <c r="C2004" s="0" t="s">
        <v>37</v>
      </c>
      <c r="D2004" s="0" t="s">
        <v>43</v>
      </c>
      <c r="J2004" s="0" t="s">
        <v>44</v>
      </c>
      <c r="K2004" s="48" t="n">
        <v>1245.59</v>
      </c>
      <c r="L2004" s="0" t="str">
        <f aca="false">IF(K2004=K1984,"Even",IF(K2004&gt;K1984,"Up","Down"))</f>
        <v>Up</v>
      </c>
    </row>
    <row r="2005" customFormat="false" ht="14.4" hidden="false" customHeight="false" outlineLevel="0" collapsed="false">
      <c r="A2005" s="51" t="n">
        <v>42907</v>
      </c>
      <c r="B2005" s="52" t="s">
        <v>61</v>
      </c>
      <c r="C2005" s="16" t="s">
        <v>37</v>
      </c>
      <c r="D2005" s="16" t="s">
        <v>54</v>
      </c>
      <c r="E2005" s="16"/>
      <c r="F2005" s="16"/>
      <c r="G2005" s="16"/>
      <c r="H2005" s="16"/>
      <c r="I2005" s="16"/>
      <c r="J2005" s="16"/>
      <c r="K2005" s="54" t="n">
        <v>348.77</v>
      </c>
      <c r="L2005" s="16" t="str">
        <f aca="false">IF(K2005=K1985,"Even",IF(K2005&gt;K1985,"Up","Down"))</f>
        <v>Down</v>
      </c>
    </row>
    <row r="2006" customFormat="false" ht="14.4" hidden="false" customHeight="false" outlineLevel="0" collapsed="false">
      <c r="A2006" s="46" t="n">
        <v>42908</v>
      </c>
      <c r="B2006" s="47" t="s">
        <v>62</v>
      </c>
      <c r="C2006" s="0" t="s">
        <v>38</v>
      </c>
      <c r="D2006" s="0" t="s">
        <v>13</v>
      </c>
      <c r="F2006" s="48" t="n">
        <v>2181</v>
      </c>
      <c r="G2006" s="49" t="n">
        <f aca="false">F2006/$K2013-1</f>
        <v>-0.00344066565228729</v>
      </c>
      <c r="H2006" s="48" t="n">
        <v>2363</v>
      </c>
      <c r="I2006" s="49" t="n">
        <f aca="false">H2006/$K2013-1</f>
        <v>0.0797201774707224</v>
      </c>
      <c r="J2006" s="49" t="n">
        <f aca="false">I2006-G2006</f>
        <v>0.0831608431230096</v>
      </c>
      <c r="K2006" s="0" t="n">
        <f aca="false">H2006-F2006</f>
        <v>182</v>
      </c>
      <c r="L2006" s="0" t="str">
        <f aca="false">IF(H2006=H1996,"Even",IF(H2006&gt;H1996,"Up","Down"))</f>
        <v>Up</v>
      </c>
    </row>
    <row r="2007" customFormat="false" ht="14.4" hidden="false" customHeight="false" outlineLevel="0" collapsed="false">
      <c r="A2007" s="46" t="n">
        <v>42908</v>
      </c>
      <c r="B2007" s="47" t="s">
        <v>62</v>
      </c>
      <c r="C2007" s="0" t="s">
        <v>38</v>
      </c>
      <c r="D2007" s="0" t="s">
        <v>15</v>
      </c>
      <c r="F2007" s="48" t="n">
        <v>2181</v>
      </c>
      <c r="G2007" s="49" t="n">
        <f aca="false">F2007/$K2013-1</f>
        <v>-0.00344066565228729</v>
      </c>
      <c r="H2007" s="48" t="n">
        <v>2354</v>
      </c>
      <c r="I2007" s="49" t="n">
        <f aca="false">H2007/$K2013-1</f>
        <v>0.0756078280855186</v>
      </c>
      <c r="J2007" s="49" t="n">
        <f aca="false">I2007-G2007</f>
        <v>0.0790484937378059</v>
      </c>
      <c r="K2007" s="0" t="n">
        <f aca="false">H2007-F2007</f>
        <v>173</v>
      </c>
      <c r="L2007" s="0" t="str">
        <f aca="false">IF(H2007=H1997,"Even",IF(H2007&gt;H1997,"Up","Down"))</f>
        <v>Up</v>
      </c>
    </row>
    <row r="2008" customFormat="false" ht="14.4" hidden="false" customHeight="false" outlineLevel="0" collapsed="false">
      <c r="A2008" s="46" t="n">
        <v>42908</v>
      </c>
      <c r="B2008" s="47" t="s">
        <v>62</v>
      </c>
      <c r="C2008" s="0" t="s">
        <v>38</v>
      </c>
      <c r="D2008" s="0" t="s">
        <v>53</v>
      </c>
      <c r="F2008" s="48" t="n">
        <v>2169</v>
      </c>
      <c r="G2008" s="49" t="n">
        <f aca="false">F2008/$K2013-1</f>
        <v>-0.00892379816589228</v>
      </c>
      <c r="H2008" s="48" t="n">
        <v>2326</v>
      </c>
      <c r="I2008" s="49" t="n">
        <f aca="false">H2008/$K2013-1</f>
        <v>0.06281385222044</v>
      </c>
      <c r="J2008" s="49" t="n">
        <f aca="false">I2008-G2008</f>
        <v>0.0717376503863323</v>
      </c>
      <c r="K2008" s="0" t="n">
        <f aca="false">H2008-F2008</f>
        <v>157</v>
      </c>
      <c r="L2008" s="0" t="str">
        <f aca="false">IF(H2008=H1998,"Even",IF(H2008&gt;H1998,"Up","Down"))</f>
        <v>Up</v>
      </c>
    </row>
    <row r="2009" customFormat="false" ht="14.4" hidden="false" customHeight="false" outlineLevel="0" collapsed="false">
      <c r="A2009" s="46" t="n">
        <v>42908</v>
      </c>
      <c r="B2009" s="47" t="s">
        <v>62</v>
      </c>
      <c r="C2009" s="0" t="s">
        <v>38</v>
      </c>
      <c r="D2009" s="0" t="s">
        <v>20</v>
      </c>
      <c r="F2009" s="48" t="n">
        <v>2181</v>
      </c>
      <c r="G2009" s="49" t="n">
        <f aca="false">F2009/$K2013-1</f>
        <v>-0.00344066565228729</v>
      </c>
      <c r="H2009" s="48" t="n">
        <v>2344</v>
      </c>
      <c r="I2009" s="49" t="n">
        <f aca="false">H2009/$K2013-1</f>
        <v>0.0710385509908476</v>
      </c>
      <c r="J2009" s="49" t="n">
        <f aca="false">I2009-G2009</f>
        <v>0.0744792166431348</v>
      </c>
      <c r="K2009" s="0" t="n">
        <f aca="false">H2009-F2009</f>
        <v>163</v>
      </c>
      <c r="L2009" s="0" t="str">
        <f aca="false">IF(H2009=H1999,"Even",IF(H2009&gt;H1999,"Up","Down"))</f>
        <v>Up</v>
      </c>
    </row>
    <row r="2010" customFormat="false" ht="14.4" hidden="false" customHeight="false" outlineLevel="0" collapsed="false">
      <c r="A2010" s="46" t="n">
        <v>42908</v>
      </c>
      <c r="B2010" s="47" t="s">
        <v>62</v>
      </c>
      <c r="C2010" s="0" t="s">
        <v>38</v>
      </c>
      <c r="D2010" s="0" t="s">
        <v>59</v>
      </c>
      <c r="F2010" s="48" t="n">
        <v>2181</v>
      </c>
      <c r="G2010" s="49" t="n">
        <f aca="false">F2010/$K2013-1</f>
        <v>-0.00344066565228729</v>
      </c>
      <c r="H2010" s="48" t="n">
        <v>2344</v>
      </c>
      <c r="I2010" s="49" t="n">
        <f aca="false">H2010/$K2013-1</f>
        <v>0.0710385509908476</v>
      </c>
      <c r="J2010" s="49" t="n">
        <f aca="false">I2010-G2010</f>
        <v>0.0744792166431348</v>
      </c>
      <c r="K2010" s="0" t="n">
        <f aca="false">H2010-F2010</f>
        <v>163</v>
      </c>
      <c r="L2010" s="0" t="str">
        <f aca="false">IF(H2010=H2000,"Even",IF(H2010&gt;H2000,"Up","Down"))</f>
        <v>Up</v>
      </c>
    </row>
    <row r="2011" customFormat="false" ht="14.4" hidden="false" customHeight="false" outlineLevel="0" collapsed="false">
      <c r="A2011" s="46" t="n">
        <v>42908</v>
      </c>
      <c r="B2011" s="47" t="s">
        <v>62</v>
      </c>
      <c r="C2011" s="0" t="s">
        <v>38</v>
      </c>
      <c r="D2011" s="0" t="s">
        <v>25</v>
      </c>
      <c r="F2011" s="48" t="n">
        <v>2181</v>
      </c>
      <c r="G2011" s="49" t="n">
        <f aca="false">F2011/$K2013-1</f>
        <v>-0.00344066565228729</v>
      </c>
      <c r="H2011" s="48" t="n">
        <v>2344</v>
      </c>
      <c r="I2011" s="49" t="n">
        <f aca="false">H2011/$K2013-1</f>
        <v>0.0710385509908476</v>
      </c>
      <c r="J2011" s="49" t="n">
        <f aca="false">I2011-G2011</f>
        <v>0.0744792166431348</v>
      </c>
      <c r="K2011" s="0" t="n">
        <f aca="false">H2011-F2011</f>
        <v>163</v>
      </c>
      <c r="L2011" s="0" t="str">
        <f aca="false">IF(H2011=H2001,"Even",IF(H2011&gt;H2001,"Up","Down"))</f>
        <v>Up</v>
      </c>
    </row>
    <row r="2012" customFormat="false" ht="14.4" hidden="false" customHeight="false" outlineLevel="0" collapsed="false">
      <c r="A2012" s="46" t="n">
        <v>42908</v>
      </c>
      <c r="B2012" s="47" t="s">
        <v>62</v>
      </c>
      <c r="C2012" s="0" t="s">
        <v>38</v>
      </c>
      <c r="D2012" s="0" t="s">
        <v>51</v>
      </c>
      <c r="F2012" s="50" t="n">
        <v>1.7372</v>
      </c>
      <c r="H2012" s="50" t="n">
        <v>1.7614</v>
      </c>
      <c r="K2012" s="50" t="n">
        <v>1.75458</v>
      </c>
      <c r="L2012" s="0" t="str">
        <f aca="false">IF(K2012=K2002,"Even",IF(K2012&gt;K2002,"Up","Down"))</f>
        <v>Up</v>
      </c>
    </row>
    <row r="2013" customFormat="false" ht="14.4" hidden="false" customHeight="false" outlineLevel="0" collapsed="false">
      <c r="A2013" s="46" t="n">
        <v>42908</v>
      </c>
      <c r="B2013" s="47" t="s">
        <v>62</v>
      </c>
      <c r="C2013" s="0" t="s">
        <v>38</v>
      </c>
      <c r="D2013" s="0" t="s">
        <v>30</v>
      </c>
      <c r="F2013" s="0" t="s">
        <v>31</v>
      </c>
      <c r="H2013" s="48" t="n">
        <v>1</v>
      </c>
      <c r="K2013" s="48" t="n">
        <v>2188.53</v>
      </c>
      <c r="L2013" s="0" t="str">
        <f aca="false">IF(K2013=K2003,"Even",IF(K2013&gt;K2003,"Up","Down"))</f>
        <v>Up</v>
      </c>
    </row>
    <row r="2014" customFormat="false" ht="14.4" hidden="false" customHeight="false" outlineLevel="0" collapsed="false">
      <c r="A2014" s="46" t="n">
        <v>42908</v>
      </c>
      <c r="B2014" s="47" t="s">
        <v>62</v>
      </c>
      <c r="C2014" s="0" t="s">
        <v>38</v>
      </c>
      <c r="D2014" s="0" t="s">
        <v>43</v>
      </c>
      <c r="J2014" s="0" t="s">
        <v>44</v>
      </c>
      <c r="K2014" s="48" t="n">
        <v>1251.05</v>
      </c>
      <c r="L2014" s="0" t="str">
        <f aca="false">IF(K2014=K2004,"Even",IF(K2014&gt;K2004,"Up","Down"))</f>
        <v>Up</v>
      </c>
    </row>
    <row r="2015" customFormat="false" ht="14.4" hidden="false" customHeight="false" outlineLevel="0" collapsed="false">
      <c r="A2015" s="51" t="n">
        <v>42908</v>
      </c>
      <c r="B2015" s="52" t="s">
        <v>62</v>
      </c>
      <c r="C2015" s="16" t="s">
        <v>38</v>
      </c>
      <c r="D2015" s="16" t="s">
        <v>54</v>
      </c>
      <c r="E2015" s="16"/>
      <c r="F2015" s="16"/>
      <c r="G2015" s="16"/>
      <c r="H2015" s="16"/>
      <c r="I2015" s="16"/>
      <c r="J2015" s="16"/>
      <c r="K2015" s="54" t="n">
        <v>337.23</v>
      </c>
      <c r="L2015" s="16" t="str">
        <f aca="false">IF(K2015=K2005,"Even",IF(K2015&gt;K2005,"Up","Down"))</f>
        <v>Down</v>
      </c>
    </row>
    <row r="2016" customFormat="false" ht="14.4" hidden="false" customHeight="false" outlineLevel="0" collapsed="false">
      <c r="A2016" s="46" t="n">
        <v>42909</v>
      </c>
      <c r="B2016" s="47" t="s">
        <v>63</v>
      </c>
      <c r="C2016" s="0" t="s">
        <v>39</v>
      </c>
      <c r="D2016" s="0" t="s">
        <v>13</v>
      </c>
      <c r="F2016" s="48" t="n">
        <v>2184</v>
      </c>
      <c r="G2016" s="49" t="n">
        <f aca="false">F2016/$K2023-1</f>
        <v>-0.00309478815764253</v>
      </c>
      <c r="H2016" s="48" t="n">
        <v>2367</v>
      </c>
      <c r="I2016" s="49" t="n">
        <f aca="false">H2016/$K2023-1</f>
        <v>0.0804371045928847</v>
      </c>
      <c r="J2016" s="49" t="n">
        <f aca="false">I2016-G2016</f>
        <v>0.0835318927505272</v>
      </c>
      <c r="K2016" s="0" t="n">
        <f aca="false">H2016-F2016</f>
        <v>183</v>
      </c>
      <c r="L2016" s="0" t="str">
        <f aca="false">IF(H2016=H2006,"Even",IF(H2016&gt;H2006,"Up","Down"))</f>
        <v>Up</v>
      </c>
    </row>
    <row r="2017" customFormat="false" ht="14.4" hidden="false" customHeight="false" outlineLevel="0" collapsed="false">
      <c r="A2017" s="46" t="n">
        <v>42909</v>
      </c>
      <c r="B2017" s="47" t="s">
        <v>63</v>
      </c>
      <c r="C2017" s="0" t="s">
        <v>39</v>
      </c>
      <c r="D2017" s="0" t="s">
        <v>15</v>
      </c>
      <c r="F2017" s="48" t="n">
        <v>2184</v>
      </c>
      <c r="G2017" s="49" t="n">
        <f aca="false">F2017/$K2023-1</f>
        <v>-0.00309478815764253</v>
      </c>
      <c r="H2017" s="48" t="n">
        <v>2359</v>
      </c>
      <c r="I2017" s="49" t="n">
        <f aca="false">H2017/$K2023-1</f>
        <v>0.0767854371502386</v>
      </c>
      <c r="J2017" s="49" t="n">
        <f aca="false">I2017-G2017</f>
        <v>0.0798802253078811</v>
      </c>
      <c r="K2017" s="0" t="n">
        <f aca="false">H2017-F2017</f>
        <v>175</v>
      </c>
      <c r="L2017" s="0" t="str">
        <f aca="false">IF(H2017=H2007,"Even",IF(H2017&gt;H2007,"Up","Down"))</f>
        <v>Up</v>
      </c>
    </row>
    <row r="2018" customFormat="false" ht="14.4" hidden="false" customHeight="false" outlineLevel="0" collapsed="false">
      <c r="A2018" s="46" t="n">
        <v>42909</v>
      </c>
      <c r="B2018" s="47" t="s">
        <v>63</v>
      </c>
      <c r="C2018" s="0" t="s">
        <v>39</v>
      </c>
      <c r="D2018" s="0" t="s">
        <v>53</v>
      </c>
      <c r="F2018" s="48" t="n">
        <v>2173</v>
      </c>
      <c r="G2018" s="49" t="n">
        <f aca="false">F2018/$K2023-1</f>
        <v>-0.00811583089128087</v>
      </c>
      <c r="H2018" s="48" t="n">
        <v>2330</v>
      </c>
      <c r="I2018" s="49" t="n">
        <f aca="false">H2018/$K2023-1</f>
        <v>0.0635481426706468</v>
      </c>
      <c r="J2018" s="49" t="n">
        <f aca="false">I2018-G2018</f>
        <v>0.0716639735619277</v>
      </c>
      <c r="K2018" s="0" t="n">
        <f aca="false">H2018-F2018</f>
        <v>157</v>
      </c>
      <c r="L2018" s="0" t="str">
        <f aca="false">IF(H2018=H2008,"Even",IF(H2018&gt;H2008,"Up","Down"))</f>
        <v>Up</v>
      </c>
    </row>
    <row r="2019" customFormat="false" ht="14.4" hidden="false" customHeight="false" outlineLevel="0" collapsed="false">
      <c r="A2019" s="46" t="n">
        <v>42909</v>
      </c>
      <c r="B2019" s="47" t="s">
        <v>63</v>
      </c>
      <c r="C2019" s="0" t="s">
        <v>39</v>
      </c>
      <c r="D2019" s="0" t="s">
        <v>20</v>
      </c>
      <c r="F2019" s="48" t="n">
        <v>2184</v>
      </c>
      <c r="G2019" s="49" t="n">
        <f aca="false">F2019/$K2023-1</f>
        <v>-0.00309478815764253</v>
      </c>
      <c r="H2019" s="48" t="n">
        <v>2348</v>
      </c>
      <c r="I2019" s="49" t="n">
        <f aca="false">H2019/$K2023-1</f>
        <v>0.0717643944166004</v>
      </c>
      <c r="J2019" s="49" t="n">
        <f aca="false">I2019-G2019</f>
        <v>0.074859182574243</v>
      </c>
      <c r="K2019" s="0" t="n">
        <f aca="false">H2019-F2019</f>
        <v>164</v>
      </c>
      <c r="L2019" s="0" t="str">
        <f aca="false">IF(H2019=H2009,"Even",IF(H2019&gt;H2009,"Up","Down"))</f>
        <v>Up</v>
      </c>
    </row>
    <row r="2020" customFormat="false" ht="14.4" hidden="false" customHeight="false" outlineLevel="0" collapsed="false">
      <c r="A2020" s="46" t="n">
        <v>42909</v>
      </c>
      <c r="B2020" s="47" t="s">
        <v>63</v>
      </c>
      <c r="C2020" s="0" t="s">
        <v>39</v>
      </c>
      <c r="D2020" s="0" t="s">
        <v>59</v>
      </c>
      <c r="F2020" s="48" t="n">
        <v>2184</v>
      </c>
      <c r="G2020" s="49" t="n">
        <f aca="false">F2020/$K2023-1</f>
        <v>-0.00309478815764253</v>
      </c>
      <c r="H2020" s="48" t="n">
        <v>2348</v>
      </c>
      <c r="I2020" s="49" t="n">
        <f aca="false">H2020/$K2023-1</f>
        <v>0.0717643944166004</v>
      </c>
      <c r="J2020" s="49" t="n">
        <f aca="false">I2020-G2020</f>
        <v>0.074859182574243</v>
      </c>
      <c r="K2020" s="0" t="n">
        <f aca="false">H2020-F2020</f>
        <v>164</v>
      </c>
      <c r="L2020" s="0" t="str">
        <f aca="false">IF(H2020=H2010,"Even",IF(H2020&gt;H2010,"Up","Down"))</f>
        <v>Up</v>
      </c>
    </row>
    <row r="2021" customFormat="false" ht="14.4" hidden="false" customHeight="false" outlineLevel="0" collapsed="false">
      <c r="A2021" s="46" t="n">
        <v>42909</v>
      </c>
      <c r="B2021" s="47" t="s">
        <v>63</v>
      </c>
      <c r="C2021" s="0" t="s">
        <v>39</v>
      </c>
      <c r="D2021" s="0" t="s">
        <v>25</v>
      </c>
      <c r="F2021" s="48" t="n">
        <v>2184</v>
      </c>
      <c r="G2021" s="49" t="n">
        <f aca="false">F2021/$K2023-1</f>
        <v>-0.00309478815764253</v>
      </c>
      <c r="H2021" s="48" t="n">
        <v>2348</v>
      </c>
      <c r="I2021" s="49" t="n">
        <f aca="false">H2021/$K2023-1</f>
        <v>0.0717643944166004</v>
      </c>
      <c r="J2021" s="49" t="n">
        <f aca="false">I2021-G2021</f>
        <v>0.074859182574243</v>
      </c>
      <c r="K2021" s="0" t="n">
        <f aca="false">H2021-F2021</f>
        <v>164</v>
      </c>
      <c r="L2021" s="0" t="str">
        <f aca="false">IF(H2021=H2011,"Even",IF(H2021&gt;H2011,"Up","Down"))</f>
        <v>Up</v>
      </c>
    </row>
    <row r="2022" customFormat="false" ht="14.4" hidden="false" customHeight="false" outlineLevel="0" collapsed="false">
      <c r="A2022" s="46" t="n">
        <v>42909</v>
      </c>
      <c r="B2022" s="47" t="s">
        <v>63</v>
      </c>
      <c r="C2022" s="0" t="s">
        <v>39</v>
      </c>
      <c r="D2022" s="0" t="s">
        <v>51</v>
      </c>
      <c r="F2022" s="50" t="n">
        <v>1.7383</v>
      </c>
      <c r="H2022" s="50" t="n">
        <v>1.7624</v>
      </c>
      <c r="K2022" s="50" t="n">
        <v>1.75112</v>
      </c>
      <c r="L2022" s="0" t="str">
        <f aca="false">IF(K2022=K2012,"Even",IF(K2022&gt;K2012,"Up","Down"))</f>
        <v>Down</v>
      </c>
    </row>
    <row r="2023" customFormat="false" ht="14.4" hidden="false" customHeight="false" outlineLevel="0" collapsed="false">
      <c r="A2023" s="46" t="n">
        <v>42909</v>
      </c>
      <c r="B2023" s="47" t="s">
        <v>63</v>
      </c>
      <c r="C2023" s="0" t="s">
        <v>39</v>
      </c>
      <c r="D2023" s="0" t="s">
        <v>30</v>
      </c>
      <c r="F2023" s="0" t="s">
        <v>31</v>
      </c>
      <c r="H2023" s="48" t="n">
        <v>1</v>
      </c>
      <c r="K2023" s="48" t="n">
        <v>2190.78</v>
      </c>
      <c r="L2023" s="0" t="str">
        <f aca="false">IF(K2023=K2013,"Even",IF(K2023&gt;K2013,"Up","Down"))</f>
        <v>Up</v>
      </c>
    </row>
    <row r="2024" customFormat="false" ht="14.4" hidden="false" customHeight="false" outlineLevel="0" collapsed="false">
      <c r="A2024" s="46" t="n">
        <v>42909</v>
      </c>
      <c r="B2024" s="47" t="s">
        <v>63</v>
      </c>
      <c r="C2024" s="0" t="s">
        <v>39</v>
      </c>
      <c r="D2024" s="0" t="s">
        <v>43</v>
      </c>
      <c r="J2024" s="0" t="s">
        <v>44</v>
      </c>
      <c r="K2024" s="48" t="n">
        <v>1253.36</v>
      </c>
      <c r="L2024" s="0" t="str">
        <f aca="false">IF(K2024=K2014,"Even",IF(K2024&gt;K2014,"Up","Down"))</f>
        <v>Up</v>
      </c>
    </row>
    <row r="2025" customFormat="false" ht="14.4" hidden="false" customHeight="false" outlineLevel="0" collapsed="false">
      <c r="A2025" s="51" t="n">
        <v>42909</v>
      </c>
      <c r="B2025" s="52" t="s">
        <v>63</v>
      </c>
      <c r="C2025" s="16" t="s">
        <v>39</v>
      </c>
      <c r="D2025" s="16" t="s">
        <v>54</v>
      </c>
      <c r="E2025" s="16"/>
      <c r="F2025" s="16"/>
      <c r="G2025" s="16"/>
      <c r="H2025" s="16"/>
      <c r="I2025" s="16"/>
      <c r="J2025" s="16"/>
      <c r="K2025" s="54" t="n">
        <v>339.21</v>
      </c>
      <c r="L2025" s="16" t="str">
        <f aca="false">IF(K2025=K2015,"Even",IF(K2025&gt;K2015,"Up","Down"))</f>
        <v>Up</v>
      </c>
    </row>
    <row r="2026" customFormat="false" ht="14.4" hidden="false" customHeight="false" outlineLevel="0" collapsed="false">
      <c r="A2026" s="46" t="n">
        <v>42912</v>
      </c>
      <c r="B2026" s="47" t="s">
        <v>64</v>
      </c>
      <c r="C2026" s="0" t="s">
        <v>33</v>
      </c>
      <c r="D2026" s="0" t="s">
        <v>13</v>
      </c>
      <c r="F2026" s="48" t="n">
        <v>2182</v>
      </c>
      <c r="G2026" s="49" t="n">
        <f aca="false">F2026/$K2033-1</f>
        <v>-0.00856036785954462</v>
      </c>
      <c r="H2026" s="48" t="n">
        <v>2364</v>
      </c>
      <c r="I2026" s="49" t="n">
        <f aca="false">H2026/$K2033-1</f>
        <v>0.0741353301466712</v>
      </c>
      <c r="J2026" s="49" t="n">
        <f aca="false">I2026-G2026</f>
        <v>0.0826956980062158</v>
      </c>
      <c r="K2026" s="0" t="n">
        <f aca="false">H2026-F2026</f>
        <v>182</v>
      </c>
      <c r="L2026" s="0" t="str">
        <f aca="false">IF(H2026=H2016,"Even",IF(H2026&gt;H2016,"Up","Down"))</f>
        <v>Down</v>
      </c>
    </row>
    <row r="2027" customFormat="false" ht="14.4" hidden="false" customHeight="false" outlineLevel="0" collapsed="false">
      <c r="A2027" s="46" t="n">
        <v>42912</v>
      </c>
      <c r="B2027" s="47" t="s">
        <v>64</v>
      </c>
      <c r="C2027" s="0" t="s">
        <v>33</v>
      </c>
      <c r="D2027" s="0" t="s">
        <v>15</v>
      </c>
      <c r="F2027" s="48" t="n">
        <v>2182</v>
      </c>
      <c r="G2027" s="49" t="n">
        <f aca="false">F2027/$K2033-1</f>
        <v>-0.00856036785954462</v>
      </c>
      <c r="H2027" s="48" t="n">
        <v>2356</v>
      </c>
      <c r="I2027" s="49" t="n">
        <f aca="false">H2027/$K2033-1</f>
        <v>0.0705003544101341</v>
      </c>
      <c r="J2027" s="49" t="n">
        <f aca="false">I2027-G2027</f>
        <v>0.0790607222696788</v>
      </c>
      <c r="K2027" s="0" t="n">
        <f aca="false">H2027-F2027</f>
        <v>174</v>
      </c>
      <c r="L2027" s="0" t="str">
        <f aca="false">IF(H2027=H2017,"Even",IF(H2027&gt;H2017,"Up","Down"))</f>
        <v>Down</v>
      </c>
    </row>
    <row r="2028" customFormat="false" ht="14.4" hidden="false" customHeight="false" outlineLevel="0" collapsed="false">
      <c r="A2028" s="46" t="n">
        <v>42912</v>
      </c>
      <c r="B2028" s="47" t="s">
        <v>64</v>
      </c>
      <c r="C2028" s="0" t="s">
        <v>33</v>
      </c>
      <c r="D2028" s="0" t="s">
        <v>53</v>
      </c>
      <c r="F2028" s="48" t="n">
        <v>2170</v>
      </c>
      <c r="G2028" s="49" t="n">
        <f aca="false">F2028/$K2033-1</f>
        <v>-0.0140128314643501</v>
      </c>
      <c r="H2028" s="48" t="n">
        <v>2327</v>
      </c>
      <c r="I2028" s="49" t="n">
        <f aca="false">H2028/$K2033-1</f>
        <v>0.0573235673651877</v>
      </c>
      <c r="J2028" s="49" t="n">
        <f aca="false">I2028-G2028</f>
        <v>0.0713363988295378</v>
      </c>
      <c r="K2028" s="0" t="n">
        <f aca="false">H2028-F2028</f>
        <v>157</v>
      </c>
      <c r="L2028" s="0" t="str">
        <f aca="false">IF(H2028=H2018,"Even",IF(H2028&gt;H2018,"Up","Down"))</f>
        <v>Down</v>
      </c>
    </row>
    <row r="2029" customFormat="false" ht="14.4" hidden="false" customHeight="false" outlineLevel="0" collapsed="false">
      <c r="A2029" s="46" t="n">
        <v>42912</v>
      </c>
      <c r="B2029" s="47" t="s">
        <v>64</v>
      </c>
      <c r="C2029" s="0" t="s">
        <v>33</v>
      </c>
      <c r="D2029" s="0" t="s">
        <v>20</v>
      </c>
      <c r="F2029" s="48" t="n">
        <v>2182</v>
      </c>
      <c r="G2029" s="49" t="n">
        <f aca="false">F2029/$K2033-1</f>
        <v>-0.00856036785954462</v>
      </c>
      <c r="H2029" s="48" t="n">
        <v>2345</v>
      </c>
      <c r="I2029" s="49" t="n">
        <f aca="false">H2029/$K2033-1</f>
        <v>0.065502262772396</v>
      </c>
      <c r="J2029" s="49" t="n">
        <f aca="false">I2029-G2029</f>
        <v>0.0740626306319406</v>
      </c>
      <c r="K2029" s="0" t="n">
        <f aca="false">H2029-F2029</f>
        <v>163</v>
      </c>
      <c r="L2029" s="0" t="str">
        <f aca="false">IF(H2029=H2019,"Even",IF(H2029&gt;H2019,"Up","Down"))</f>
        <v>Down</v>
      </c>
    </row>
    <row r="2030" customFormat="false" ht="14.4" hidden="false" customHeight="false" outlineLevel="0" collapsed="false">
      <c r="A2030" s="46" t="n">
        <v>42912</v>
      </c>
      <c r="B2030" s="47" t="s">
        <v>64</v>
      </c>
      <c r="C2030" s="0" t="s">
        <v>33</v>
      </c>
      <c r="D2030" s="0" t="s">
        <v>59</v>
      </c>
      <c r="F2030" s="48" t="n">
        <v>2182</v>
      </c>
      <c r="G2030" s="49" t="n">
        <f aca="false">F2030/$K2033-1</f>
        <v>-0.00856036785954462</v>
      </c>
      <c r="H2030" s="48" t="n">
        <v>2345</v>
      </c>
      <c r="I2030" s="49" t="n">
        <f aca="false">H2030/$K2033-1</f>
        <v>0.065502262772396</v>
      </c>
      <c r="J2030" s="49" t="n">
        <f aca="false">I2030-G2030</f>
        <v>0.0740626306319406</v>
      </c>
      <c r="K2030" s="0" t="n">
        <f aca="false">H2030-F2030</f>
        <v>163</v>
      </c>
      <c r="L2030" s="0" t="str">
        <f aca="false">IF(H2030=H2020,"Even",IF(H2030&gt;H2020,"Up","Down"))</f>
        <v>Down</v>
      </c>
    </row>
    <row r="2031" customFormat="false" ht="14.4" hidden="false" customHeight="false" outlineLevel="0" collapsed="false">
      <c r="A2031" s="46" t="n">
        <v>42912</v>
      </c>
      <c r="B2031" s="47" t="s">
        <v>64</v>
      </c>
      <c r="C2031" s="0" t="s">
        <v>33</v>
      </c>
      <c r="D2031" s="0" t="s">
        <v>25</v>
      </c>
      <c r="F2031" s="48" t="n">
        <v>2182</v>
      </c>
      <c r="G2031" s="49" t="n">
        <f aca="false">F2031/$K2033-1</f>
        <v>-0.00856036785954462</v>
      </c>
      <c r="H2031" s="48" t="n">
        <v>2345</v>
      </c>
      <c r="I2031" s="49" t="n">
        <f aca="false">H2031/$K2033-1</f>
        <v>0.065502262772396</v>
      </c>
      <c r="J2031" s="49" t="n">
        <f aca="false">I2031-G2031</f>
        <v>0.0740626306319406</v>
      </c>
      <c r="K2031" s="0" t="n">
        <f aca="false">H2031-F2031</f>
        <v>163</v>
      </c>
      <c r="L2031" s="0" t="str">
        <f aca="false">IF(H2031=H2021,"Even",IF(H2031&gt;H2021,"Up","Down"))</f>
        <v>Down</v>
      </c>
    </row>
    <row r="2032" customFormat="false" ht="14.4" hidden="false" customHeight="false" outlineLevel="0" collapsed="false">
      <c r="A2032" s="46" t="n">
        <v>42912</v>
      </c>
      <c r="B2032" s="47" t="s">
        <v>64</v>
      </c>
      <c r="C2032" s="0" t="s">
        <v>33</v>
      </c>
      <c r="D2032" s="0" t="s">
        <v>51</v>
      </c>
      <c r="F2032" s="50" t="n">
        <v>1.7343</v>
      </c>
      <c r="H2032" s="50" t="n">
        <v>1.758</v>
      </c>
      <c r="K2032" s="50" t="n">
        <v>1.7505</v>
      </c>
      <c r="L2032" s="0" t="str">
        <f aca="false">IF(K2032=K2022,"Even",IF(K2032&gt;K2022,"Up","Down"))</f>
        <v>Down</v>
      </c>
    </row>
    <row r="2033" customFormat="false" ht="14.4" hidden="false" customHeight="false" outlineLevel="0" collapsed="false">
      <c r="A2033" s="46" t="n">
        <v>42912</v>
      </c>
      <c r="B2033" s="47" t="s">
        <v>64</v>
      </c>
      <c r="C2033" s="0" t="s">
        <v>33</v>
      </c>
      <c r="D2033" s="0" t="s">
        <v>30</v>
      </c>
      <c r="F2033" s="0" t="s">
        <v>31</v>
      </c>
      <c r="H2033" s="48" t="n">
        <v>1</v>
      </c>
      <c r="K2033" s="48" t="n">
        <v>2200.84</v>
      </c>
      <c r="L2033" s="0" t="str">
        <f aca="false">IF(K2033=K2023,"Even",IF(K2033&gt;K2023,"Up","Down"))</f>
        <v>Up</v>
      </c>
    </row>
    <row r="2034" customFormat="false" ht="14.4" hidden="false" customHeight="false" outlineLevel="0" collapsed="false">
      <c r="A2034" s="46" t="n">
        <v>42912</v>
      </c>
      <c r="B2034" s="47" t="s">
        <v>64</v>
      </c>
      <c r="C2034" s="0" t="s">
        <v>33</v>
      </c>
      <c r="D2034" s="0" t="s">
        <v>43</v>
      </c>
      <c r="J2034" s="0" t="s">
        <v>44</v>
      </c>
      <c r="K2034" s="48" t="n">
        <v>1254.67</v>
      </c>
      <c r="L2034" s="0" t="str">
        <f aca="false">IF(K2034=K2024,"Even",IF(K2034&gt;K2024,"Up","Down"))</f>
        <v>Up</v>
      </c>
    </row>
    <row r="2035" customFormat="false" ht="14.4" hidden="false" customHeight="false" outlineLevel="0" collapsed="false">
      <c r="A2035" s="51" t="n">
        <v>42912</v>
      </c>
      <c r="B2035" s="52" t="s">
        <v>64</v>
      </c>
      <c r="C2035" s="16" t="s">
        <v>33</v>
      </c>
      <c r="D2035" s="16" t="s">
        <v>54</v>
      </c>
      <c r="E2035" s="16"/>
      <c r="F2035" s="16"/>
      <c r="G2035" s="16"/>
      <c r="H2035" s="16"/>
      <c r="I2035" s="16"/>
      <c r="J2035" s="16"/>
      <c r="K2035" s="54" t="n">
        <v>298.43</v>
      </c>
      <c r="L2035" s="16" t="str">
        <f aca="false">IF(K2035=K2025,"Even",IF(K2035&gt;K2025,"Up","Down"))</f>
        <v>Down</v>
      </c>
    </row>
    <row r="2036" customFormat="false" ht="14.4" hidden="false" customHeight="false" outlineLevel="0" collapsed="false">
      <c r="A2036" s="46" t="n">
        <v>42913</v>
      </c>
      <c r="B2036" s="47" t="s">
        <v>65</v>
      </c>
      <c r="C2036" s="0" t="s">
        <v>35</v>
      </c>
      <c r="D2036" s="0" t="s">
        <v>13</v>
      </c>
      <c r="F2036" s="48" t="n">
        <v>2166</v>
      </c>
      <c r="G2036" s="49" t="n">
        <f aca="false">F2036/$K2043-1</f>
        <v>-0.00167769768256476</v>
      </c>
      <c r="H2036" s="48" t="n">
        <v>2347</v>
      </c>
      <c r="I2036" s="49" t="n">
        <f aca="false">H2036/$K2043-1</f>
        <v>0.0817462804889291</v>
      </c>
      <c r="J2036" s="49" t="n">
        <f aca="false">I2036-G2036</f>
        <v>0.0834239781714938</v>
      </c>
      <c r="K2036" s="0" t="n">
        <f aca="false">H2036-F2036</f>
        <v>181</v>
      </c>
      <c r="L2036" s="0" t="str">
        <f aca="false">IF(H2036=H2026,"Even",IF(H2036&gt;H2026,"Up","Down"))</f>
        <v>Down</v>
      </c>
    </row>
    <row r="2037" customFormat="false" ht="14.4" hidden="false" customHeight="false" outlineLevel="0" collapsed="false">
      <c r="A2037" s="46" t="n">
        <v>42913</v>
      </c>
      <c r="B2037" s="47" t="s">
        <v>65</v>
      </c>
      <c r="C2037" s="0" t="s">
        <v>35</v>
      </c>
      <c r="D2037" s="0" t="s">
        <v>15</v>
      </c>
      <c r="F2037" s="48" t="n">
        <v>2166</v>
      </c>
      <c r="G2037" s="49" t="n">
        <f aca="false">F2037/$K2043-1</f>
        <v>-0.00167769768256476</v>
      </c>
      <c r="H2037" s="48" t="n">
        <v>2338</v>
      </c>
      <c r="I2037" s="49" t="n">
        <f aca="false">H2037/$K2043-1</f>
        <v>0.0775981268781918</v>
      </c>
      <c r="J2037" s="49" t="n">
        <f aca="false">I2037-G2037</f>
        <v>0.0792758245607566</v>
      </c>
      <c r="K2037" s="0" t="n">
        <f aca="false">H2037-F2037</f>
        <v>172</v>
      </c>
      <c r="L2037" s="0" t="str">
        <f aca="false">IF(H2037=H2027,"Even",IF(H2037&gt;H2027,"Up","Down"))</f>
        <v>Down</v>
      </c>
    </row>
    <row r="2038" customFormat="false" ht="14.4" hidden="false" customHeight="false" outlineLevel="0" collapsed="false">
      <c r="A2038" s="46" t="n">
        <v>42913</v>
      </c>
      <c r="B2038" s="47" t="s">
        <v>65</v>
      </c>
      <c r="C2038" s="0" t="s">
        <v>35</v>
      </c>
      <c r="D2038" s="0" t="s">
        <v>53</v>
      </c>
      <c r="F2038" s="48" t="n">
        <v>2154</v>
      </c>
      <c r="G2038" s="49" t="n">
        <f aca="false">F2038/$K2043-1</f>
        <v>-0.00720856916354784</v>
      </c>
      <c r="H2038" s="48" t="n">
        <v>2310</v>
      </c>
      <c r="I2038" s="49" t="n">
        <f aca="false">H2038/$K2043-1</f>
        <v>0.0646927600892315</v>
      </c>
      <c r="J2038" s="49" t="n">
        <f aca="false">I2038-G2038</f>
        <v>0.0719013292527794</v>
      </c>
      <c r="K2038" s="0" t="n">
        <f aca="false">H2038-F2038</f>
        <v>156</v>
      </c>
      <c r="L2038" s="0" t="str">
        <f aca="false">IF(H2038=H2028,"Even",IF(H2038&gt;H2028,"Up","Down"))</f>
        <v>Down</v>
      </c>
    </row>
    <row r="2039" customFormat="false" ht="14.4" hidden="false" customHeight="false" outlineLevel="0" collapsed="false">
      <c r="A2039" s="46" t="n">
        <v>42913</v>
      </c>
      <c r="B2039" s="47" t="s">
        <v>65</v>
      </c>
      <c r="C2039" s="0" t="s">
        <v>35</v>
      </c>
      <c r="D2039" s="0" t="s">
        <v>20</v>
      </c>
      <c r="F2039" s="48" t="n">
        <v>2166</v>
      </c>
      <c r="G2039" s="49" t="n">
        <f aca="false">F2039/$K2043-1</f>
        <v>-0.00167769768256476</v>
      </c>
      <c r="H2039" s="48" t="n">
        <v>2327</v>
      </c>
      <c r="I2039" s="49" t="n">
        <f aca="false">H2039/$K2043-1</f>
        <v>0.0725281613539575</v>
      </c>
      <c r="J2039" s="49" t="n">
        <f aca="false">I2039-G2039</f>
        <v>0.0742058590365222</v>
      </c>
      <c r="K2039" s="0" t="n">
        <f aca="false">H2039-F2039</f>
        <v>161</v>
      </c>
      <c r="L2039" s="0" t="str">
        <f aca="false">IF(H2039=H2029,"Even",IF(H2039&gt;H2029,"Up","Down"))</f>
        <v>Down</v>
      </c>
    </row>
    <row r="2040" customFormat="false" ht="14.4" hidden="false" customHeight="false" outlineLevel="0" collapsed="false">
      <c r="A2040" s="46" t="n">
        <v>42913</v>
      </c>
      <c r="B2040" s="47" t="s">
        <v>65</v>
      </c>
      <c r="C2040" s="0" t="s">
        <v>35</v>
      </c>
      <c r="D2040" s="0" t="s">
        <v>59</v>
      </c>
      <c r="F2040" s="48" t="n">
        <v>2166</v>
      </c>
      <c r="G2040" s="49" t="n">
        <f aca="false">F2040/$K2043-1</f>
        <v>-0.00167769768256476</v>
      </c>
      <c r="H2040" s="48" t="n">
        <v>2327</v>
      </c>
      <c r="I2040" s="49" t="n">
        <f aca="false">H2040/$K2043-1</f>
        <v>0.0725281613539575</v>
      </c>
      <c r="J2040" s="49" t="n">
        <f aca="false">I2040-G2040</f>
        <v>0.0742058590365222</v>
      </c>
      <c r="K2040" s="0" t="n">
        <f aca="false">H2040-F2040</f>
        <v>161</v>
      </c>
      <c r="L2040" s="0" t="str">
        <f aca="false">IF(H2040=H2030,"Even",IF(H2040&gt;H2030,"Up","Down"))</f>
        <v>Down</v>
      </c>
    </row>
    <row r="2041" customFormat="false" ht="14.4" hidden="false" customHeight="false" outlineLevel="0" collapsed="false">
      <c r="A2041" s="46" t="n">
        <v>42913</v>
      </c>
      <c r="B2041" s="47" t="s">
        <v>65</v>
      </c>
      <c r="C2041" s="0" t="s">
        <v>35</v>
      </c>
      <c r="D2041" s="0" t="s">
        <v>25</v>
      </c>
      <c r="F2041" s="48" t="n">
        <v>2166</v>
      </c>
      <c r="G2041" s="49" t="n">
        <f aca="false">F2041/$K2043-1</f>
        <v>-0.00167769768256476</v>
      </c>
      <c r="H2041" s="48" t="n">
        <v>2327</v>
      </c>
      <c r="I2041" s="49" t="n">
        <f aca="false">H2041/$K2043-1</f>
        <v>0.0725281613539575</v>
      </c>
      <c r="J2041" s="49" t="n">
        <f aca="false">I2041-G2041</f>
        <v>0.0742058590365222</v>
      </c>
      <c r="K2041" s="0" t="n">
        <f aca="false">H2041-F2041</f>
        <v>161</v>
      </c>
      <c r="L2041" s="0" t="str">
        <f aca="false">IF(H2041=H2031,"Even",IF(H2041&gt;H2031,"Up","Down"))</f>
        <v>Down</v>
      </c>
    </row>
    <row r="2042" customFormat="false" ht="14.4" hidden="false" customHeight="false" outlineLevel="0" collapsed="false">
      <c r="A2042" s="46" t="n">
        <v>42913</v>
      </c>
      <c r="B2042" s="47" t="s">
        <v>65</v>
      </c>
      <c r="C2042" s="0" t="s">
        <v>35</v>
      </c>
      <c r="D2042" s="0" t="s">
        <v>51</v>
      </c>
      <c r="F2042" s="50" t="n">
        <v>1.7153</v>
      </c>
      <c r="H2042" s="50" t="n">
        <v>1.7753</v>
      </c>
      <c r="K2042" s="50" t="n">
        <v>1.7505</v>
      </c>
      <c r="L2042" s="0" t="str">
        <f aca="false">IF(K2042=K2032,"Even",IF(K2042&gt;K2032,"Up","Down"))</f>
        <v>Even</v>
      </c>
    </row>
    <row r="2043" customFormat="false" ht="14.4" hidden="false" customHeight="false" outlineLevel="0" collapsed="false">
      <c r="A2043" s="46" t="n">
        <v>42913</v>
      </c>
      <c r="B2043" s="47" t="s">
        <v>65</v>
      </c>
      <c r="C2043" s="0" t="s">
        <v>35</v>
      </c>
      <c r="D2043" s="0" t="s">
        <v>30</v>
      </c>
      <c r="F2043" s="0" t="s">
        <v>31</v>
      </c>
      <c r="H2043" s="48" t="n">
        <v>1</v>
      </c>
      <c r="K2043" s="48" t="n">
        <v>2169.64</v>
      </c>
      <c r="L2043" s="0" t="str">
        <f aca="false">IF(K2043=K2033,"Even",IF(K2043&gt;K2033,"Up","Down"))</f>
        <v>Down</v>
      </c>
    </row>
    <row r="2044" customFormat="false" ht="14.4" hidden="false" customHeight="false" outlineLevel="0" collapsed="false">
      <c r="A2044" s="46" t="n">
        <v>42913</v>
      </c>
      <c r="B2044" s="47" t="s">
        <v>65</v>
      </c>
      <c r="C2044" s="0" t="s">
        <v>35</v>
      </c>
      <c r="D2044" s="0" t="s">
        <v>43</v>
      </c>
      <c r="J2044" s="0" t="s">
        <v>44</v>
      </c>
      <c r="K2044" s="48" t="n">
        <v>1246.58</v>
      </c>
      <c r="L2044" s="0" t="str">
        <f aca="false">IF(K2044=K2034,"Even",IF(K2044&gt;K2034,"Up","Down"))</f>
        <v>Down</v>
      </c>
    </row>
    <row r="2045" customFormat="false" ht="14.4" hidden="false" customHeight="false" outlineLevel="0" collapsed="false">
      <c r="A2045" s="51" t="n">
        <v>42913</v>
      </c>
      <c r="B2045" s="52" t="s">
        <v>65</v>
      </c>
      <c r="C2045" s="16" t="s">
        <v>35</v>
      </c>
      <c r="D2045" s="16" t="s">
        <v>54</v>
      </c>
      <c r="E2045" s="16"/>
      <c r="F2045" s="16"/>
      <c r="G2045" s="16"/>
      <c r="H2045" s="16"/>
      <c r="I2045" s="16"/>
      <c r="J2045" s="16"/>
      <c r="K2045" s="54" t="n">
        <v>269.28</v>
      </c>
      <c r="L2045" s="16" t="str">
        <f aca="false">IF(K2045=K2035,"Even",IF(K2045&gt;K2035,"Up","Down"))</f>
        <v>Down</v>
      </c>
    </row>
    <row r="2046" customFormat="false" ht="14.4" hidden="false" customHeight="false" outlineLevel="0" collapsed="false">
      <c r="A2046" s="46" t="n">
        <v>42914</v>
      </c>
      <c r="B2046" s="47" t="s">
        <v>66</v>
      </c>
      <c r="C2046" s="0" t="s">
        <v>37</v>
      </c>
      <c r="D2046" s="0" t="s">
        <v>13</v>
      </c>
      <c r="F2046" s="48" t="n">
        <v>2146</v>
      </c>
      <c r="G2046" s="49" t="n">
        <f aca="false">F2046/$K2053-1</f>
        <v>-0.0127114550314451</v>
      </c>
      <c r="H2046" s="48" t="n">
        <v>2325</v>
      </c>
      <c r="I2046" s="49" t="n">
        <f aca="false">H2046/$K2053-1</f>
        <v>0.0696392670325676</v>
      </c>
      <c r="J2046" s="49" t="n">
        <f aca="false">I2046-G2046</f>
        <v>0.0823507220640127</v>
      </c>
      <c r="K2046" s="0" t="n">
        <f aca="false">H2046-F2046</f>
        <v>179</v>
      </c>
      <c r="L2046" s="0" t="str">
        <f aca="false">IF(H2046=H2036,"Even",IF(H2046&gt;H2036,"Up","Down"))</f>
        <v>Down</v>
      </c>
    </row>
    <row r="2047" customFormat="false" ht="14.4" hidden="false" customHeight="false" outlineLevel="0" collapsed="false">
      <c r="A2047" s="46" t="n">
        <v>42914</v>
      </c>
      <c r="B2047" s="47" t="s">
        <v>66</v>
      </c>
      <c r="C2047" s="0" t="s">
        <v>37</v>
      </c>
      <c r="D2047" s="0" t="s">
        <v>15</v>
      </c>
      <c r="F2047" s="48" t="n">
        <v>2146</v>
      </c>
      <c r="G2047" s="49" t="n">
        <f aca="false">F2047/$K2053-1</f>
        <v>-0.0127114550314451</v>
      </c>
      <c r="H2047" s="48" t="n">
        <v>2317</v>
      </c>
      <c r="I2047" s="49" t="n">
        <f aca="false">H2047/$K2053-1</f>
        <v>0.0659587878341759</v>
      </c>
      <c r="J2047" s="49" t="n">
        <f aca="false">I2047-G2047</f>
        <v>0.078670242865621</v>
      </c>
      <c r="K2047" s="0" t="n">
        <f aca="false">H2047-F2047</f>
        <v>171</v>
      </c>
      <c r="L2047" s="0" t="str">
        <f aca="false">IF(H2047=H2037,"Even",IF(H2047&gt;H2037,"Up","Down"))</f>
        <v>Down</v>
      </c>
    </row>
    <row r="2048" customFormat="false" ht="14.4" hidden="false" customHeight="false" outlineLevel="0" collapsed="false">
      <c r="A2048" s="46" t="n">
        <v>42914</v>
      </c>
      <c r="B2048" s="47" t="s">
        <v>66</v>
      </c>
      <c r="C2048" s="0" t="s">
        <v>37</v>
      </c>
      <c r="D2048" s="0" t="s">
        <v>53</v>
      </c>
      <c r="F2048" s="48" t="n">
        <v>2134</v>
      </c>
      <c r="G2048" s="49" t="n">
        <f aca="false">F2048/$K2053-1</f>
        <v>-0.0182321738290326</v>
      </c>
      <c r="H2048" s="48" t="n">
        <v>2289</v>
      </c>
      <c r="I2048" s="49" t="n">
        <f aca="false">H2048/$K2053-1</f>
        <v>0.0530771106398054</v>
      </c>
      <c r="J2048" s="49" t="n">
        <f aca="false">I2048-G2048</f>
        <v>0.071309284468838</v>
      </c>
      <c r="K2048" s="0" t="n">
        <f aca="false">H2048-F2048</f>
        <v>155</v>
      </c>
      <c r="L2048" s="0" t="str">
        <f aca="false">IF(H2048=H2038,"Even",IF(H2048&gt;H2038,"Up","Down"))</f>
        <v>Down</v>
      </c>
    </row>
    <row r="2049" customFormat="false" ht="14.4" hidden="false" customHeight="false" outlineLevel="0" collapsed="false">
      <c r="A2049" s="46" t="n">
        <v>42914</v>
      </c>
      <c r="B2049" s="47" t="s">
        <v>66</v>
      </c>
      <c r="C2049" s="0" t="s">
        <v>37</v>
      </c>
      <c r="D2049" s="0" t="s">
        <v>20</v>
      </c>
      <c r="F2049" s="48" t="n">
        <v>2146</v>
      </c>
      <c r="G2049" s="49" t="n">
        <f aca="false">F2049/$K2053-1</f>
        <v>-0.0127114550314451</v>
      </c>
      <c r="H2049" s="48" t="n">
        <v>2306</v>
      </c>
      <c r="I2049" s="49" t="n">
        <f aca="false">H2049/$K2053-1</f>
        <v>0.0608981289363875</v>
      </c>
      <c r="J2049" s="49" t="n">
        <f aca="false">I2049-G2049</f>
        <v>0.0736095839678326</v>
      </c>
      <c r="K2049" s="0" t="n">
        <f aca="false">H2049-F2049</f>
        <v>160</v>
      </c>
      <c r="L2049" s="0" t="str">
        <f aca="false">IF(H2049=H2039,"Even",IF(H2049&gt;H2039,"Up","Down"))</f>
        <v>Down</v>
      </c>
    </row>
    <row r="2050" customFormat="false" ht="14.4" hidden="false" customHeight="false" outlineLevel="0" collapsed="false">
      <c r="A2050" s="46" t="n">
        <v>42914</v>
      </c>
      <c r="B2050" s="47" t="s">
        <v>66</v>
      </c>
      <c r="C2050" s="0" t="s">
        <v>37</v>
      </c>
      <c r="D2050" s="0" t="s">
        <v>59</v>
      </c>
      <c r="F2050" s="48" t="n">
        <v>2146</v>
      </c>
      <c r="G2050" s="49" t="n">
        <f aca="false">F2050/$K2053-1</f>
        <v>-0.0127114550314451</v>
      </c>
      <c r="H2050" s="48" t="n">
        <v>2306</v>
      </c>
      <c r="I2050" s="49" t="n">
        <f aca="false">H2050/$K2053-1</f>
        <v>0.0608981289363875</v>
      </c>
      <c r="J2050" s="49" t="n">
        <f aca="false">I2050-G2050</f>
        <v>0.0736095839678326</v>
      </c>
      <c r="K2050" s="0" t="n">
        <f aca="false">H2050-F2050</f>
        <v>160</v>
      </c>
      <c r="L2050" s="0" t="str">
        <f aca="false">IF(H2050=H2040,"Even",IF(H2050&gt;H2040,"Up","Down"))</f>
        <v>Down</v>
      </c>
    </row>
    <row r="2051" customFormat="false" ht="14.4" hidden="false" customHeight="false" outlineLevel="0" collapsed="false">
      <c r="A2051" s="46" t="n">
        <v>42914</v>
      </c>
      <c r="B2051" s="47" t="s">
        <v>66</v>
      </c>
      <c r="C2051" s="0" t="s">
        <v>37</v>
      </c>
      <c r="D2051" s="0" t="s">
        <v>25</v>
      </c>
      <c r="F2051" s="48" t="n">
        <v>2146</v>
      </c>
      <c r="G2051" s="49" t="n">
        <f aca="false">F2051/$K2053-1</f>
        <v>-0.0127114550314451</v>
      </c>
      <c r="H2051" s="48" t="n">
        <v>2306</v>
      </c>
      <c r="I2051" s="49" t="n">
        <f aca="false">H2051/$K2053-1</f>
        <v>0.0608981289363875</v>
      </c>
      <c r="J2051" s="49" t="n">
        <f aca="false">I2051-G2051</f>
        <v>0.0736095839678326</v>
      </c>
      <c r="K2051" s="0" t="n">
        <f aca="false">H2051-F2051</f>
        <v>160</v>
      </c>
      <c r="L2051" s="0" t="str">
        <f aca="false">IF(H2051=H2041,"Even",IF(H2051&gt;H2041,"Up","Down"))</f>
        <v>Down</v>
      </c>
    </row>
    <row r="2052" customFormat="false" ht="14.4" hidden="false" customHeight="false" outlineLevel="0" collapsed="false">
      <c r="A2052" s="46" t="n">
        <v>42914</v>
      </c>
      <c r="B2052" s="47" t="s">
        <v>66</v>
      </c>
      <c r="C2052" s="0" t="s">
        <v>37</v>
      </c>
      <c r="D2052" s="0" t="s">
        <v>51</v>
      </c>
      <c r="F2052" s="50" t="n">
        <v>1.7098</v>
      </c>
      <c r="H2052" s="50" t="n">
        <v>1.734</v>
      </c>
      <c r="K2052" s="50" t="n">
        <v>1.7342</v>
      </c>
      <c r="L2052" s="0" t="str">
        <f aca="false">IF(K2052=K2042,"Even",IF(K2052&gt;K2042,"Up","Down"))</f>
        <v>Down</v>
      </c>
    </row>
    <row r="2053" customFormat="false" ht="14.4" hidden="false" customHeight="false" outlineLevel="0" collapsed="false">
      <c r="A2053" s="46" t="n">
        <v>42914</v>
      </c>
      <c r="B2053" s="47" t="s">
        <v>66</v>
      </c>
      <c r="C2053" s="0" t="s">
        <v>37</v>
      </c>
      <c r="D2053" s="0" t="s">
        <v>30</v>
      </c>
      <c r="F2053" s="0" t="s">
        <v>31</v>
      </c>
      <c r="H2053" s="48" t="n">
        <v>1</v>
      </c>
      <c r="K2053" s="48" t="n">
        <v>2173.63</v>
      </c>
      <c r="L2053" s="0" t="str">
        <f aca="false">IF(K2053=K2043,"Even",IF(K2053&gt;K2043,"Up","Down"))</f>
        <v>Up</v>
      </c>
    </row>
    <row r="2054" customFormat="false" ht="14.4" hidden="false" customHeight="false" outlineLevel="0" collapsed="false">
      <c r="A2054" s="46" t="n">
        <v>42914</v>
      </c>
      <c r="B2054" s="47" t="s">
        <v>66</v>
      </c>
      <c r="C2054" s="0" t="s">
        <v>37</v>
      </c>
      <c r="D2054" s="0" t="s">
        <v>43</v>
      </c>
      <c r="J2054" s="0" t="s">
        <v>44</v>
      </c>
      <c r="K2054" s="48" t="n">
        <v>1251.7</v>
      </c>
      <c r="L2054" s="0" t="str">
        <f aca="false">IF(K2054=K2044,"Even",IF(K2054&gt;K2044,"Up","Down"))</f>
        <v>Up</v>
      </c>
    </row>
    <row r="2055" customFormat="false" ht="14.4" hidden="false" customHeight="false" outlineLevel="0" collapsed="false">
      <c r="A2055" s="51" t="n">
        <v>42914</v>
      </c>
      <c r="B2055" s="52" t="s">
        <v>66</v>
      </c>
      <c r="C2055" s="16" t="s">
        <v>37</v>
      </c>
      <c r="D2055" s="16" t="s">
        <v>54</v>
      </c>
      <c r="E2055" s="16"/>
      <c r="F2055" s="16"/>
      <c r="G2055" s="16"/>
      <c r="H2055" s="16"/>
      <c r="I2055" s="16"/>
      <c r="J2055" s="16"/>
      <c r="K2055" s="54" t="n">
        <v>280.02</v>
      </c>
      <c r="L2055" s="16" t="str">
        <f aca="false">IF(K2055=K2045,"Even",IF(K2055&gt;K2045,"Up","Down"))</f>
        <v>Up</v>
      </c>
    </row>
    <row r="2056" customFormat="false" ht="14.4" hidden="false" customHeight="false" outlineLevel="0" collapsed="false">
      <c r="A2056" s="46" t="n">
        <v>42914</v>
      </c>
      <c r="B2056" s="47" t="s">
        <v>67</v>
      </c>
      <c r="C2056" s="0" t="s">
        <v>37</v>
      </c>
      <c r="D2056" s="0" t="s">
        <v>13</v>
      </c>
      <c r="F2056" s="48" t="n">
        <v>2143</v>
      </c>
      <c r="G2056" s="49" t="n">
        <f aca="false">F2056/$K2063-1</f>
        <v>-0.014091634730842</v>
      </c>
      <c r="H2056" s="48" t="n">
        <v>2322</v>
      </c>
      <c r="I2056" s="49" t="n">
        <f aca="false">H2056/$K2063-1</f>
        <v>0.0682590873331708</v>
      </c>
      <c r="J2056" s="49" t="n">
        <f aca="false">I2056-G2056</f>
        <v>0.0823507220640127</v>
      </c>
      <c r="K2056" s="0" t="n">
        <f aca="false">H2056-F2056</f>
        <v>179</v>
      </c>
      <c r="L2056" s="0" t="str">
        <f aca="false">IF(H2056=H2046,"Even",IF(H2056&gt;H2046,"Up","Down"))</f>
        <v>Down</v>
      </c>
    </row>
    <row r="2057" customFormat="false" ht="14.4" hidden="false" customHeight="false" outlineLevel="0" collapsed="false">
      <c r="A2057" s="46" t="n">
        <v>42914</v>
      </c>
      <c r="B2057" s="47" t="s">
        <v>67</v>
      </c>
      <c r="C2057" s="0" t="s">
        <v>37</v>
      </c>
      <c r="D2057" s="0" t="s">
        <v>15</v>
      </c>
      <c r="F2057" s="48" t="n">
        <v>2143</v>
      </c>
      <c r="G2057" s="49" t="n">
        <f aca="false">F2057/$K2063-1</f>
        <v>-0.014091634730842</v>
      </c>
      <c r="H2057" s="48" t="n">
        <v>2314</v>
      </c>
      <c r="I2057" s="49" t="n">
        <f aca="false">H2057/$K2063-1</f>
        <v>0.064578608134779</v>
      </c>
      <c r="J2057" s="49" t="n">
        <f aca="false">I2057-G2057</f>
        <v>0.078670242865621</v>
      </c>
      <c r="K2057" s="0" t="n">
        <f aca="false">H2057-F2057</f>
        <v>171</v>
      </c>
      <c r="L2057" s="0" t="str">
        <f aca="false">IF(H2057=H2047,"Even",IF(H2057&gt;H2047,"Up","Down"))</f>
        <v>Down</v>
      </c>
    </row>
    <row r="2058" customFormat="false" ht="14.4" hidden="false" customHeight="false" outlineLevel="0" collapsed="false">
      <c r="A2058" s="46" t="n">
        <v>42914</v>
      </c>
      <c r="B2058" s="47" t="s">
        <v>67</v>
      </c>
      <c r="C2058" s="0" t="s">
        <v>37</v>
      </c>
      <c r="D2058" s="0" t="s">
        <v>53</v>
      </c>
      <c r="F2058" s="48" t="n">
        <v>2131</v>
      </c>
      <c r="G2058" s="49" t="n">
        <f aca="false">F2058/$K2063-1</f>
        <v>-0.0196123535284295</v>
      </c>
      <c r="H2058" s="48" t="n">
        <v>2286</v>
      </c>
      <c r="I2058" s="49" t="n">
        <f aca="false">H2058/$K2063-1</f>
        <v>0.0516969309404083</v>
      </c>
      <c r="J2058" s="49" t="n">
        <f aca="false">I2058-G2058</f>
        <v>0.0713092844688378</v>
      </c>
      <c r="K2058" s="0" t="n">
        <f aca="false">H2058-F2058</f>
        <v>155</v>
      </c>
      <c r="L2058" s="0" t="str">
        <f aca="false">IF(H2058=H2048,"Even",IF(H2058&gt;H2048,"Up","Down"))</f>
        <v>Down</v>
      </c>
    </row>
    <row r="2059" customFormat="false" ht="14.4" hidden="false" customHeight="false" outlineLevel="0" collapsed="false">
      <c r="A2059" s="46" t="n">
        <v>42914</v>
      </c>
      <c r="B2059" s="47" t="s">
        <v>67</v>
      </c>
      <c r="C2059" s="0" t="s">
        <v>37</v>
      </c>
      <c r="D2059" s="0" t="s">
        <v>20</v>
      </c>
      <c r="F2059" s="48" t="n">
        <v>2143</v>
      </c>
      <c r="G2059" s="49" t="n">
        <f aca="false">F2059/$K2063-1</f>
        <v>-0.014091634730842</v>
      </c>
      <c r="H2059" s="48" t="n">
        <v>2303</v>
      </c>
      <c r="I2059" s="49" t="n">
        <f aca="false">H2059/$K2063-1</f>
        <v>0.0595179492369906</v>
      </c>
      <c r="J2059" s="49" t="n">
        <f aca="false">I2059-G2059</f>
        <v>0.0736095839678326</v>
      </c>
      <c r="K2059" s="0" t="n">
        <f aca="false">H2059-F2059</f>
        <v>160</v>
      </c>
      <c r="L2059" s="0" t="str">
        <f aca="false">IF(H2059=H2049,"Even",IF(H2059&gt;H2049,"Up","Down"))</f>
        <v>Down</v>
      </c>
    </row>
    <row r="2060" customFormat="false" ht="14.4" hidden="false" customHeight="false" outlineLevel="0" collapsed="false">
      <c r="A2060" s="46" t="n">
        <v>42914</v>
      </c>
      <c r="B2060" s="47" t="s">
        <v>67</v>
      </c>
      <c r="C2060" s="0" t="s">
        <v>37</v>
      </c>
      <c r="D2060" s="0" t="s">
        <v>59</v>
      </c>
      <c r="F2060" s="48" t="n">
        <v>2143</v>
      </c>
      <c r="G2060" s="49" t="n">
        <f aca="false">F2060/$K2063-1</f>
        <v>-0.014091634730842</v>
      </c>
      <c r="H2060" s="48" t="n">
        <v>2303</v>
      </c>
      <c r="I2060" s="49" t="n">
        <f aca="false">H2060/$K2063-1</f>
        <v>0.0595179492369906</v>
      </c>
      <c r="J2060" s="49" t="n">
        <f aca="false">I2060-G2060</f>
        <v>0.0736095839678326</v>
      </c>
      <c r="K2060" s="0" t="n">
        <f aca="false">H2060-F2060</f>
        <v>160</v>
      </c>
      <c r="L2060" s="0" t="str">
        <f aca="false">IF(H2060=H2050,"Even",IF(H2060&gt;H2050,"Up","Down"))</f>
        <v>Down</v>
      </c>
    </row>
    <row r="2061" customFormat="false" ht="14.4" hidden="false" customHeight="false" outlineLevel="0" collapsed="false">
      <c r="A2061" s="46" t="n">
        <v>42914</v>
      </c>
      <c r="B2061" s="47" t="s">
        <v>67</v>
      </c>
      <c r="C2061" s="0" t="s">
        <v>37</v>
      </c>
      <c r="D2061" s="0" t="s">
        <v>25</v>
      </c>
      <c r="F2061" s="48" t="n">
        <v>2143</v>
      </c>
      <c r="G2061" s="49" t="n">
        <f aca="false">F2061/$K2063-1</f>
        <v>-0.014091634730842</v>
      </c>
      <c r="H2061" s="48" t="n">
        <v>2303</v>
      </c>
      <c r="I2061" s="49" t="n">
        <f aca="false">H2061/$K2063-1</f>
        <v>0.0595179492369906</v>
      </c>
      <c r="J2061" s="49" t="n">
        <f aca="false">I2061-G2061</f>
        <v>0.0736095839678326</v>
      </c>
      <c r="K2061" s="0" t="n">
        <f aca="false">H2061-F2061</f>
        <v>160</v>
      </c>
      <c r="L2061" s="0" t="str">
        <f aca="false">IF(H2061=H2051,"Even",IF(H2061&gt;H2051,"Up","Down"))</f>
        <v>Down</v>
      </c>
    </row>
    <row r="2062" customFormat="false" ht="14.4" hidden="false" customHeight="false" outlineLevel="0" collapsed="false">
      <c r="A2062" s="46" t="n">
        <v>42914</v>
      </c>
      <c r="B2062" s="47" t="s">
        <v>67</v>
      </c>
      <c r="C2062" s="0" t="s">
        <v>37</v>
      </c>
      <c r="D2062" s="0" t="s">
        <v>51</v>
      </c>
      <c r="F2062" s="50" t="n">
        <v>1.7098</v>
      </c>
      <c r="H2062" s="50" t="n">
        <v>1.734</v>
      </c>
      <c r="K2062" s="50" t="n">
        <v>1.7342</v>
      </c>
      <c r="L2062" s="0" t="str">
        <f aca="false">IF(K2062=K2052,"Even",IF(K2062&gt;K2052,"Up","Down"))</f>
        <v>Even</v>
      </c>
    </row>
    <row r="2063" customFormat="false" ht="14.4" hidden="false" customHeight="false" outlineLevel="0" collapsed="false">
      <c r="A2063" s="46" t="n">
        <v>42914</v>
      </c>
      <c r="B2063" s="47" t="s">
        <v>67</v>
      </c>
      <c r="C2063" s="0" t="s">
        <v>37</v>
      </c>
      <c r="D2063" s="0" t="s">
        <v>30</v>
      </c>
      <c r="F2063" s="0" t="s">
        <v>31</v>
      </c>
      <c r="H2063" s="48" t="n">
        <v>1</v>
      </c>
      <c r="K2063" s="48" t="n">
        <v>2173.63</v>
      </c>
      <c r="L2063" s="0" t="str">
        <f aca="false">IF(K2063=K2053,"Even",IF(K2063&gt;K2053,"Up","Down"))</f>
        <v>Even</v>
      </c>
    </row>
    <row r="2064" customFormat="false" ht="14.4" hidden="false" customHeight="false" outlineLevel="0" collapsed="false">
      <c r="A2064" s="46" t="n">
        <v>42914</v>
      </c>
      <c r="B2064" s="47" t="s">
        <v>67</v>
      </c>
      <c r="C2064" s="0" t="s">
        <v>37</v>
      </c>
      <c r="D2064" s="0" t="s">
        <v>43</v>
      </c>
      <c r="J2064" s="0" t="s">
        <v>44</v>
      </c>
      <c r="K2064" s="48" t="n">
        <v>1251.38</v>
      </c>
      <c r="L2064" s="0" t="str">
        <f aca="false">IF(K2064=K2054,"Even",IF(K2064&gt;K2054,"Up","Down"))</f>
        <v>Down</v>
      </c>
    </row>
    <row r="2065" customFormat="false" ht="14.4" hidden="false" customHeight="false" outlineLevel="0" collapsed="false">
      <c r="A2065" s="51" t="n">
        <v>42914</v>
      </c>
      <c r="B2065" s="52" t="s">
        <v>67</v>
      </c>
      <c r="C2065" s="16" t="s">
        <v>37</v>
      </c>
      <c r="D2065" s="16" t="s">
        <v>54</v>
      </c>
      <c r="E2065" s="16"/>
      <c r="F2065" s="16"/>
      <c r="G2065" s="16"/>
      <c r="H2065" s="16"/>
      <c r="I2065" s="16"/>
      <c r="J2065" s="16"/>
      <c r="K2065" s="54" t="n">
        <v>278.37</v>
      </c>
      <c r="L2065" s="16" t="str">
        <f aca="false">IF(K2065=K2055,"Even",IF(K2065&gt;K2055,"Up","Down"))</f>
        <v>Down</v>
      </c>
    </row>
    <row r="2066" customFormat="false" ht="14.4" hidden="false" customHeight="false" outlineLevel="0" collapsed="false">
      <c r="A2066" s="46" t="n">
        <v>42914</v>
      </c>
      <c r="B2066" s="47" t="s">
        <v>68</v>
      </c>
      <c r="C2066" s="0" t="s">
        <v>37</v>
      </c>
      <c r="D2066" s="0" t="s">
        <v>13</v>
      </c>
      <c r="F2066" s="48" t="n">
        <v>2141</v>
      </c>
      <c r="G2066" s="49" t="n">
        <f aca="false">F2066/$K2073-1</f>
        <v>-0.00656566828295013</v>
      </c>
      <c r="H2066" s="48" t="n">
        <v>2322</v>
      </c>
      <c r="I2066" s="49" t="n">
        <f aca="false">H2066/$K2073-1</f>
        <v>0.0774192051597336</v>
      </c>
      <c r="J2066" s="49" t="n">
        <f aca="false">I2066-G2066</f>
        <v>0.0839848734426837</v>
      </c>
      <c r="K2066" s="0" t="n">
        <f aca="false">H2066-F2066</f>
        <v>181</v>
      </c>
      <c r="L2066" s="0" t="str">
        <f aca="false">IF(H2066=H2056,"Even",IF(H2066&gt;H2056,"Up","Down"))</f>
        <v>Even</v>
      </c>
    </row>
    <row r="2067" customFormat="false" ht="14.4" hidden="false" customHeight="false" outlineLevel="0" collapsed="false">
      <c r="A2067" s="46" t="n">
        <v>42914</v>
      </c>
      <c r="B2067" s="47" t="s">
        <v>68</v>
      </c>
      <c r="C2067" s="0" t="s">
        <v>37</v>
      </c>
      <c r="D2067" s="0" t="s">
        <v>15</v>
      </c>
      <c r="F2067" s="48" t="n">
        <v>2141</v>
      </c>
      <c r="G2067" s="49" t="n">
        <f aca="false">F2067/$K2073-1</f>
        <v>-0.00656566828295013</v>
      </c>
      <c r="H2067" s="48" t="n">
        <v>2313</v>
      </c>
      <c r="I2067" s="49" t="n">
        <f aca="false">H2067/$K2073-1</f>
        <v>0.073243161728882</v>
      </c>
      <c r="J2067" s="49" t="n">
        <f aca="false">I2067-G2067</f>
        <v>0.0798088300118321</v>
      </c>
      <c r="K2067" s="0" t="n">
        <f aca="false">H2067-F2067</f>
        <v>172</v>
      </c>
      <c r="L2067" s="0" t="str">
        <f aca="false">IF(H2067=H2057,"Even",IF(H2067&gt;H2057,"Up","Down"))</f>
        <v>Down</v>
      </c>
    </row>
    <row r="2068" customFormat="false" ht="14.4" hidden="false" customHeight="false" outlineLevel="0" collapsed="false">
      <c r="A2068" s="46" t="n">
        <v>42914</v>
      </c>
      <c r="B2068" s="47" t="s">
        <v>68</v>
      </c>
      <c r="C2068" s="0" t="s">
        <v>37</v>
      </c>
      <c r="D2068" s="0" t="s">
        <v>53</v>
      </c>
      <c r="F2068" s="48" t="n">
        <v>2130</v>
      </c>
      <c r="G2068" s="49" t="n">
        <f aca="false">F2068/$K2073-1</f>
        <v>-0.0116697213651022</v>
      </c>
      <c r="H2068" s="48" t="n">
        <v>2285</v>
      </c>
      <c r="I2068" s="49" t="n">
        <f aca="false">H2068/$K2073-1</f>
        <v>0.0602510266106766</v>
      </c>
      <c r="J2068" s="49" t="n">
        <f aca="false">I2068-G2068</f>
        <v>0.0719207479757789</v>
      </c>
      <c r="K2068" s="0" t="n">
        <f aca="false">H2068-F2068</f>
        <v>155</v>
      </c>
      <c r="L2068" s="0" t="str">
        <f aca="false">IF(H2068=H2058,"Even",IF(H2068&gt;H2058,"Up","Down"))</f>
        <v>Down</v>
      </c>
    </row>
    <row r="2069" customFormat="false" ht="14.4" hidden="false" customHeight="false" outlineLevel="0" collapsed="false">
      <c r="A2069" s="46" t="n">
        <v>42914</v>
      </c>
      <c r="B2069" s="47" t="s">
        <v>68</v>
      </c>
      <c r="C2069" s="0" t="s">
        <v>37</v>
      </c>
      <c r="D2069" s="0" t="s">
        <v>20</v>
      </c>
      <c r="F2069" s="48" t="n">
        <v>2141</v>
      </c>
      <c r="G2069" s="49" t="n">
        <f aca="false">F2069/$K2073-1</f>
        <v>-0.00656566828295013</v>
      </c>
      <c r="H2069" s="48" t="n">
        <v>2303</v>
      </c>
      <c r="I2069" s="49" t="n">
        <f aca="false">H2069/$K2073-1</f>
        <v>0.0686031134723801</v>
      </c>
      <c r="J2069" s="49" t="n">
        <f aca="false">I2069-G2069</f>
        <v>0.0751687817553303</v>
      </c>
      <c r="K2069" s="0" t="n">
        <f aca="false">H2069-F2069</f>
        <v>162</v>
      </c>
      <c r="L2069" s="0" t="str">
        <f aca="false">IF(H2069=H2059,"Even",IF(H2069&gt;H2059,"Up","Down"))</f>
        <v>Even</v>
      </c>
    </row>
    <row r="2070" customFormat="false" ht="14.4" hidden="false" customHeight="false" outlineLevel="0" collapsed="false">
      <c r="A2070" s="46" t="n">
        <v>42914</v>
      </c>
      <c r="B2070" s="47" t="s">
        <v>68</v>
      </c>
      <c r="C2070" s="0" t="s">
        <v>37</v>
      </c>
      <c r="D2070" s="0" t="s">
        <v>59</v>
      </c>
      <c r="F2070" s="48" t="n">
        <v>2141</v>
      </c>
      <c r="G2070" s="49" t="n">
        <f aca="false">F2070/$K2073-1</f>
        <v>-0.00656566828295013</v>
      </c>
      <c r="H2070" s="48" t="n">
        <v>2303</v>
      </c>
      <c r="I2070" s="49" t="n">
        <f aca="false">H2070/$K2073-1</f>
        <v>0.0686031134723801</v>
      </c>
      <c r="J2070" s="49" t="n">
        <f aca="false">I2070-G2070</f>
        <v>0.0751687817553303</v>
      </c>
      <c r="K2070" s="0" t="n">
        <f aca="false">H2070-F2070</f>
        <v>162</v>
      </c>
      <c r="L2070" s="0" t="str">
        <f aca="false">IF(H2070=H2060,"Even",IF(H2070&gt;H2060,"Up","Down"))</f>
        <v>Even</v>
      </c>
    </row>
    <row r="2071" customFormat="false" ht="14.4" hidden="false" customHeight="false" outlineLevel="0" collapsed="false">
      <c r="A2071" s="46" t="n">
        <v>42914</v>
      </c>
      <c r="B2071" s="47" t="s">
        <v>68</v>
      </c>
      <c r="C2071" s="0" t="s">
        <v>37</v>
      </c>
      <c r="D2071" s="0" t="s">
        <v>25</v>
      </c>
      <c r="F2071" s="48" t="n">
        <v>2141</v>
      </c>
      <c r="G2071" s="49" t="n">
        <f aca="false">F2071/$K2073-1</f>
        <v>-0.00656566828295013</v>
      </c>
      <c r="H2071" s="48" t="n">
        <v>2303</v>
      </c>
      <c r="I2071" s="49" t="n">
        <f aca="false">H2071/$K2073-1</f>
        <v>0.0686031134723801</v>
      </c>
      <c r="J2071" s="49" t="n">
        <f aca="false">I2071-G2071</f>
        <v>0.0751687817553303</v>
      </c>
      <c r="K2071" s="0" t="n">
        <f aca="false">H2071-F2071</f>
        <v>162</v>
      </c>
      <c r="L2071" s="0" t="str">
        <f aca="false">IF(H2071=H2061,"Even",IF(H2071&gt;H2061,"Up","Down"))</f>
        <v>Even</v>
      </c>
    </row>
    <row r="2072" customFormat="false" ht="14.4" hidden="false" customHeight="false" outlineLevel="0" collapsed="false">
      <c r="A2072" s="46" t="n">
        <v>42914</v>
      </c>
      <c r="B2072" s="47" t="s">
        <v>68</v>
      </c>
      <c r="C2072" s="0" t="s">
        <v>37</v>
      </c>
      <c r="D2072" s="0" t="s">
        <v>51</v>
      </c>
      <c r="F2072" s="50" t="n">
        <v>1.69195</v>
      </c>
      <c r="H2072" s="50" t="n">
        <v>1.75195</v>
      </c>
      <c r="K2072" s="50" t="n">
        <v>1.71941</v>
      </c>
      <c r="L2072" s="0" t="str">
        <f aca="false">IF(K2072=K2062,"Even",IF(K2072&gt;K2062,"Up","Down"))</f>
        <v>Down</v>
      </c>
    </row>
    <row r="2073" customFormat="false" ht="14.4" hidden="false" customHeight="false" outlineLevel="0" collapsed="false">
      <c r="A2073" s="46" t="n">
        <v>42914</v>
      </c>
      <c r="B2073" s="47" t="s">
        <v>68</v>
      </c>
      <c r="C2073" s="0" t="s">
        <v>37</v>
      </c>
      <c r="D2073" s="0" t="s">
        <v>30</v>
      </c>
      <c r="F2073" s="0" t="s">
        <v>31</v>
      </c>
      <c r="H2073" s="48" t="n">
        <v>1</v>
      </c>
      <c r="K2073" s="48" t="n">
        <v>2155.15</v>
      </c>
      <c r="L2073" s="0" t="str">
        <f aca="false">IF(K2073=K2063,"Even",IF(K2073&gt;K2063,"Up","Down"))</f>
        <v>Down</v>
      </c>
    </row>
    <row r="2074" customFormat="false" ht="14.4" hidden="false" customHeight="false" outlineLevel="0" collapsed="false">
      <c r="A2074" s="46" t="n">
        <v>42914</v>
      </c>
      <c r="B2074" s="47" t="s">
        <v>68</v>
      </c>
      <c r="C2074" s="0" t="s">
        <v>37</v>
      </c>
      <c r="D2074" s="0" t="s">
        <v>43</v>
      </c>
      <c r="J2074" s="0" t="s">
        <v>44</v>
      </c>
      <c r="K2074" s="48" t="n">
        <v>1249.78</v>
      </c>
      <c r="L2074" s="0" t="str">
        <f aca="false">IF(K2074=K2064,"Even",IF(K2074&gt;K2064,"Up","Down"))</f>
        <v>Down</v>
      </c>
    </row>
    <row r="2075" customFormat="false" ht="14.4" hidden="false" customHeight="false" outlineLevel="0" collapsed="false">
      <c r="A2075" s="51" t="n">
        <v>42914</v>
      </c>
      <c r="B2075" s="52" t="s">
        <v>68</v>
      </c>
      <c r="C2075" s="16" t="s">
        <v>37</v>
      </c>
      <c r="D2075" s="16" t="s">
        <v>54</v>
      </c>
      <c r="E2075" s="16"/>
      <c r="F2075" s="16"/>
      <c r="G2075" s="16"/>
      <c r="H2075" s="16"/>
      <c r="I2075" s="16"/>
      <c r="J2075" s="16"/>
      <c r="K2075" s="54" t="n">
        <v>307.06</v>
      </c>
      <c r="L2075" s="16" t="str">
        <f aca="false">IF(K2075=K2065,"Even",IF(K2075&gt;K2065,"Up","Down"))</f>
        <v>Up</v>
      </c>
    </row>
    <row r="2076" customFormat="false" ht="14.4" hidden="false" customHeight="false" outlineLevel="0" collapsed="false">
      <c r="A2076" s="46" t="n">
        <v>42915</v>
      </c>
      <c r="B2076" s="47" t="s">
        <v>69</v>
      </c>
      <c r="C2076" s="0" t="s">
        <v>38</v>
      </c>
      <c r="D2076" s="0" t="s">
        <v>13</v>
      </c>
      <c r="F2076" s="48" t="n">
        <v>2138</v>
      </c>
      <c r="G2076" s="49" t="n">
        <f aca="false">F2076/$K2083-1</f>
        <v>-0.00795768275990072</v>
      </c>
      <c r="H2076" s="48" t="n">
        <v>2317</v>
      </c>
      <c r="I2076" s="49" t="n">
        <f aca="false">H2076/$K2083-1</f>
        <v>0.0750991810314827</v>
      </c>
      <c r="J2076" s="49" t="n">
        <f aca="false">I2076-G2076</f>
        <v>0.0830568637913834</v>
      </c>
      <c r="K2076" s="0" t="n">
        <f aca="false">H2076-F2076</f>
        <v>179</v>
      </c>
      <c r="L2076" s="0" t="str">
        <f aca="false">IF(H2076=H2066,"Even",IF(H2076&gt;H2066,"Up","Down"))</f>
        <v>Down</v>
      </c>
    </row>
    <row r="2077" customFormat="false" ht="14.4" hidden="false" customHeight="false" outlineLevel="0" collapsed="false">
      <c r="A2077" s="46" t="n">
        <v>42915</v>
      </c>
      <c r="B2077" s="47" t="s">
        <v>69</v>
      </c>
      <c r="C2077" s="0" t="s">
        <v>38</v>
      </c>
      <c r="D2077" s="0" t="s">
        <v>15</v>
      </c>
      <c r="F2077" s="48" t="n">
        <v>2138</v>
      </c>
      <c r="G2077" s="49" t="n">
        <f aca="false">F2077/$K2083-1</f>
        <v>-0.00795768275990072</v>
      </c>
      <c r="H2077" s="48" t="n">
        <v>2308</v>
      </c>
      <c r="I2077" s="49" t="n">
        <f aca="false">H2077/$K2083-1</f>
        <v>0.070923137600631</v>
      </c>
      <c r="J2077" s="49" t="n">
        <f aca="false">I2077-G2077</f>
        <v>0.0788808203605317</v>
      </c>
      <c r="K2077" s="0" t="n">
        <f aca="false">H2077-F2077</f>
        <v>170</v>
      </c>
      <c r="L2077" s="0" t="str">
        <f aca="false">IF(H2077=H2067,"Even",IF(H2077&gt;H2067,"Up","Down"))</f>
        <v>Down</v>
      </c>
    </row>
    <row r="2078" customFormat="false" ht="14.4" hidden="false" customHeight="false" outlineLevel="0" collapsed="false">
      <c r="A2078" s="46" t="n">
        <v>42915</v>
      </c>
      <c r="B2078" s="47" t="s">
        <v>69</v>
      </c>
      <c r="C2078" s="0" t="s">
        <v>38</v>
      </c>
      <c r="D2078" s="0" t="s">
        <v>53</v>
      </c>
      <c r="F2078" s="48" t="n">
        <v>2126</v>
      </c>
      <c r="G2078" s="49" t="n">
        <f aca="false">F2078/$K2083-1</f>
        <v>-0.013525740667703</v>
      </c>
      <c r="H2078" s="48" t="n">
        <v>2280</v>
      </c>
      <c r="I2078" s="49" t="n">
        <f aca="false">H2078/$K2083-1</f>
        <v>0.0579310024824258</v>
      </c>
      <c r="J2078" s="49" t="n">
        <f aca="false">I2078-G2078</f>
        <v>0.0714567431501287</v>
      </c>
      <c r="K2078" s="0" t="n">
        <f aca="false">H2078-F2078</f>
        <v>154</v>
      </c>
      <c r="L2078" s="0" t="str">
        <f aca="false">IF(H2078=H2068,"Even",IF(H2078&gt;H2068,"Up","Down"))</f>
        <v>Down</v>
      </c>
    </row>
    <row r="2079" customFormat="false" ht="14.4" hidden="false" customHeight="false" outlineLevel="0" collapsed="false">
      <c r="A2079" s="46" t="n">
        <v>42915</v>
      </c>
      <c r="B2079" s="47" t="s">
        <v>69</v>
      </c>
      <c r="C2079" s="0" t="s">
        <v>38</v>
      </c>
      <c r="D2079" s="0" t="s">
        <v>20</v>
      </c>
      <c r="F2079" s="48" t="n">
        <v>2138</v>
      </c>
      <c r="G2079" s="49" t="n">
        <f aca="false">F2079/$K2083-1</f>
        <v>-0.00795768275990072</v>
      </c>
      <c r="H2079" s="48" t="n">
        <v>2297</v>
      </c>
      <c r="I2079" s="49" t="n">
        <f aca="false">H2079/$K2083-1</f>
        <v>0.065819084518479</v>
      </c>
      <c r="J2079" s="49" t="n">
        <f aca="false">I2079-G2079</f>
        <v>0.0737767672783797</v>
      </c>
      <c r="K2079" s="0" t="n">
        <f aca="false">H2079-F2079</f>
        <v>159</v>
      </c>
      <c r="L2079" s="0" t="str">
        <f aca="false">IF(H2079=H2069,"Even",IF(H2079&gt;H2069,"Up","Down"))</f>
        <v>Down</v>
      </c>
    </row>
    <row r="2080" customFormat="false" ht="14.4" hidden="false" customHeight="false" outlineLevel="0" collapsed="false">
      <c r="A2080" s="46" t="n">
        <v>42915</v>
      </c>
      <c r="B2080" s="47" t="s">
        <v>69</v>
      </c>
      <c r="C2080" s="0" t="s">
        <v>38</v>
      </c>
      <c r="D2080" s="0" t="s">
        <v>59</v>
      </c>
      <c r="F2080" s="48" t="n">
        <v>2138</v>
      </c>
      <c r="G2080" s="49" t="n">
        <f aca="false">F2080/$K2083-1</f>
        <v>-0.00795768275990072</v>
      </c>
      <c r="H2080" s="48" t="n">
        <v>2297</v>
      </c>
      <c r="I2080" s="49" t="n">
        <f aca="false">H2080/$K2083-1</f>
        <v>0.065819084518479</v>
      </c>
      <c r="J2080" s="49" t="n">
        <f aca="false">I2080-G2080</f>
        <v>0.0737767672783797</v>
      </c>
      <c r="K2080" s="0" t="n">
        <f aca="false">H2080-F2080</f>
        <v>159</v>
      </c>
      <c r="L2080" s="0" t="str">
        <f aca="false">IF(H2080=H2070,"Even",IF(H2080&gt;H2070,"Up","Down"))</f>
        <v>Down</v>
      </c>
    </row>
    <row r="2081" customFormat="false" ht="14.4" hidden="false" customHeight="false" outlineLevel="0" collapsed="false">
      <c r="A2081" s="46" t="n">
        <v>42915</v>
      </c>
      <c r="B2081" s="47" t="s">
        <v>69</v>
      </c>
      <c r="C2081" s="0" t="s">
        <v>38</v>
      </c>
      <c r="D2081" s="0" t="s">
        <v>25</v>
      </c>
      <c r="F2081" s="48" t="n">
        <v>2138</v>
      </c>
      <c r="G2081" s="49" t="n">
        <f aca="false">F2081/$K2083-1</f>
        <v>-0.00795768275990072</v>
      </c>
      <c r="H2081" s="48" t="n">
        <v>2297</v>
      </c>
      <c r="I2081" s="49" t="n">
        <f aca="false">H2081/$K2083-1</f>
        <v>0.065819084518479</v>
      </c>
      <c r="J2081" s="49" t="n">
        <f aca="false">I2081-G2081</f>
        <v>0.0737767672783797</v>
      </c>
      <c r="K2081" s="0" t="n">
        <f aca="false">H2081-F2081</f>
        <v>159</v>
      </c>
      <c r="L2081" s="0" t="str">
        <f aca="false">IF(H2081=H2071,"Even",IF(H2081&gt;H2071,"Up","Down"))</f>
        <v>Down</v>
      </c>
    </row>
    <row r="2082" customFormat="false" ht="14.4" hidden="false" customHeight="false" outlineLevel="0" collapsed="false">
      <c r="A2082" s="46" t="n">
        <v>42915</v>
      </c>
      <c r="B2082" s="47" t="s">
        <v>69</v>
      </c>
      <c r="C2082" s="0" t="s">
        <v>38</v>
      </c>
      <c r="D2082" s="0" t="s">
        <v>51</v>
      </c>
      <c r="F2082" s="50" t="n">
        <v>1.7026</v>
      </c>
      <c r="H2082" s="50" t="n">
        <v>1.7264</v>
      </c>
      <c r="K2082" s="50" t="n">
        <v>1.71941</v>
      </c>
      <c r="L2082" s="0" t="str">
        <f aca="false">IF(K2082=K2072,"Even",IF(K2082&gt;K2072,"Up","Down"))</f>
        <v>Even</v>
      </c>
    </row>
    <row r="2083" customFormat="false" ht="14.4" hidden="false" customHeight="false" outlineLevel="0" collapsed="false">
      <c r="A2083" s="46" t="n">
        <v>42915</v>
      </c>
      <c r="B2083" s="47" t="s">
        <v>69</v>
      </c>
      <c r="C2083" s="0" t="s">
        <v>38</v>
      </c>
      <c r="D2083" s="0" t="s">
        <v>30</v>
      </c>
      <c r="F2083" s="0" t="s">
        <v>31</v>
      </c>
      <c r="H2083" s="48" t="n">
        <v>1</v>
      </c>
      <c r="K2083" s="48" t="n">
        <v>2155.15</v>
      </c>
      <c r="L2083" s="0" t="str">
        <f aca="false">IF(K2083=K2073,"Even",IF(K2083&gt;K2073,"Up","Down"))</f>
        <v>Even</v>
      </c>
    </row>
    <row r="2084" customFormat="false" ht="14.4" hidden="false" customHeight="false" outlineLevel="0" collapsed="false">
      <c r="A2084" s="46" t="n">
        <v>42915</v>
      </c>
      <c r="B2084" s="47" t="s">
        <v>69</v>
      </c>
      <c r="C2084" s="0" t="s">
        <v>38</v>
      </c>
      <c r="D2084" s="0" t="s">
        <v>43</v>
      </c>
      <c r="J2084" s="0" t="s">
        <v>44</v>
      </c>
      <c r="K2084" s="48" t="n">
        <v>1252.45</v>
      </c>
      <c r="L2084" s="0" t="str">
        <f aca="false">IF(K2084=K2074,"Even",IF(K2084&gt;K2074,"Up","Down"))</f>
        <v>Up</v>
      </c>
    </row>
    <row r="2085" customFormat="false" ht="14.4" hidden="false" customHeight="false" outlineLevel="0" collapsed="false">
      <c r="A2085" s="51" t="n">
        <v>42915</v>
      </c>
      <c r="B2085" s="52" t="s">
        <v>69</v>
      </c>
      <c r="C2085" s="16" t="s">
        <v>38</v>
      </c>
      <c r="D2085" s="16" t="s">
        <v>54</v>
      </c>
      <c r="E2085" s="16"/>
      <c r="F2085" s="16"/>
      <c r="G2085" s="16"/>
      <c r="H2085" s="16"/>
      <c r="I2085" s="16"/>
      <c r="J2085" s="16"/>
      <c r="K2085" s="54" t="n">
        <v>329.34</v>
      </c>
      <c r="L2085" s="16" t="str">
        <f aca="false">IF(K2085=K2075,"Even",IF(K2085&gt;K2075,"Up","Down"))</f>
        <v>Up</v>
      </c>
    </row>
    <row r="2086" customFormat="false" ht="14.4" hidden="false" customHeight="false" outlineLevel="0" collapsed="false">
      <c r="A2086" s="46" t="n">
        <v>42921</v>
      </c>
      <c r="B2086" s="47" t="s">
        <v>70</v>
      </c>
      <c r="C2086" s="0" t="s">
        <v>37</v>
      </c>
      <c r="D2086" s="0" t="s">
        <v>13</v>
      </c>
      <c r="F2086" s="48" t="n">
        <v>2098</v>
      </c>
      <c r="G2086" s="49" t="n">
        <f aca="false">F2086/$K2093-1</f>
        <v>-0.00533836511383146</v>
      </c>
      <c r="H2086" s="48" t="n">
        <v>2275</v>
      </c>
      <c r="I2086" s="49" t="n">
        <f aca="false">H2086/$K2093-1</f>
        <v>0.0785773209561647</v>
      </c>
      <c r="J2086" s="49" t="n">
        <f aca="false">I2086-G2086</f>
        <v>0.0839156860699961</v>
      </c>
      <c r="K2086" s="0" t="n">
        <f aca="false">H2086-F2086</f>
        <v>177</v>
      </c>
      <c r="L2086" s="0" t="str">
        <f aca="false">IF(H2086=H2076,"Even",IF(H2086&gt;H2076,"Up","Down"))</f>
        <v>Down</v>
      </c>
    </row>
    <row r="2087" customFormat="false" ht="14.4" hidden="false" customHeight="false" outlineLevel="0" collapsed="false">
      <c r="A2087" s="46" t="n">
        <v>42921</v>
      </c>
      <c r="B2087" s="47" t="s">
        <v>70</v>
      </c>
      <c r="C2087" s="0" t="s">
        <v>37</v>
      </c>
      <c r="D2087" s="0" t="s">
        <v>15</v>
      </c>
      <c r="F2087" s="48" t="n">
        <v>2098</v>
      </c>
      <c r="G2087" s="49" t="n">
        <f aca="false">F2087/$K2093-1</f>
        <v>-0.00533836511383146</v>
      </c>
      <c r="H2087" s="48" t="n">
        <v>2267</v>
      </c>
      <c r="I2087" s="49" t="n">
        <f aca="false">H2087/$K2093-1</f>
        <v>0.0747845215857692</v>
      </c>
      <c r="J2087" s="49" t="n">
        <f aca="false">I2087-G2087</f>
        <v>0.0801228866996007</v>
      </c>
      <c r="K2087" s="0" t="n">
        <f aca="false">H2087-F2087</f>
        <v>169</v>
      </c>
      <c r="L2087" s="0" t="str">
        <f aca="false">IF(H2087=H2077,"Even",IF(H2087&gt;H2077,"Up","Down"))</f>
        <v>Down</v>
      </c>
    </row>
    <row r="2088" customFormat="false" ht="14.4" hidden="false" customHeight="false" outlineLevel="0" collapsed="false">
      <c r="A2088" s="46" t="n">
        <v>42921</v>
      </c>
      <c r="B2088" s="47" t="s">
        <v>70</v>
      </c>
      <c r="C2088" s="0" t="s">
        <v>37</v>
      </c>
      <c r="D2088" s="0" t="s">
        <v>53</v>
      </c>
      <c r="F2088" s="48" t="n">
        <v>2087</v>
      </c>
      <c r="G2088" s="49" t="n">
        <f aca="false">F2088/$K2093-1</f>
        <v>-0.0105534642481251</v>
      </c>
      <c r="H2088" s="48" t="n">
        <v>2240</v>
      </c>
      <c r="I2088" s="49" t="n">
        <f aca="false">H2088/$K2093-1</f>
        <v>0.0619838237106851</v>
      </c>
      <c r="J2088" s="49" t="n">
        <f aca="false">I2088-G2088</f>
        <v>0.0725372879588102</v>
      </c>
      <c r="K2088" s="0" t="n">
        <f aca="false">H2088-F2088</f>
        <v>153</v>
      </c>
      <c r="L2088" s="0" t="str">
        <f aca="false">IF(H2088=H2078,"Even",IF(H2088&gt;H2078,"Up","Down"))</f>
        <v>Down</v>
      </c>
    </row>
    <row r="2089" customFormat="false" ht="14.4" hidden="false" customHeight="false" outlineLevel="0" collapsed="false">
      <c r="A2089" s="46" t="n">
        <v>42921</v>
      </c>
      <c r="B2089" s="47" t="s">
        <v>70</v>
      </c>
      <c r="C2089" s="0" t="s">
        <v>37</v>
      </c>
      <c r="D2089" s="0" t="s">
        <v>20</v>
      </c>
      <c r="F2089" s="48" t="n">
        <v>2098</v>
      </c>
      <c r="G2089" s="49" t="n">
        <f aca="false">F2089/$K2093-1</f>
        <v>-0.00533836511383146</v>
      </c>
      <c r="H2089" s="48" t="n">
        <v>2256</v>
      </c>
      <c r="I2089" s="49" t="n">
        <f aca="false">H2089/$K2093-1</f>
        <v>0.0695694224514758</v>
      </c>
      <c r="J2089" s="49" t="n">
        <f aca="false">I2089-G2089</f>
        <v>0.0749077875653073</v>
      </c>
      <c r="K2089" s="0" t="n">
        <f aca="false">H2089-F2089</f>
        <v>158</v>
      </c>
      <c r="L2089" s="0" t="str">
        <f aca="false">IF(H2089=H2079,"Even",IF(H2089&gt;H2079,"Up","Down"))</f>
        <v>Down</v>
      </c>
    </row>
    <row r="2090" customFormat="false" ht="14.4" hidden="false" customHeight="false" outlineLevel="0" collapsed="false">
      <c r="A2090" s="46" t="n">
        <v>42921</v>
      </c>
      <c r="B2090" s="47" t="s">
        <v>70</v>
      </c>
      <c r="C2090" s="0" t="s">
        <v>37</v>
      </c>
      <c r="D2090" s="0" t="s">
        <v>59</v>
      </c>
      <c r="F2090" s="48" t="n">
        <v>2098</v>
      </c>
      <c r="G2090" s="49" t="n">
        <f aca="false">F2090/$K2093-1</f>
        <v>-0.00533836511383146</v>
      </c>
      <c r="H2090" s="48" t="n">
        <v>2256</v>
      </c>
      <c r="I2090" s="49" t="n">
        <f aca="false">H2090/$K2093-1</f>
        <v>0.0695694224514758</v>
      </c>
      <c r="J2090" s="49" t="n">
        <f aca="false">I2090-G2090</f>
        <v>0.0749077875653073</v>
      </c>
      <c r="K2090" s="0" t="n">
        <f aca="false">H2090-F2090</f>
        <v>158</v>
      </c>
      <c r="L2090" s="0" t="str">
        <f aca="false">IF(H2090=H2080,"Even",IF(H2090&gt;H2080,"Up","Down"))</f>
        <v>Down</v>
      </c>
    </row>
    <row r="2091" customFormat="false" ht="14.4" hidden="false" customHeight="false" outlineLevel="0" collapsed="false">
      <c r="A2091" s="46" t="n">
        <v>42921</v>
      </c>
      <c r="B2091" s="47" t="s">
        <v>70</v>
      </c>
      <c r="C2091" s="0" t="s">
        <v>37</v>
      </c>
      <c r="D2091" s="0" t="s">
        <v>25</v>
      </c>
      <c r="F2091" s="48" t="n">
        <v>2098</v>
      </c>
      <c r="G2091" s="49" t="n">
        <f aca="false">F2091/$K2093-1</f>
        <v>-0.00533836511383146</v>
      </c>
      <c r="H2091" s="48" t="n">
        <v>2256</v>
      </c>
      <c r="I2091" s="49" t="n">
        <f aca="false">H2091/$K2093-1</f>
        <v>0.0695694224514758</v>
      </c>
      <c r="J2091" s="49" t="n">
        <f aca="false">I2091-G2091</f>
        <v>0.0749077875653073</v>
      </c>
      <c r="K2091" s="0" t="n">
        <f aca="false">H2091-F2091</f>
        <v>158</v>
      </c>
      <c r="L2091" s="0" t="str">
        <f aca="false">IF(H2091=H2081,"Even",IF(H2091&gt;H2081,"Up","Down"))</f>
        <v>Down</v>
      </c>
    </row>
    <row r="2092" customFormat="false" ht="14.4" hidden="false" customHeight="false" outlineLevel="0" collapsed="false">
      <c r="A2092" s="46" t="n">
        <v>42921</v>
      </c>
      <c r="B2092" s="47" t="s">
        <v>70</v>
      </c>
      <c r="C2092" s="0" t="s">
        <v>37</v>
      </c>
      <c r="D2092" s="0" t="s">
        <v>51</v>
      </c>
      <c r="F2092" s="50" t="n">
        <v>1.6955</v>
      </c>
      <c r="H2092" s="50" t="n">
        <v>1.7555</v>
      </c>
      <c r="K2092" s="50" t="n">
        <v>1.72639</v>
      </c>
      <c r="L2092" s="0" t="str">
        <f aca="false">IF(K2092=K2082,"Even",IF(K2092&gt;K2082,"Up","Down"))</f>
        <v>Up</v>
      </c>
    </row>
    <row r="2093" customFormat="false" ht="14.4" hidden="false" customHeight="false" outlineLevel="0" collapsed="false">
      <c r="A2093" s="46" t="n">
        <v>42921</v>
      </c>
      <c r="B2093" s="47" t="s">
        <v>70</v>
      </c>
      <c r="C2093" s="0" t="s">
        <v>37</v>
      </c>
      <c r="D2093" s="0" t="s">
        <v>30</v>
      </c>
      <c r="F2093" s="0" t="s">
        <v>31</v>
      </c>
      <c r="H2093" s="48" t="n">
        <v>1</v>
      </c>
      <c r="K2093" s="48" t="n">
        <v>2109.26</v>
      </c>
      <c r="L2093" s="0" t="str">
        <f aca="false">IF(K2093=K2083,"Even",IF(K2093&gt;K2083,"Up","Down"))</f>
        <v>Down</v>
      </c>
    </row>
    <row r="2094" customFormat="false" ht="14.4" hidden="false" customHeight="false" outlineLevel="0" collapsed="false">
      <c r="A2094" s="46" t="n">
        <v>42921</v>
      </c>
      <c r="B2094" s="47" t="s">
        <v>70</v>
      </c>
      <c r="C2094" s="0" t="s">
        <v>37</v>
      </c>
      <c r="D2094" s="0" t="s">
        <v>43</v>
      </c>
      <c r="J2094" s="0" t="s">
        <v>44</v>
      </c>
      <c r="K2094" s="48" t="n">
        <v>1223.14</v>
      </c>
      <c r="L2094" s="0" t="str">
        <f aca="false">IF(K2094=K2084,"Even",IF(K2094&gt;K2084,"Up","Down"))</f>
        <v>Down</v>
      </c>
    </row>
    <row r="2095" customFormat="false" ht="14.4" hidden="false" customHeight="false" outlineLevel="0" collapsed="false">
      <c r="A2095" s="51" t="n">
        <v>42921</v>
      </c>
      <c r="B2095" s="52" t="s">
        <v>70</v>
      </c>
      <c r="C2095" s="16" t="s">
        <v>37</v>
      </c>
      <c r="D2095" s="16" t="s">
        <v>54</v>
      </c>
      <c r="E2095" s="16"/>
      <c r="F2095" s="16"/>
      <c r="G2095" s="16"/>
      <c r="H2095" s="16"/>
      <c r="I2095" s="16"/>
      <c r="J2095" s="16"/>
      <c r="K2095" s="54" t="n">
        <v>262.81</v>
      </c>
      <c r="L2095" s="16" t="str">
        <f aca="false">IF(K2095=K2085,"Even",IF(K2095&gt;K2085,"Up","Down"))</f>
        <v>Down</v>
      </c>
    </row>
    <row r="2096" customFormat="false" ht="14.4" hidden="false" customHeight="false" outlineLevel="0" collapsed="false">
      <c r="A2096" s="46" t="n">
        <v>42922</v>
      </c>
      <c r="B2096" s="47" t="s">
        <v>71</v>
      </c>
      <c r="C2096" s="0" t="s">
        <v>38</v>
      </c>
      <c r="D2096" s="0" t="s">
        <v>13</v>
      </c>
      <c r="F2096" s="48" t="n">
        <v>2104</v>
      </c>
      <c r="G2096" s="49" t="n">
        <f aca="false">F2096/$K2103-1</f>
        <v>-0.00249376558603498</v>
      </c>
      <c r="H2096" s="48" t="n">
        <v>2280</v>
      </c>
      <c r="I2096" s="49" t="n">
        <f aca="false">H2096/$K2103-1</f>
        <v>0.0809478205626617</v>
      </c>
      <c r="J2096" s="49" t="n">
        <f aca="false">I2096-G2096</f>
        <v>0.0834415861486967</v>
      </c>
      <c r="K2096" s="0" t="n">
        <f aca="false">H2096-F2096</f>
        <v>176</v>
      </c>
      <c r="L2096" s="0" t="str">
        <f aca="false">IF(H2096=H2086,"Even",IF(H2096&gt;H2086,"Up","Down"))</f>
        <v>Up</v>
      </c>
    </row>
    <row r="2097" customFormat="false" ht="14.4" hidden="false" customHeight="false" outlineLevel="0" collapsed="false">
      <c r="A2097" s="46" t="n">
        <v>42922</v>
      </c>
      <c r="B2097" s="47" t="s">
        <v>71</v>
      </c>
      <c r="C2097" s="0" t="s">
        <v>38</v>
      </c>
      <c r="D2097" s="0" t="s">
        <v>15</v>
      </c>
      <c r="F2097" s="48" t="n">
        <v>2104</v>
      </c>
      <c r="G2097" s="49" t="n">
        <f aca="false">F2097/$K2103-1</f>
        <v>-0.00249376558603498</v>
      </c>
      <c r="H2097" s="48" t="n">
        <v>2271</v>
      </c>
      <c r="I2097" s="49" t="n">
        <f aca="false">H2097/$K2103-1</f>
        <v>0.0766809212709669</v>
      </c>
      <c r="J2097" s="49" t="n">
        <f aca="false">I2097-G2097</f>
        <v>0.0791746868570019</v>
      </c>
      <c r="K2097" s="0" t="n">
        <f aca="false">H2097-F2097</f>
        <v>167</v>
      </c>
      <c r="L2097" s="0" t="str">
        <f aca="false">IF(H2097=H2087,"Even",IF(H2097&gt;H2087,"Up","Down"))</f>
        <v>Up</v>
      </c>
    </row>
    <row r="2098" customFormat="false" ht="14.4" hidden="false" customHeight="false" outlineLevel="0" collapsed="false">
      <c r="A2098" s="46" t="n">
        <v>42922</v>
      </c>
      <c r="B2098" s="47" t="s">
        <v>71</v>
      </c>
      <c r="C2098" s="0" t="s">
        <v>38</v>
      </c>
      <c r="D2098" s="0" t="s">
        <v>53</v>
      </c>
      <c r="F2098" s="48" t="n">
        <v>2092</v>
      </c>
      <c r="G2098" s="49" t="n">
        <f aca="false">F2098/$K2103-1</f>
        <v>-0.00818296464162793</v>
      </c>
      <c r="H2098" s="48" t="n">
        <v>2244</v>
      </c>
      <c r="I2098" s="49" t="n">
        <f aca="false">H2098/$K2103-1</f>
        <v>0.0638802233958828</v>
      </c>
      <c r="J2098" s="49" t="n">
        <f aca="false">I2098-G2098</f>
        <v>0.0720631880375108</v>
      </c>
      <c r="K2098" s="0" t="n">
        <f aca="false">H2098-F2098</f>
        <v>152</v>
      </c>
      <c r="L2098" s="0" t="str">
        <f aca="false">IF(H2098=H2088,"Even",IF(H2098&gt;H2088,"Up","Down"))</f>
        <v>Up</v>
      </c>
    </row>
    <row r="2099" customFormat="false" ht="14.4" hidden="false" customHeight="false" outlineLevel="0" collapsed="false">
      <c r="A2099" s="46" t="n">
        <v>42922</v>
      </c>
      <c r="B2099" s="47" t="s">
        <v>71</v>
      </c>
      <c r="C2099" s="0" t="s">
        <v>38</v>
      </c>
      <c r="D2099" s="0" t="s">
        <v>20</v>
      </c>
      <c r="F2099" s="48" t="n">
        <v>2104</v>
      </c>
      <c r="G2099" s="49" t="n">
        <f aca="false">F2099/$K2103-1</f>
        <v>-0.00249376558603498</v>
      </c>
      <c r="H2099" s="48" t="n">
        <v>2261</v>
      </c>
      <c r="I2099" s="49" t="n">
        <f aca="false">H2099/$K2103-1</f>
        <v>0.0719399220579728</v>
      </c>
      <c r="J2099" s="49" t="n">
        <f aca="false">I2099-G2099</f>
        <v>0.0744336876440078</v>
      </c>
      <c r="K2099" s="0" t="n">
        <f aca="false">H2099-F2099</f>
        <v>157</v>
      </c>
      <c r="L2099" s="0" t="str">
        <f aca="false">IF(H2099=H2089,"Even",IF(H2099&gt;H2089,"Up","Down"))</f>
        <v>Up</v>
      </c>
    </row>
    <row r="2100" customFormat="false" ht="14.4" hidden="false" customHeight="false" outlineLevel="0" collapsed="false">
      <c r="A2100" s="46" t="n">
        <v>42922</v>
      </c>
      <c r="B2100" s="47" t="s">
        <v>71</v>
      </c>
      <c r="C2100" s="0" t="s">
        <v>38</v>
      </c>
      <c r="D2100" s="0" t="s">
        <v>59</v>
      </c>
      <c r="F2100" s="48" t="n">
        <v>2104</v>
      </c>
      <c r="G2100" s="49" t="n">
        <f aca="false">F2100/$K2103-1</f>
        <v>-0.00249376558603498</v>
      </c>
      <c r="H2100" s="48" t="n">
        <v>2261</v>
      </c>
      <c r="I2100" s="49" t="n">
        <f aca="false">H2100/$K2103-1</f>
        <v>0.0719399220579728</v>
      </c>
      <c r="J2100" s="49" t="n">
        <f aca="false">I2100-G2100</f>
        <v>0.0744336876440078</v>
      </c>
      <c r="K2100" s="0" t="n">
        <f aca="false">H2100-F2100</f>
        <v>157</v>
      </c>
      <c r="L2100" s="0" t="str">
        <f aca="false">IF(H2100=H2090,"Even",IF(H2100&gt;H2090,"Up","Down"))</f>
        <v>Up</v>
      </c>
    </row>
    <row r="2101" customFormat="false" ht="14.4" hidden="false" customHeight="false" outlineLevel="0" collapsed="false">
      <c r="A2101" s="46" t="n">
        <v>42922</v>
      </c>
      <c r="B2101" s="47" t="s">
        <v>71</v>
      </c>
      <c r="C2101" s="0" t="s">
        <v>38</v>
      </c>
      <c r="D2101" s="0" t="s">
        <v>25</v>
      </c>
      <c r="F2101" s="48" t="n">
        <v>2104</v>
      </c>
      <c r="G2101" s="49" t="n">
        <f aca="false">F2101/$K2103-1</f>
        <v>-0.00249376558603498</v>
      </c>
      <c r="H2101" s="48" t="n">
        <v>2261</v>
      </c>
      <c r="I2101" s="49" t="n">
        <f aca="false">H2101/$K2103-1</f>
        <v>0.0719399220579728</v>
      </c>
      <c r="J2101" s="49" t="n">
        <f aca="false">I2101-G2101</f>
        <v>0.0744336876440078</v>
      </c>
      <c r="K2101" s="0" t="n">
        <f aca="false">H2101-F2101</f>
        <v>157</v>
      </c>
      <c r="L2101" s="0" t="str">
        <f aca="false">IF(H2101=H2091,"Even",IF(H2101&gt;H2091,"Up","Down"))</f>
        <v>Up</v>
      </c>
    </row>
    <row r="2102" customFormat="false" ht="14.4" hidden="false" customHeight="false" outlineLevel="0" collapsed="false">
      <c r="A2102" s="46" t="n">
        <v>42922</v>
      </c>
      <c r="B2102" s="47" t="s">
        <v>71</v>
      </c>
      <c r="C2102" s="0" t="s">
        <v>38</v>
      </c>
      <c r="D2102" s="0" t="s">
        <v>51</v>
      </c>
      <c r="F2102" s="50" t="n">
        <v>1.711</v>
      </c>
      <c r="H2102" s="50" t="n">
        <v>1.7352</v>
      </c>
      <c r="K2102" s="50" t="n">
        <v>1.72639</v>
      </c>
      <c r="L2102" s="0" t="str">
        <f aca="false">IF(K2102=K2092,"Even",IF(K2102&gt;K2092,"Up","Down"))</f>
        <v>Even</v>
      </c>
    </row>
    <row r="2103" customFormat="false" ht="14.4" hidden="false" customHeight="false" outlineLevel="0" collapsed="false">
      <c r="A2103" s="46" t="n">
        <v>42922</v>
      </c>
      <c r="B2103" s="47" t="s">
        <v>71</v>
      </c>
      <c r="C2103" s="0" t="s">
        <v>38</v>
      </c>
      <c r="D2103" s="0" t="s">
        <v>30</v>
      </c>
      <c r="F2103" s="0" t="s">
        <v>31</v>
      </c>
      <c r="H2103" s="48" t="n">
        <v>1</v>
      </c>
      <c r="K2103" s="48" t="n">
        <v>2109.26</v>
      </c>
      <c r="L2103" s="0" t="str">
        <f aca="false">IF(K2103=K2093,"Even",IF(K2103&gt;K2093,"Up","Down"))</f>
        <v>Even</v>
      </c>
    </row>
    <row r="2104" customFormat="false" ht="14.4" hidden="false" customHeight="false" outlineLevel="0" collapsed="false">
      <c r="A2104" s="46" t="n">
        <v>42922</v>
      </c>
      <c r="B2104" s="47" t="s">
        <v>71</v>
      </c>
      <c r="C2104" s="0" t="s">
        <v>38</v>
      </c>
      <c r="D2104" s="0" t="s">
        <v>43</v>
      </c>
      <c r="J2104" s="0" t="s">
        <v>44</v>
      </c>
      <c r="K2104" s="48" t="n">
        <v>1225.43</v>
      </c>
      <c r="L2104" s="0" t="str">
        <f aca="false">IF(K2104=K2094,"Even",IF(K2104&gt;K2094,"Up","Down"))</f>
        <v>Up</v>
      </c>
    </row>
    <row r="2105" customFormat="false" ht="14.4" hidden="false" customHeight="false" outlineLevel="0" collapsed="false">
      <c r="A2105" s="51" t="n">
        <v>42922</v>
      </c>
      <c r="B2105" s="52" t="s">
        <v>71</v>
      </c>
      <c r="C2105" s="16" t="s">
        <v>38</v>
      </c>
      <c r="D2105" s="16" t="s">
        <v>54</v>
      </c>
      <c r="E2105" s="16"/>
      <c r="F2105" s="16"/>
      <c r="G2105" s="16"/>
      <c r="H2105" s="16"/>
      <c r="I2105" s="16"/>
      <c r="J2105" s="16"/>
      <c r="K2105" s="54" t="n">
        <v>268.43</v>
      </c>
      <c r="L2105" s="16" t="str">
        <f aca="false">IF(K2105=K2095,"Even",IF(K2105&gt;K2095,"Up","Down"))</f>
        <v>Up</v>
      </c>
    </row>
    <row r="2106" customFormat="false" ht="14.4" hidden="false" customHeight="false" outlineLevel="0" collapsed="false">
      <c r="A2106" s="46" t="n">
        <v>42923</v>
      </c>
      <c r="B2106" s="47" t="s">
        <v>72</v>
      </c>
      <c r="C2106" s="0" t="s">
        <v>39</v>
      </c>
      <c r="D2106" s="0" t="s">
        <v>13</v>
      </c>
      <c r="F2106" s="48" t="n">
        <v>2083</v>
      </c>
      <c r="G2106" s="49" t="n">
        <f aca="false">F2106/$K2113-1</f>
        <v>-0.0115923186060746</v>
      </c>
      <c r="H2106" s="48" t="n">
        <v>2258</v>
      </c>
      <c r="I2106" s="49" t="n">
        <f aca="false">H2106/$K2113-1</f>
        <v>0.071447212956065</v>
      </c>
      <c r="J2106" s="49" t="n">
        <f aca="false">I2106-G2106</f>
        <v>0.0830395315621396</v>
      </c>
      <c r="K2106" s="0" t="n">
        <f aca="false">H2106-F2106</f>
        <v>175</v>
      </c>
      <c r="L2106" s="0" t="str">
        <f aca="false">IF(H2106=H2096,"Even",IF(H2106&gt;H2096,"Up","Down"))</f>
        <v>Down</v>
      </c>
    </row>
    <row r="2107" customFormat="false" ht="14.4" hidden="false" customHeight="false" outlineLevel="0" collapsed="false">
      <c r="A2107" s="46" t="n">
        <v>42923</v>
      </c>
      <c r="B2107" s="47" t="s">
        <v>72</v>
      </c>
      <c r="C2107" s="0" t="s">
        <v>39</v>
      </c>
      <c r="D2107" s="0" t="s">
        <v>15</v>
      </c>
      <c r="F2107" s="48" t="n">
        <v>2083</v>
      </c>
      <c r="G2107" s="49" t="n">
        <f aca="false">F2107/$K2113-1</f>
        <v>-0.0115923186060746</v>
      </c>
      <c r="H2107" s="48" t="n">
        <v>2250</v>
      </c>
      <c r="I2107" s="49" t="n">
        <f aca="false">H2107/$K2113-1</f>
        <v>0.067651120084653</v>
      </c>
      <c r="J2107" s="49" t="n">
        <f aca="false">I2107-G2107</f>
        <v>0.0792434386907276</v>
      </c>
      <c r="K2107" s="0" t="n">
        <f aca="false">H2107-F2107</f>
        <v>167</v>
      </c>
      <c r="L2107" s="0" t="str">
        <f aca="false">IF(H2107=H2097,"Even",IF(H2107&gt;H2097,"Up","Down"))</f>
        <v>Down</v>
      </c>
    </row>
    <row r="2108" customFormat="false" ht="14.4" hidden="false" customHeight="false" outlineLevel="0" collapsed="false">
      <c r="A2108" s="46" t="n">
        <v>42923</v>
      </c>
      <c r="B2108" s="47" t="s">
        <v>72</v>
      </c>
      <c r="C2108" s="0" t="s">
        <v>39</v>
      </c>
      <c r="D2108" s="0" t="s">
        <v>53</v>
      </c>
      <c r="F2108" s="48" t="n">
        <v>2071</v>
      </c>
      <c r="G2108" s="49" t="n">
        <f aca="false">F2108/$K2113-1</f>
        <v>-0.0172864579131927</v>
      </c>
      <c r="H2108" s="48" t="n">
        <v>2222</v>
      </c>
      <c r="I2108" s="49" t="n">
        <f aca="false">H2108/$K2113-1</f>
        <v>0.0543647950347106</v>
      </c>
      <c r="J2108" s="49" t="n">
        <f aca="false">I2108-G2108</f>
        <v>0.0716512529479033</v>
      </c>
      <c r="K2108" s="0" t="n">
        <f aca="false">H2108-F2108</f>
        <v>151</v>
      </c>
      <c r="L2108" s="0" t="str">
        <f aca="false">IF(H2108=H2098,"Even",IF(H2108&gt;H2098,"Up","Down"))</f>
        <v>Down</v>
      </c>
    </row>
    <row r="2109" customFormat="false" ht="14.4" hidden="false" customHeight="false" outlineLevel="0" collapsed="false">
      <c r="A2109" s="46" t="n">
        <v>42923</v>
      </c>
      <c r="B2109" s="47" t="s">
        <v>72</v>
      </c>
      <c r="C2109" s="0" t="s">
        <v>39</v>
      </c>
      <c r="D2109" s="0" t="s">
        <v>20</v>
      </c>
      <c r="F2109" s="48" t="n">
        <v>2083</v>
      </c>
      <c r="G2109" s="49" t="n">
        <f aca="false">F2109/$K2113-1</f>
        <v>-0.0115923186060746</v>
      </c>
      <c r="H2109" s="48" t="n">
        <v>2239</v>
      </c>
      <c r="I2109" s="49" t="n">
        <f aca="false">H2109/$K2113-1</f>
        <v>0.0624314923864613</v>
      </c>
      <c r="J2109" s="49" t="n">
        <f aca="false">I2109-G2109</f>
        <v>0.0740238109925359</v>
      </c>
      <c r="K2109" s="0" t="n">
        <f aca="false">H2109-F2109</f>
        <v>156</v>
      </c>
      <c r="L2109" s="0" t="str">
        <f aca="false">IF(H2109=H2099,"Even",IF(H2109&gt;H2099,"Up","Down"))</f>
        <v>Down</v>
      </c>
    </row>
    <row r="2110" customFormat="false" ht="14.4" hidden="false" customHeight="false" outlineLevel="0" collapsed="false">
      <c r="A2110" s="46" t="n">
        <v>42923</v>
      </c>
      <c r="B2110" s="47" t="s">
        <v>72</v>
      </c>
      <c r="C2110" s="0" t="s">
        <v>39</v>
      </c>
      <c r="D2110" s="0" t="s">
        <v>59</v>
      </c>
      <c r="F2110" s="48" t="n">
        <v>2083</v>
      </c>
      <c r="G2110" s="49" t="n">
        <f aca="false">F2110/$K2113-1</f>
        <v>-0.0115923186060746</v>
      </c>
      <c r="H2110" s="48" t="n">
        <v>2239</v>
      </c>
      <c r="I2110" s="49" t="n">
        <f aca="false">H2110/$K2113-1</f>
        <v>0.0624314923864613</v>
      </c>
      <c r="J2110" s="49" t="n">
        <f aca="false">I2110-G2110</f>
        <v>0.0740238109925359</v>
      </c>
      <c r="K2110" s="0" t="n">
        <f aca="false">H2110-F2110</f>
        <v>156</v>
      </c>
      <c r="L2110" s="0" t="str">
        <f aca="false">IF(H2110=H2100,"Even",IF(H2110&gt;H2100,"Up","Down"))</f>
        <v>Down</v>
      </c>
    </row>
    <row r="2111" customFormat="false" ht="14.4" hidden="false" customHeight="false" outlineLevel="0" collapsed="false">
      <c r="A2111" s="46" t="n">
        <v>42923</v>
      </c>
      <c r="B2111" s="47" t="s">
        <v>72</v>
      </c>
      <c r="C2111" s="0" t="s">
        <v>39</v>
      </c>
      <c r="D2111" s="0" t="s">
        <v>25</v>
      </c>
      <c r="F2111" s="48" t="n">
        <v>2083</v>
      </c>
      <c r="G2111" s="49" t="n">
        <f aca="false">F2111/$K2113-1</f>
        <v>-0.0115923186060746</v>
      </c>
      <c r="H2111" s="48" t="n">
        <v>2239</v>
      </c>
      <c r="I2111" s="49" t="n">
        <f aca="false">H2111/$K2113-1</f>
        <v>0.0624314923864613</v>
      </c>
      <c r="J2111" s="49" t="n">
        <f aca="false">I2111-G2111</f>
        <v>0.0740238109925359</v>
      </c>
      <c r="K2111" s="0" t="n">
        <f aca="false">H2111-F2111</f>
        <v>156</v>
      </c>
      <c r="L2111" s="0" t="str">
        <f aca="false">IF(H2111=H2101,"Even",IF(H2111&gt;H2101,"Up","Down"))</f>
        <v>Down</v>
      </c>
    </row>
    <row r="2112" customFormat="false" ht="14.4" hidden="false" customHeight="false" outlineLevel="0" collapsed="false">
      <c r="A2112" s="46" t="n">
        <v>42923</v>
      </c>
      <c r="B2112" s="47" t="s">
        <v>72</v>
      </c>
      <c r="C2112" s="0" t="s">
        <v>39</v>
      </c>
      <c r="D2112" s="0" t="s">
        <v>51</v>
      </c>
      <c r="F2112" s="50" t="n">
        <v>1.6999</v>
      </c>
      <c r="H2112" s="50" t="n">
        <v>1.7237</v>
      </c>
      <c r="K2112" s="50" t="n">
        <v>1.7179</v>
      </c>
      <c r="L2112" s="0" t="str">
        <f aca="false">IF(K2112=K2102,"Even",IF(K2112&gt;K2102,"Up","Down"))</f>
        <v>Down</v>
      </c>
    </row>
    <row r="2113" customFormat="false" ht="14.4" hidden="false" customHeight="false" outlineLevel="0" collapsed="false">
      <c r="A2113" s="46" t="n">
        <v>42923</v>
      </c>
      <c r="B2113" s="47" t="s">
        <v>72</v>
      </c>
      <c r="C2113" s="0" t="s">
        <v>39</v>
      </c>
      <c r="D2113" s="0" t="s">
        <v>30</v>
      </c>
      <c r="F2113" s="0" t="s">
        <v>31</v>
      </c>
      <c r="H2113" s="48" t="n">
        <v>1</v>
      </c>
      <c r="K2113" s="48" t="n">
        <v>2107.43</v>
      </c>
      <c r="L2113" s="0" t="str">
        <f aca="false">IF(K2113=K2103,"Even",IF(K2113&gt;K2103,"Up","Down"))</f>
        <v>Down</v>
      </c>
    </row>
    <row r="2114" customFormat="false" ht="14.4" hidden="false" customHeight="false" outlineLevel="0" collapsed="false">
      <c r="A2114" s="46" t="n">
        <v>42923</v>
      </c>
      <c r="B2114" s="47" t="s">
        <v>72</v>
      </c>
      <c r="C2114" s="0" t="s">
        <v>39</v>
      </c>
      <c r="D2114" s="0" t="s">
        <v>43</v>
      </c>
      <c r="J2114" s="0" t="s">
        <v>44</v>
      </c>
      <c r="K2114" s="48" t="n">
        <v>1221.93</v>
      </c>
      <c r="L2114" s="0" t="str">
        <f aca="false">IF(K2114=K2104,"Even",IF(K2114&gt;K2104,"Up","Down"))</f>
        <v>Down</v>
      </c>
    </row>
    <row r="2115" customFormat="false" ht="14.4" hidden="false" customHeight="false" outlineLevel="0" collapsed="false">
      <c r="A2115" s="51" t="n">
        <v>42923</v>
      </c>
      <c r="B2115" s="52" t="s">
        <v>72</v>
      </c>
      <c r="C2115" s="16" t="s">
        <v>39</v>
      </c>
      <c r="D2115" s="16" t="s">
        <v>54</v>
      </c>
      <c r="E2115" s="16"/>
      <c r="F2115" s="16"/>
      <c r="G2115" s="16"/>
      <c r="H2115" s="16"/>
      <c r="I2115" s="16"/>
      <c r="J2115" s="16"/>
      <c r="K2115" s="54" t="n">
        <v>265.34</v>
      </c>
      <c r="L2115" s="16" t="str">
        <f aca="false">IF(K2115=K2105,"Even",IF(K2115&gt;K2105,"Up","Down"))</f>
        <v>Down</v>
      </c>
    </row>
    <row r="2116" customFormat="false" ht="14.4" hidden="false" customHeight="false" outlineLevel="0" collapsed="false">
      <c r="A2116" s="46" t="n">
        <v>42926</v>
      </c>
      <c r="B2116" s="47" t="s">
        <v>73</v>
      </c>
      <c r="C2116" s="0" t="s">
        <v>33</v>
      </c>
      <c r="D2116" s="0" t="s">
        <v>13</v>
      </c>
      <c r="F2116" s="48" t="n">
        <v>2060</v>
      </c>
      <c r="G2116" s="49" t="n">
        <f aca="false">F2116/$K2123-1</f>
        <v>-0.0146746513096216</v>
      </c>
      <c r="H2116" s="48" t="n">
        <v>2232</v>
      </c>
      <c r="I2116" s="49" t="n">
        <f aca="false">H2116/$K2123-1</f>
        <v>0.0675952321732642</v>
      </c>
      <c r="J2116" s="49" t="n">
        <f aca="false">I2116-G2116</f>
        <v>0.0822698834828859</v>
      </c>
      <c r="K2116" s="0" t="n">
        <f aca="false">H2116-F2116</f>
        <v>172</v>
      </c>
      <c r="L2116" s="0" t="str">
        <f aca="false">IF(H2116=H2106,"Even",IF(H2116&gt;H2106,"Up","Down"))</f>
        <v>Down</v>
      </c>
    </row>
    <row r="2117" customFormat="false" ht="14.4" hidden="false" customHeight="false" outlineLevel="0" collapsed="false">
      <c r="A2117" s="46" t="n">
        <v>42926</v>
      </c>
      <c r="B2117" s="47" t="s">
        <v>73</v>
      </c>
      <c r="C2117" s="0" t="s">
        <v>33</v>
      </c>
      <c r="D2117" s="0" t="s">
        <v>15</v>
      </c>
      <c r="F2117" s="48" t="n">
        <v>2060</v>
      </c>
      <c r="G2117" s="49" t="n">
        <f aca="false">F2117/$K2123-1</f>
        <v>-0.0146746513096216</v>
      </c>
      <c r="H2117" s="48" t="n">
        <v>2224</v>
      </c>
      <c r="I2117" s="49" t="n">
        <f aca="false">H2117/$K2123-1</f>
        <v>0.0637687259647579</v>
      </c>
      <c r="J2117" s="49" t="n">
        <f aca="false">I2117-G2117</f>
        <v>0.0784433772743796</v>
      </c>
      <c r="K2117" s="0" t="n">
        <f aca="false">H2117-F2117</f>
        <v>164</v>
      </c>
      <c r="L2117" s="0" t="str">
        <f aca="false">IF(H2117=H2107,"Even",IF(H2117&gt;H2107,"Up","Down"))</f>
        <v>Down</v>
      </c>
    </row>
    <row r="2118" customFormat="false" ht="14.4" hidden="false" customHeight="false" outlineLevel="0" collapsed="false">
      <c r="A2118" s="46" t="n">
        <v>42926</v>
      </c>
      <c r="B2118" s="47" t="s">
        <v>73</v>
      </c>
      <c r="C2118" s="0" t="s">
        <v>33</v>
      </c>
      <c r="D2118" s="0" t="s">
        <v>53</v>
      </c>
      <c r="F2118" s="48" t="n">
        <v>2049</v>
      </c>
      <c r="G2118" s="49" t="n">
        <f aca="false">F2118/$K2123-1</f>
        <v>-0.0199360973463179</v>
      </c>
      <c r="H2118" s="48" t="n">
        <v>2197</v>
      </c>
      <c r="I2118" s="49" t="n">
        <f aca="false">H2118/$K2123-1</f>
        <v>0.050854267511049</v>
      </c>
      <c r="J2118" s="49" t="n">
        <f aca="false">I2118-G2118</f>
        <v>0.0707903648573669</v>
      </c>
      <c r="K2118" s="0" t="n">
        <f aca="false">H2118-F2118</f>
        <v>148</v>
      </c>
      <c r="L2118" s="0" t="str">
        <f aca="false">IF(H2118=H2108,"Even",IF(H2118&gt;H2108,"Up","Down"))</f>
        <v>Down</v>
      </c>
    </row>
    <row r="2119" customFormat="false" ht="14.4" hidden="false" customHeight="false" outlineLevel="0" collapsed="false">
      <c r="A2119" s="46" t="n">
        <v>42926</v>
      </c>
      <c r="B2119" s="47" t="s">
        <v>73</v>
      </c>
      <c r="C2119" s="0" t="s">
        <v>33</v>
      </c>
      <c r="D2119" s="0" t="s">
        <v>20</v>
      </c>
      <c r="F2119" s="48" t="n">
        <v>2060</v>
      </c>
      <c r="G2119" s="49" t="n">
        <f aca="false">F2119/$K2123-1</f>
        <v>-0.0146746513096216</v>
      </c>
      <c r="H2119" s="48" t="n">
        <v>2213</v>
      </c>
      <c r="I2119" s="49" t="n">
        <f aca="false">H2119/$K2123-1</f>
        <v>0.0585072799280617</v>
      </c>
      <c r="J2119" s="49" t="n">
        <f aca="false">I2119-G2119</f>
        <v>0.0731819312376834</v>
      </c>
      <c r="K2119" s="0" t="n">
        <f aca="false">H2119-F2119</f>
        <v>153</v>
      </c>
      <c r="L2119" s="0" t="str">
        <f aca="false">IF(H2119=H2109,"Even",IF(H2119&gt;H2109,"Up","Down"))</f>
        <v>Down</v>
      </c>
    </row>
    <row r="2120" customFormat="false" ht="14.4" hidden="false" customHeight="false" outlineLevel="0" collapsed="false">
      <c r="A2120" s="46" t="n">
        <v>42926</v>
      </c>
      <c r="B2120" s="47" t="s">
        <v>73</v>
      </c>
      <c r="C2120" s="0" t="s">
        <v>33</v>
      </c>
      <c r="D2120" s="0" t="s">
        <v>59</v>
      </c>
      <c r="F2120" s="48" t="n">
        <v>2060</v>
      </c>
      <c r="G2120" s="49" t="n">
        <f aca="false">F2120/$K2123-1</f>
        <v>-0.0146746513096216</v>
      </c>
      <c r="H2120" s="48" t="n">
        <v>2213</v>
      </c>
      <c r="I2120" s="49" t="n">
        <f aca="false">H2120/$K2123-1</f>
        <v>0.0585072799280617</v>
      </c>
      <c r="J2120" s="49" t="n">
        <f aca="false">I2120-G2120</f>
        <v>0.0731819312376834</v>
      </c>
      <c r="K2120" s="0" t="n">
        <f aca="false">H2120-F2120</f>
        <v>153</v>
      </c>
      <c r="L2120" s="0" t="str">
        <f aca="false">IF(H2120=H2110,"Even",IF(H2120&gt;H2110,"Up","Down"))</f>
        <v>Down</v>
      </c>
    </row>
    <row r="2121" customFormat="false" ht="14.4" hidden="false" customHeight="false" outlineLevel="0" collapsed="false">
      <c r="A2121" s="46" t="n">
        <v>42926</v>
      </c>
      <c r="B2121" s="47" t="s">
        <v>73</v>
      </c>
      <c r="C2121" s="0" t="s">
        <v>33</v>
      </c>
      <c r="D2121" s="0" t="s">
        <v>25</v>
      </c>
      <c r="F2121" s="48" t="n">
        <v>2060</v>
      </c>
      <c r="G2121" s="49" t="n">
        <f aca="false">F2121/$K2123-1</f>
        <v>-0.0146746513096216</v>
      </c>
      <c r="H2121" s="48" t="n">
        <v>2213</v>
      </c>
      <c r="I2121" s="49" t="n">
        <f aca="false">H2121/$K2123-1</f>
        <v>0.0585072799280617</v>
      </c>
      <c r="J2121" s="49" t="n">
        <f aca="false">I2121-G2121</f>
        <v>0.0731819312376834</v>
      </c>
      <c r="K2121" s="0" t="n">
        <f aca="false">H2121-F2121</f>
        <v>153</v>
      </c>
      <c r="L2121" s="0" t="str">
        <f aca="false">IF(H2121=H2111,"Even",IF(H2121&gt;H2111,"Up","Down"))</f>
        <v>Down</v>
      </c>
    </row>
    <row r="2122" customFormat="false" ht="14.4" hidden="false" customHeight="false" outlineLevel="0" collapsed="false">
      <c r="A2122" s="46" t="n">
        <v>42926</v>
      </c>
      <c r="B2122" s="47" t="s">
        <v>73</v>
      </c>
      <c r="C2122" s="0" t="s">
        <v>33</v>
      </c>
      <c r="D2122" s="0" t="s">
        <v>51</v>
      </c>
      <c r="F2122" s="50" t="n">
        <v>1.7012</v>
      </c>
      <c r="H2122" s="50" t="n">
        <v>1.7253</v>
      </c>
      <c r="K2122" s="50" t="n">
        <v>1.71384</v>
      </c>
      <c r="L2122" s="0" t="str">
        <f aca="false">IF(K2122=K2112,"Even",IF(K2122&gt;K2112,"Up","Down"))</f>
        <v>Down</v>
      </c>
    </row>
    <row r="2123" customFormat="false" ht="14.4" hidden="false" customHeight="false" outlineLevel="0" collapsed="false">
      <c r="A2123" s="46" t="n">
        <v>42926</v>
      </c>
      <c r="B2123" s="47" t="s">
        <v>73</v>
      </c>
      <c r="C2123" s="0" t="s">
        <v>33</v>
      </c>
      <c r="D2123" s="0" t="s">
        <v>30</v>
      </c>
      <c r="F2123" s="0" t="s">
        <v>31</v>
      </c>
      <c r="H2123" s="48" t="n">
        <v>1</v>
      </c>
      <c r="K2123" s="48" t="n">
        <v>2090.68</v>
      </c>
      <c r="L2123" s="0" t="str">
        <f aca="false">IF(K2123=K2113,"Even",IF(K2123&gt;K2113,"Up","Down"))</f>
        <v>Down</v>
      </c>
    </row>
    <row r="2124" customFormat="false" ht="14.4" hidden="false" customHeight="false" outlineLevel="0" collapsed="false">
      <c r="A2124" s="46" t="n">
        <v>42926</v>
      </c>
      <c r="B2124" s="47" t="s">
        <v>73</v>
      </c>
      <c r="C2124" s="0" t="s">
        <v>33</v>
      </c>
      <c r="D2124" s="0" t="s">
        <v>43</v>
      </c>
      <c r="J2124" s="0" t="s">
        <v>44</v>
      </c>
      <c r="K2124" s="48" t="n">
        <v>1207.06</v>
      </c>
      <c r="L2124" s="0" t="str">
        <f aca="false">IF(K2124=K2114,"Even",IF(K2124&gt;K2114,"Up","Down"))</f>
        <v>Down</v>
      </c>
    </row>
    <row r="2125" customFormat="false" ht="14.4" hidden="false" customHeight="false" outlineLevel="0" collapsed="false">
      <c r="A2125" s="51" t="n">
        <v>42926</v>
      </c>
      <c r="B2125" s="52" t="s">
        <v>73</v>
      </c>
      <c r="C2125" s="16" t="s">
        <v>33</v>
      </c>
      <c r="D2125" s="16" t="s">
        <v>54</v>
      </c>
      <c r="E2125" s="16"/>
      <c r="F2125" s="16"/>
      <c r="G2125" s="16"/>
      <c r="H2125" s="16"/>
      <c r="I2125" s="16"/>
      <c r="J2125" s="16"/>
      <c r="K2125" s="54" t="n">
        <v>242.43</v>
      </c>
      <c r="L2125" s="16" t="str">
        <f aca="false">IF(K2125=K2115,"Even",IF(K2125&gt;K2115,"Up","Down"))</f>
        <v>Down</v>
      </c>
    </row>
    <row r="2126" customFormat="false" ht="14.4" hidden="false" customHeight="false" outlineLevel="0" collapsed="false">
      <c r="A2126" s="46" t="n">
        <v>42927</v>
      </c>
      <c r="B2126" s="47" t="s">
        <v>74</v>
      </c>
      <c r="C2126" s="0" t="s">
        <v>35</v>
      </c>
      <c r="D2126" s="0" t="s">
        <v>13</v>
      </c>
      <c r="F2126" s="48" t="n">
        <v>2069</v>
      </c>
      <c r="G2126" s="49" t="n">
        <f aca="false">F2126/$K2133-1</f>
        <v>-0.00211730547557376</v>
      </c>
      <c r="H2126" s="48" t="n">
        <v>2244</v>
      </c>
      <c r="I2126" s="49" t="n">
        <f aca="false">H2126/$K2133-1</f>
        <v>0.0822855323889862</v>
      </c>
      <c r="J2126" s="49" t="n">
        <f aca="false">I2126-G2126</f>
        <v>0.0844028378645599</v>
      </c>
      <c r="K2126" s="0" t="n">
        <f aca="false">H2126-F2126</f>
        <v>175</v>
      </c>
      <c r="L2126" s="0" t="str">
        <f aca="false">IF(H2126=H2116,"Even",IF(H2126&gt;H2116,"Up","Down"))</f>
        <v>Up</v>
      </c>
    </row>
    <row r="2127" customFormat="false" ht="14.4" hidden="false" customHeight="false" outlineLevel="0" collapsed="false">
      <c r="A2127" s="46" t="n">
        <v>42927</v>
      </c>
      <c r="B2127" s="47" t="s">
        <v>74</v>
      </c>
      <c r="C2127" s="0" t="s">
        <v>35</v>
      </c>
      <c r="D2127" s="0" t="s">
        <v>15</v>
      </c>
      <c r="F2127" s="48" t="n">
        <v>2069</v>
      </c>
      <c r="G2127" s="49" t="n">
        <f aca="false">F2127/$K2133-1</f>
        <v>-0.00211730547557376</v>
      </c>
      <c r="H2127" s="48" t="n">
        <v>2236</v>
      </c>
      <c r="I2127" s="49" t="n">
        <f aca="false">H2127/$K2133-1</f>
        <v>0.0784271169437492</v>
      </c>
      <c r="J2127" s="49" t="n">
        <f aca="false">I2127-G2127</f>
        <v>0.0805444224193229</v>
      </c>
      <c r="K2127" s="0" t="n">
        <f aca="false">H2127-F2127</f>
        <v>167</v>
      </c>
      <c r="L2127" s="0" t="str">
        <f aca="false">IF(H2127=H2117,"Even",IF(H2127&gt;H2117,"Up","Down"))</f>
        <v>Up</v>
      </c>
    </row>
    <row r="2128" customFormat="false" ht="14.4" hidden="false" customHeight="false" outlineLevel="0" collapsed="false">
      <c r="A2128" s="46" t="n">
        <v>42927</v>
      </c>
      <c r="B2128" s="47" t="s">
        <v>74</v>
      </c>
      <c r="C2128" s="0" t="s">
        <v>35</v>
      </c>
      <c r="D2128" s="0" t="s">
        <v>53</v>
      </c>
      <c r="F2128" s="48" t="n">
        <v>2058</v>
      </c>
      <c r="G2128" s="49" t="n">
        <f aca="false">F2128/$K2133-1</f>
        <v>-0.00742262671277472</v>
      </c>
      <c r="H2128" s="48" t="n">
        <v>2209</v>
      </c>
      <c r="I2128" s="49" t="n">
        <f aca="false">H2128/$K2133-1</f>
        <v>0.0654049648160742</v>
      </c>
      <c r="J2128" s="49" t="n">
        <f aca="false">I2128-G2128</f>
        <v>0.0728275915288489</v>
      </c>
      <c r="K2128" s="0" t="n">
        <f aca="false">H2128-F2128</f>
        <v>151</v>
      </c>
      <c r="L2128" s="0" t="str">
        <f aca="false">IF(H2128=H2118,"Even",IF(H2128&gt;H2118,"Up","Down"))</f>
        <v>Up</v>
      </c>
    </row>
    <row r="2129" customFormat="false" ht="14.4" hidden="false" customHeight="false" outlineLevel="0" collapsed="false">
      <c r="A2129" s="46" t="n">
        <v>42927</v>
      </c>
      <c r="B2129" s="47" t="s">
        <v>74</v>
      </c>
      <c r="C2129" s="0" t="s">
        <v>35</v>
      </c>
      <c r="D2129" s="0" t="s">
        <v>20</v>
      </c>
      <c r="F2129" s="48" t="n">
        <v>2069</v>
      </c>
      <c r="G2129" s="49" t="n">
        <f aca="false">F2129/$K2133-1</f>
        <v>-0.00211730547557376</v>
      </c>
      <c r="H2129" s="48" t="n">
        <v>2225</v>
      </c>
      <c r="I2129" s="49" t="n">
        <f aca="false">H2129/$K2133-1</f>
        <v>0.0731217957065482</v>
      </c>
      <c r="J2129" s="49" t="n">
        <f aca="false">I2129-G2129</f>
        <v>0.075239101182122</v>
      </c>
      <c r="K2129" s="0" t="n">
        <f aca="false">H2129-F2129</f>
        <v>156</v>
      </c>
      <c r="L2129" s="0" t="str">
        <f aca="false">IF(H2129=H2119,"Even",IF(H2129&gt;H2119,"Up","Down"))</f>
        <v>Up</v>
      </c>
    </row>
    <row r="2130" customFormat="false" ht="14.4" hidden="false" customHeight="false" outlineLevel="0" collapsed="false">
      <c r="A2130" s="46" t="n">
        <v>42927</v>
      </c>
      <c r="B2130" s="47" t="s">
        <v>74</v>
      </c>
      <c r="C2130" s="0" t="s">
        <v>35</v>
      </c>
      <c r="D2130" s="0" t="s">
        <v>59</v>
      </c>
      <c r="F2130" s="48" t="n">
        <v>2069</v>
      </c>
      <c r="G2130" s="49" t="n">
        <f aca="false">F2130/$K2133-1</f>
        <v>-0.00211730547557376</v>
      </c>
      <c r="H2130" s="48" t="n">
        <v>2225</v>
      </c>
      <c r="I2130" s="49" t="n">
        <f aca="false">H2130/$K2133-1</f>
        <v>0.0731217957065482</v>
      </c>
      <c r="J2130" s="49" t="n">
        <f aca="false">I2130-G2130</f>
        <v>0.075239101182122</v>
      </c>
      <c r="K2130" s="0" t="n">
        <f aca="false">H2130-F2130</f>
        <v>156</v>
      </c>
      <c r="L2130" s="0" t="str">
        <f aca="false">IF(H2130=H2120,"Even",IF(H2130&gt;H2120,"Up","Down"))</f>
        <v>Up</v>
      </c>
    </row>
    <row r="2131" customFormat="false" ht="14.4" hidden="false" customHeight="false" outlineLevel="0" collapsed="false">
      <c r="A2131" s="46" t="n">
        <v>42927</v>
      </c>
      <c r="B2131" s="47" t="s">
        <v>74</v>
      </c>
      <c r="C2131" s="0" t="s">
        <v>35</v>
      </c>
      <c r="D2131" s="0" t="s">
        <v>25</v>
      </c>
      <c r="F2131" s="48" t="n">
        <v>2069</v>
      </c>
      <c r="G2131" s="49" t="n">
        <f aca="false">F2131/$K2133-1</f>
        <v>-0.00211730547557376</v>
      </c>
      <c r="H2131" s="48" t="n">
        <v>2225</v>
      </c>
      <c r="I2131" s="49" t="n">
        <f aca="false">H2131/$K2133-1</f>
        <v>0.0731217957065482</v>
      </c>
      <c r="J2131" s="49" t="n">
        <f aca="false">I2131-G2131</f>
        <v>0.075239101182122</v>
      </c>
      <c r="K2131" s="0" t="n">
        <f aca="false">H2131-F2131</f>
        <v>156</v>
      </c>
      <c r="L2131" s="0" t="str">
        <f aca="false">IF(H2131=H2121,"Even",IF(H2131&gt;H2121,"Up","Down"))</f>
        <v>Up</v>
      </c>
    </row>
    <row r="2132" customFormat="false" ht="14.4" hidden="false" customHeight="false" outlineLevel="0" collapsed="false">
      <c r="A2132" s="46" t="n">
        <v>42927</v>
      </c>
      <c r="B2132" s="47" t="s">
        <v>74</v>
      </c>
      <c r="C2132" s="0" t="s">
        <v>35</v>
      </c>
      <c r="D2132" s="0" t="s">
        <v>51</v>
      </c>
      <c r="F2132" s="50" t="n">
        <v>1.7042</v>
      </c>
      <c r="H2132" s="50" t="n">
        <v>1.7279</v>
      </c>
      <c r="K2132" s="50" t="n">
        <v>1.7176</v>
      </c>
      <c r="L2132" s="0" t="str">
        <f aca="false">IF(K2132=K2122,"Even",IF(K2132&gt;K2122,"Up","Down"))</f>
        <v>Up</v>
      </c>
    </row>
    <row r="2133" customFormat="false" ht="14.4" hidden="false" customHeight="false" outlineLevel="0" collapsed="false">
      <c r="A2133" s="46" t="n">
        <v>42927</v>
      </c>
      <c r="B2133" s="47" t="s">
        <v>74</v>
      </c>
      <c r="C2133" s="0" t="s">
        <v>35</v>
      </c>
      <c r="D2133" s="0" t="s">
        <v>30</v>
      </c>
      <c r="F2133" s="0" t="s">
        <v>31</v>
      </c>
      <c r="H2133" s="48" t="n">
        <v>1</v>
      </c>
      <c r="K2133" s="48" t="n">
        <v>2073.39</v>
      </c>
      <c r="L2133" s="0" t="str">
        <f aca="false">IF(K2133=K2123,"Even",IF(K2133&gt;K2123,"Up","Down"))</f>
        <v>Down</v>
      </c>
    </row>
    <row r="2134" customFormat="false" ht="14.4" hidden="false" customHeight="false" outlineLevel="0" collapsed="false">
      <c r="A2134" s="46" t="n">
        <v>42927</v>
      </c>
      <c r="B2134" s="47" t="s">
        <v>74</v>
      </c>
      <c r="C2134" s="0" t="s">
        <v>35</v>
      </c>
      <c r="D2134" s="0" t="s">
        <v>43</v>
      </c>
      <c r="J2134" s="0" t="s">
        <v>44</v>
      </c>
      <c r="K2134" s="48" t="n">
        <v>1211.21</v>
      </c>
      <c r="L2134" s="0" t="str">
        <f aca="false">IF(K2134=K2124,"Even",IF(K2134&gt;K2124,"Up","Down"))</f>
        <v>Up</v>
      </c>
    </row>
    <row r="2135" customFormat="false" ht="14.4" hidden="false" customHeight="false" outlineLevel="0" collapsed="false">
      <c r="A2135" s="51" t="n">
        <v>42927</v>
      </c>
      <c r="B2135" s="52" t="s">
        <v>74</v>
      </c>
      <c r="C2135" s="16" t="s">
        <v>35</v>
      </c>
      <c r="D2135" s="16" t="s">
        <v>54</v>
      </c>
      <c r="E2135" s="16"/>
      <c r="F2135" s="16"/>
      <c r="G2135" s="16"/>
      <c r="H2135" s="16"/>
      <c r="I2135" s="16"/>
      <c r="J2135" s="16"/>
      <c r="K2135" s="54" t="n">
        <v>196.08</v>
      </c>
      <c r="L2135" s="16" t="str">
        <f aca="false">IF(K2135=K2125,"Even",IF(K2135&gt;K2125,"Up","Down"))</f>
        <v>Down</v>
      </c>
    </row>
    <row r="2136" customFormat="false" ht="14.4" hidden="false" customHeight="false" outlineLevel="0" collapsed="false">
      <c r="A2136" s="46" t="n">
        <v>42929</v>
      </c>
      <c r="B2136" s="47" t="s">
        <v>75</v>
      </c>
      <c r="C2136" s="0" t="s">
        <v>38</v>
      </c>
      <c r="D2136" s="0" t="s">
        <v>13</v>
      </c>
      <c r="F2136" s="48" t="n">
        <v>2077</v>
      </c>
      <c r="G2136" s="49" t="n">
        <f aca="false">F2136/$K2143-1</f>
        <v>-0.00219545823585088</v>
      </c>
      <c r="H2136" s="48" t="n">
        <v>2254</v>
      </c>
      <c r="I2136" s="49" t="n">
        <f aca="false">H2136/$K2143-1</f>
        <v>0.0828365128244546</v>
      </c>
      <c r="J2136" s="49" t="n">
        <f aca="false">I2136-G2136</f>
        <v>0.0850319710603054</v>
      </c>
      <c r="K2136" s="0" t="n">
        <f aca="false">H2136-F2136</f>
        <v>177</v>
      </c>
      <c r="L2136" s="0" t="str">
        <f aca="false">IF(H2136=H2126,"Even",IF(H2136&gt;H2126,"Up","Down"))</f>
        <v>Up</v>
      </c>
    </row>
    <row r="2137" customFormat="false" ht="14.4" hidden="false" customHeight="false" outlineLevel="0" collapsed="false">
      <c r="A2137" s="46" t="n">
        <v>42929</v>
      </c>
      <c r="B2137" s="47" t="s">
        <v>75</v>
      </c>
      <c r="C2137" s="0" t="s">
        <v>38</v>
      </c>
      <c r="D2137" s="0" t="s">
        <v>15</v>
      </c>
      <c r="F2137" s="48" t="n">
        <v>2077</v>
      </c>
      <c r="G2137" s="49" t="n">
        <f aca="false">F2137/$K2143-1</f>
        <v>-0.00219545823585088</v>
      </c>
      <c r="H2137" s="48" t="n">
        <v>2245</v>
      </c>
      <c r="I2137" s="49" t="n">
        <f aca="false">H2137/$K2143-1</f>
        <v>0.0785128532790154</v>
      </c>
      <c r="J2137" s="49" t="n">
        <f aca="false">I2137-G2137</f>
        <v>0.0807083115148662</v>
      </c>
      <c r="K2137" s="0" t="n">
        <f aca="false">H2137-F2137</f>
        <v>168</v>
      </c>
      <c r="L2137" s="0" t="str">
        <f aca="false">IF(H2137=H2127,"Even",IF(H2137&gt;H2127,"Up","Down"))</f>
        <v>Up</v>
      </c>
    </row>
    <row r="2138" customFormat="false" ht="14.4" hidden="false" customHeight="false" outlineLevel="0" collapsed="false">
      <c r="A2138" s="46" t="n">
        <v>42929</v>
      </c>
      <c r="B2138" s="47" t="s">
        <v>75</v>
      </c>
      <c r="C2138" s="0" t="s">
        <v>38</v>
      </c>
      <c r="D2138" s="0" t="s">
        <v>53</v>
      </c>
      <c r="F2138" s="48" t="n">
        <v>2066</v>
      </c>
      <c r="G2138" s="49" t="n">
        <f aca="false">F2138/$K2143-1</f>
        <v>-0.00747993101361</v>
      </c>
      <c r="H2138" s="48" t="n">
        <v>2218</v>
      </c>
      <c r="I2138" s="49" t="n">
        <f aca="false">H2138/$K2143-1</f>
        <v>0.0655418746426975</v>
      </c>
      <c r="J2138" s="49" t="n">
        <f aca="false">I2138-G2138</f>
        <v>0.0730218056563075</v>
      </c>
      <c r="K2138" s="0" t="n">
        <f aca="false">H2138-F2138</f>
        <v>152</v>
      </c>
      <c r="L2138" s="0" t="str">
        <f aca="false">IF(H2138=H2128,"Even",IF(H2138&gt;H2128,"Up","Down"))</f>
        <v>Up</v>
      </c>
    </row>
    <row r="2139" customFormat="false" ht="14.4" hidden="false" customHeight="false" outlineLevel="0" collapsed="false">
      <c r="A2139" s="46" t="n">
        <v>42929</v>
      </c>
      <c r="B2139" s="47" t="s">
        <v>75</v>
      </c>
      <c r="C2139" s="0" t="s">
        <v>38</v>
      </c>
      <c r="D2139" s="0" t="s">
        <v>20</v>
      </c>
      <c r="F2139" s="48" t="n">
        <v>2077</v>
      </c>
      <c r="G2139" s="49" t="n">
        <f aca="false">F2139/$K2143-1</f>
        <v>-0.00219545823585088</v>
      </c>
      <c r="H2139" s="48" t="n">
        <v>2235</v>
      </c>
      <c r="I2139" s="49" t="n">
        <f aca="false">H2139/$K2143-1</f>
        <v>0.073708787117416</v>
      </c>
      <c r="J2139" s="49" t="n">
        <f aca="false">I2139-G2139</f>
        <v>0.0759042453532669</v>
      </c>
      <c r="K2139" s="0" t="n">
        <f aca="false">H2139-F2139</f>
        <v>158</v>
      </c>
      <c r="L2139" s="0" t="str">
        <f aca="false">IF(H2139=H2129,"Even",IF(H2139&gt;H2129,"Up","Down"))</f>
        <v>Up</v>
      </c>
    </row>
    <row r="2140" customFormat="false" ht="14.4" hidden="false" customHeight="false" outlineLevel="0" collapsed="false">
      <c r="A2140" s="46" t="n">
        <v>42929</v>
      </c>
      <c r="B2140" s="47" t="s">
        <v>75</v>
      </c>
      <c r="C2140" s="0" t="s">
        <v>38</v>
      </c>
      <c r="D2140" s="0" t="s">
        <v>59</v>
      </c>
      <c r="F2140" s="48" t="n">
        <v>2077</v>
      </c>
      <c r="G2140" s="49" t="n">
        <f aca="false">F2140/$K2143-1</f>
        <v>-0.00219545823585088</v>
      </c>
      <c r="H2140" s="48" t="n">
        <v>2235</v>
      </c>
      <c r="I2140" s="49" t="n">
        <f aca="false">H2140/$K2143-1</f>
        <v>0.073708787117416</v>
      </c>
      <c r="J2140" s="49" t="n">
        <f aca="false">I2140-G2140</f>
        <v>0.0759042453532669</v>
      </c>
      <c r="K2140" s="0" t="n">
        <f aca="false">H2140-F2140</f>
        <v>158</v>
      </c>
      <c r="L2140" s="0" t="str">
        <f aca="false">IF(H2140=H2130,"Even",IF(H2140&gt;H2130,"Up","Down"))</f>
        <v>Up</v>
      </c>
    </row>
    <row r="2141" customFormat="false" ht="14.4" hidden="false" customHeight="false" outlineLevel="0" collapsed="false">
      <c r="A2141" s="46" t="n">
        <v>42929</v>
      </c>
      <c r="B2141" s="47" t="s">
        <v>75</v>
      </c>
      <c r="C2141" s="0" t="s">
        <v>38</v>
      </c>
      <c r="D2141" s="0" t="s">
        <v>25</v>
      </c>
      <c r="F2141" s="48" t="n">
        <v>2077</v>
      </c>
      <c r="G2141" s="49" t="n">
        <f aca="false">F2141/$K2143-1</f>
        <v>-0.00219545823585088</v>
      </c>
      <c r="H2141" s="48" t="n">
        <v>2235</v>
      </c>
      <c r="I2141" s="49" t="n">
        <f aca="false">H2141/$K2143-1</f>
        <v>0.073708787117416</v>
      </c>
      <c r="J2141" s="49" t="n">
        <f aca="false">I2141-G2141</f>
        <v>0.0759042453532669</v>
      </c>
      <c r="K2141" s="0" t="n">
        <f aca="false">H2141-F2141</f>
        <v>158</v>
      </c>
      <c r="L2141" s="0" t="str">
        <f aca="false">IF(H2141=H2131,"Even",IF(H2141&gt;H2131,"Up","Down"))</f>
        <v>Up</v>
      </c>
    </row>
    <row r="2142" customFormat="false" ht="14.4" hidden="false" customHeight="false" outlineLevel="0" collapsed="false">
      <c r="A2142" s="46" t="n">
        <v>42929</v>
      </c>
      <c r="B2142" s="47" t="s">
        <v>75</v>
      </c>
      <c r="C2142" s="0" t="s">
        <v>38</v>
      </c>
      <c r="D2142" s="0" t="s">
        <v>51</v>
      </c>
      <c r="F2142" s="50" t="n">
        <v>1.6964</v>
      </c>
      <c r="H2142" s="50" t="n">
        <v>1.7204</v>
      </c>
      <c r="K2142" s="50" t="n">
        <v>1.7083</v>
      </c>
      <c r="L2142" s="0" t="str">
        <f aca="false">IF(K2142=K2132,"Even",IF(K2142&gt;K2132,"Up","Down"))</f>
        <v>Down</v>
      </c>
    </row>
    <row r="2143" customFormat="false" ht="14.4" hidden="false" customHeight="false" outlineLevel="0" collapsed="false">
      <c r="A2143" s="46" t="n">
        <v>42929</v>
      </c>
      <c r="B2143" s="47" t="s">
        <v>75</v>
      </c>
      <c r="C2143" s="0" t="s">
        <v>38</v>
      </c>
      <c r="D2143" s="0" t="s">
        <v>30</v>
      </c>
      <c r="F2143" s="0" t="s">
        <v>31</v>
      </c>
      <c r="H2143" s="48" t="n">
        <v>1</v>
      </c>
      <c r="K2143" s="48" t="n">
        <v>2081.57</v>
      </c>
      <c r="L2143" s="0" t="str">
        <f aca="false">IF(K2143=K2133,"Even",IF(K2143&gt;K2133,"Up","Down"))</f>
        <v>Up</v>
      </c>
    </row>
    <row r="2144" customFormat="false" ht="14.4" hidden="false" customHeight="false" outlineLevel="0" collapsed="false">
      <c r="A2144" s="46" t="n">
        <v>42929</v>
      </c>
      <c r="B2144" s="47" t="s">
        <v>75</v>
      </c>
      <c r="C2144" s="0" t="s">
        <v>38</v>
      </c>
      <c r="D2144" s="0" t="s">
        <v>43</v>
      </c>
      <c r="J2144" s="0" t="s">
        <v>44</v>
      </c>
      <c r="K2144" s="48" t="n">
        <v>1222.94</v>
      </c>
      <c r="L2144" s="0" t="str">
        <f aca="false">IF(K2144=K2134,"Even",IF(K2144&gt;K2134,"Up","Down"))</f>
        <v>Up</v>
      </c>
    </row>
    <row r="2145" customFormat="false" ht="14.4" hidden="false" customHeight="false" outlineLevel="0" collapsed="false">
      <c r="A2145" s="51" t="n">
        <v>42929</v>
      </c>
      <c r="B2145" s="52" t="s">
        <v>75</v>
      </c>
      <c r="C2145" s="16" t="s">
        <v>38</v>
      </c>
      <c r="D2145" s="16" t="s">
        <v>54</v>
      </c>
      <c r="E2145" s="16"/>
      <c r="F2145" s="16"/>
      <c r="G2145" s="16"/>
      <c r="H2145" s="16"/>
      <c r="I2145" s="16"/>
      <c r="J2145" s="16"/>
      <c r="K2145" s="54" t="n">
        <v>218.48</v>
      </c>
      <c r="L2145" s="16" t="str">
        <f aca="false">IF(K2145=K2135,"Even",IF(K2145&gt;K2135,"Up","Down"))</f>
        <v>Up</v>
      </c>
    </row>
    <row r="2146" customFormat="false" ht="14.4" hidden="false" customHeight="false" outlineLevel="0" collapsed="false">
      <c r="A2146" s="46" t="n">
        <v>42930</v>
      </c>
      <c r="B2146" s="47" t="s">
        <v>76</v>
      </c>
      <c r="C2146" s="0" t="s">
        <v>39</v>
      </c>
      <c r="D2146" s="0" t="s">
        <v>13</v>
      </c>
      <c r="F2146" s="48" t="n">
        <v>2077</v>
      </c>
      <c r="G2146" s="49" t="n">
        <f aca="false">F2146/$K2153-1</f>
        <v>-0.00849249805469754</v>
      </c>
      <c r="H2146" s="48" t="n">
        <v>2252</v>
      </c>
      <c r="I2146" s="49" t="n">
        <f aca="false">H2146/$K2153-1</f>
        <v>0.0750480955131541</v>
      </c>
      <c r="J2146" s="49" t="n">
        <f aca="false">I2146-G2146</f>
        <v>0.0835405935678516</v>
      </c>
      <c r="K2146" s="0" t="n">
        <f aca="false">H2146-F2146</f>
        <v>175</v>
      </c>
      <c r="L2146" s="0" t="str">
        <f aca="false">IF(H2146=H2136,"Even",IF(H2146&gt;H2136,"Up","Down"))</f>
        <v>Down</v>
      </c>
    </row>
    <row r="2147" customFormat="false" ht="14.4" hidden="false" customHeight="false" outlineLevel="0" collapsed="false">
      <c r="A2147" s="46" t="n">
        <v>42930</v>
      </c>
      <c r="B2147" s="47" t="s">
        <v>76</v>
      </c>
      <c r="C2147" s="0" t="s">
        <v>39</v>
      </c>
      <c r="D2147" s="0" t="s">
        <v>15</v>
      </c>
      <c r="F2147" s="48" t="n">
        <v>2077</v>
      </c>
      <c r="G2147" s="49" t="n">
        <f aca="false">F2147/$K2153-1</f>
        <v>-0.00849249805469754</v>
      </c>
      <c r="H2147" s="48" t="n">
        <v>2243</v>
      </c>
      <c r="I2147" s="49" t="n">
        <f aca="false">H2147/$K2153-1</f>
        <v>0.0707517221296645</v>
      </c>
      <c r="J2147" s="49" t="n">
        <f aca="false">I2147-G2147</f>
        <v>0.0792442201843621</v>
      </c>
      <c r="K2147" s="0" t="n">
        <f aca="false">H2147-F2147</f>
        <v>166</v>
      </c>
      <c r="L2147" s="0" t="str">
        <f aca="false">IF(H2147=H2137,"Even",IF(H2147&gt;H2137,"Up","Down"))</f>
        <v>Down</v>
      </c>
    </row>
    <row r="2148" customFormat="false" ht="14.4" hidden="false" customHeight="false" outlineLevel="0" collapsed="false">
      <c r="A2148" s="46" t="n">
        <v>42930</v>
      </c>
      <c r="B2148" s="47" t="s">
        <v>76</v>
      </c>
      <c r="C2148" s="0" t="s">
        <v>39</v>
      </c>
      <c r="D2148" s="0" t="s">
        <v>53</v>
      </c>
      <c r="F2148" s="48" t="n">
        <v>2066</v>
      </c>
      <c r="G2148" s="49" t="n">
        <f aca="false">F2148/$K2153-1</f>
        <v>-0.0137436210789625</v>
      </c>
      <c r="H2148" s="48" t="n">
        <v>2216</v>
      </c>
      <c r="I2148" s="49" t="n">
        <f aca="false">H2148/$K2153-1</f>
        <v>0.0578626019791961</v>
      </c>
      <c r="J2148" s="49" t="n">
        <f aca="false">I2148-G2148</f>
        <v>0.0716062230581587</v>
      </c>
      <c r="K2148" s="0" t="n">
        <f aca="false">H2148-F2148</f>
        <v>150</v>
      </c>
      <c r="L2148" s="0" t="str">
        <f aca="false">IF(H2148=H2138,"Even",IF(H2148&gt;H2138,"Up","Down"))</f>
        <v>Down</v>
      </c>
    </row>
    <row r="2149" customFormat="false" ht="14.4" hidden="false" customHeight="false" outlineLevel="0" collapsed="false">
      <c r="A2149" s="46" t="n">
        <v>42930</v>
      </c>
      <c r="B2149" s="47" t="s">
        <v>76</v>
      </c>
      <c r="C2149" s="0" t="s">
        <v>39</v>
      </c>
      <c r="D2149" s="0" t="s">
        <v>20</v>
      </c>
      <c r="F2149" s="48" t="n">
        <v>2077</v>
      </c>
      <c r="G2149" s="49" t="n">
        <f aca="false">F2149/$K2153-1</f>
        <v>-0.00849249805469754</v>
      </c>
      <c r="H2149" s="48" t="n">
        <v>2233</v>
      </c>
      <c r="I2149" s="49" t="n">
        <f aca="false">H2149/$K2153-1</f>
        <v>0.0659779739257873</v>
      </c>
      <c r="J2149" s="49" t="n">
        <f aca="false">I2149-G2149</f>
        <v>0.0744704719804848</v>
      </c>
      <c r="K2149" s="0" t="n">
        <f aca="false">H2149-F2149</f>
        <v>156</v>
      </c>
      <c r="L2149" s="0" t="str">
        <f aca="false">IF(H2149=H2139,"Even",IF(H2149&gt;H2139,"Up","Down"))</f>
        <v>Down</v>
      </c>
    </row>
    <row r="2150" customFormat="false" ht="14.4" hidden="false" customHeight="false" outlineLevel="0" collapsed="false">
      <c r="A2150" s="46" t="n">
        <v>42930</v>
      </c>
      <c r="B2150" s="47" t="s">
        <v>76</v>
      </c>
      <c r="C2150" s="0" t="s">
        <v>39</v>
      </c>
      <c r="D2150" s="0" t="s">
        <v>59</v>
      </c>
      <c r="F2150" s="48" t="n">
        <v>2077</v>
      </c>
      <c r="G2150" s="49" t="n">
        <f aca="false">F2150/$K2153-1</f>
        <v>-0.00849249805469754</v>
      </c>
      <c r="H2150" s="48" t="n">
        <v>2233</v>
      </c>
      <c r="I2150" s="49" t="n">
        <f aca="false">H2150/$K2153-1</f>
        <v>0.0659779739257873</v>
      </c>
      <c r="J2150" s="49" t="n">
        <f aca="false">I2150-G2150</f>
        <v>0.0744704719804848</v>
      </c>
      <c r="K2150" s="0" t="n">
        <f aca="false">H2150-F2150</f>
        <v>156</v>
      </c>
      <c r="L2150" s="0" t="str">
        <f aca="false">IF(H2150=H2140,"Even",IF(H2150&gt;H2140,"Up","Down"))</f>
        <v>Down</v>
      </c>
    </row>
    <row r="2151" customFormat="false" ht="14.4" hidden="false" customHeight="false" outlineLevel="0" collapsed="false">
      <c r="A2151" s="46" t="n">
        <v>42930</v>
      </c>
      <c r="B2151" s="47" t="s">
        <v>76</v>
      </c>
      <c r="C2151" s="0" t="s">
        <v>39</v>
      </c>
      <c r="D2151" s="0" t="s">
        <v>25</v>
      </c>
      <c r="F2151" s="48" t="n">
        <v>2077</v>
      </c>
      <c r="G2151" s="49" t="n">
        <f aca="false">F2151/$K2153-1</f>
        <v>-0.00849249805469754</v>
      </c>
      <c r="H2151" s="48" t="n">
        <v>2233</v>
      </c>
      <c r="I2151" s="49" t="n">
        <f aca="false">H2151/$K2153-1</f>
        <v>0.0659779739257873</v>
      </c>
      <c r="J2151" s="49" t="n">
        <f aca="false">I2151-G2151</f>
        <v>0.0744704719804848</v>
      </c>
      <c r="K2151" s="0" t="n">
        <f aca="false">H2151-F2151</f>
        <v>156</v>
      </c>
      <c r="L2151" s="0" t="str">
        <f aca="false">IF(H2151=H2141,"Even",IF(H2151&gt;H2141,"Up","Down"))</f>
        <v>Down</v>
      </c>
    </row>
    <row r="2152" customFormat="false" ht="14.4" hidden="false" customHeight="false" outlineLevel="0" collapsed="false">
      <c r="A2152" s="46" t="n">
        <v>42930</v>
      </c>
      <c r="B2152" s="47" t="s">
        <v>76</v>
      </c>
      <c r="C2152" s="0" t="s">
        <v>39</v>
      </c>
      <c r="D2152" s="0" t="s">
        <v>51</v>
      </c>
      <c r="F2152" s="50" t="n">
        <v>1.7014</v>
      </c>
      <c r="H2152" s="50" t="n">
        <v>1.7255</v>
      </c>
      <c r="K2152" s="50" t="n">
        <v>1.71309</v>
      </c>
      <c r="L2152" s="0" t="str">
        <f aca="false">IF(K2152=K2142,"Even",IF(K2152&gt;K2142,"Up","Down"))</f>
        <v>Up</v>
      </c>
    </row>
    <row r="2153" customFormat="false" ht="14.4" hidden="false" customHeight="false" outlineLevel="0" collapsed="false">
      <c r="A2153" s="46" t="n">
        <v>42930</v>
      </c>
      <c r="B2153" s="47" t="s">
        <v>76</v>
      </c>
      <c r="C2153" s="0" t="s">
        <v>39</v>
      </c>
      <c r="D2153" s="0" t="s">
        <v>30</v>
      </c>
      <c r="F2153" s="0" t="s">
        <v>31</v>
      </c>
      <c r="H2153" s="48" t="n">
        <v>1</v>
      </c>
      <c r="K2153" s="48" t="n">
        <v>2094.79</v>
      </c>
      <c r="L2153" s="0" t="str">
        <f aca="false">IF(K2153=K2143,"Even",IF(K2153&gt;K2143,"Up","Down"))</f>
        <v>Up</v>
      </c>
    </row>
    <row r="2154" customFormat="false" ht="14.4" hidden="false" customHeight="false" outlineLevel="0" collapsed="false">
      <c r="A2154" s="46" t="n">
        <v>42930</v>
      </c>
      <c r="B2154" s="47" t="s">
        <v>76</v>
      </c>
      <c r="C2154" s="0" t="s">
        <v>39</v>
      </c>
      <c r="D2154" s="0" t="s">
        <v>43</v>
      </c>
      <c r="J2154" s="0" t="s">
        <v>44</v>
      </c>
      <c r="K2154" s="48" t="n">
        <v>1218.04</v>
      </c>
      <c r="L2154" s="0" t="str">
        <f aca="false">IF(K2154=K2144,"Even",IF(K2154&gt;K2144,"Up","Down"))</f>
        <v>Down</v>
      </c>
    </row>
    <row r="2155" customFormat="false" ht="14.4" hidden="false" customHeight="false" outlineLevel="0" collapsed="false">
      <c r="A2155" s="51" t="n">
        <v>42930</v>
      </c>
      <c r="B2155" s="52" t="s">
        <v>76</v>
      </c>
      <c r="C2155" s="16" t="s">
        <v>39</v>
      </c>
      <c r="D2155" s="16" t="s">
        <v>54</v>
      </c>
      <c r="E2155" s="16"/>
      <c r="F2155" s="16"/>
      <c r="G2155" s="16"/>
      <c r="H2155" s="16"/>
      <c r="I2155" s="16"/>
      <c r="J2155" s="16"/>
      <c r="K2155" s="54" t="n">
        <v>204.35</v>
      </c>
      <c r="L2155" s="16" t="str">
        <f aca="false">IF(K2155=K2145,"Even",IF(K2155&gt;K2145,"Up","Down"))</f>
        <v>Down</v>
      </c>
    </row>
    <row r="2156" customFormat="false" ht="14.4" hidden="false" customHeight="false" outlineLevel="0" collapsed="false">
      <c r="A2156" s="46" t="n">
        <v>42933</v>
      </c>
      <c r="B2156" s="47" t="s">
        <v>77</v>
      </c>
      <c r="C2156" s="0" t="s">
        <v>33</v>
      </c>
      <c r="D2156" s="0" t="s">
        <v>13</v>
      </c>
      <c r="F2156" s="48" t="n">
        <v>2089</v>
      </c>
      <c r="G2156" s="49" t="n">
        <f aca="false">F2156/$K2163-1</f>
        <v>0.0001579952792925</v>
      </c>
      <c r="H2156" s="48" t="n">
        <v>2265</v>
      </c>
      <c r="I2156" s="49" t="n">
        <f aca="false">H2156/$K2163-1</f>
        <v>0.0844221442353268</v>
      </c>
      <c r="J2156" s="49" t="n">
        <f aca="false">I2156-G2156</f>
        <v>0.0842641489560343</v>
      </c>
      <c r="K2156" s="0" t="n">
        <f aca="false">H2156-F2156</f>
        <v>176</v>
      </c>
      <c r="L2156" s="0" t="str">
        <f aca="false">IF(H2156=H2146,"Even",IF(H2156&gt;H2146,"Up","Down"))</f>
        <v>Up</v>
      </c>
    </row>
    <row r="2157" customFormat="false" ht="14.4" hidden="false" customHeight="false" outlineLevel="0" collapsed="false">
      <c r="A2157" s="46" t="n">
        <v>42933</v>
      </c>
      <c r="B2157" s="47" t="s">
        <v>77</v>
      </c>
      <c r="C2157" s="0" t="s">
        <v>33</v>
      </c>
      <c r="D2157" s="0" t="s">
        <v>15</v>
      </c>
      <c r="F2157" s="48" t="n">
        <v>2089</v>
      </c>
      <c r="G2157" s="49" t="n">
        <f aca="false">F2157/$K2163-1</f>
        <v>0.0001579952792925</v>
      </c>
      <c r="H2157" s="48" t="n">
        <v>2256</v>
      </c>
      <c r="I2157" s="49" t="n">
        <f aca="false">H2157/$K2163-1</f>
        <v>0.0801131820728023</v>
      </c>
      <c r="J2157" s="49" t="n">
        <f aca="false">I2157-G2157</f>
        <v>0.0799551867935098</v>
      </c>
      <c r="K2157" s="0" t="n">
        <f aca="false">H2157-F2157</f>
        <v>167</v>
      </c>
      <c r="L2157" s="0" t="str">
        <f aca="false">IF(H2157=H2147,"Even",IF(H2157&gt;H2147,"Up","Down"))</f>
        <v>Up</v>
      </c>
    </row>
    <row r="2158" customFormat="false" ht="14.4" hidden="false" customHeight="false" outlineLevel="0" collapsed="false">
      <c r="A2158" s="46" t="n">
        <v>42933</v>
      </c>
      <c r="B2158" s="47" t="s">
        <v>77</v>
      </c>
      <c r="C2158" s="0" t="s">
        <v>33</v>
      </c>
      <c r="D2158" s="0" t="s">
        <v>53</v>
      </c>
      <c r="F2158" s="48" t="n">
        <v>2078</v>
      </c>
      <c r="G2158" s="49" t="n">
        <f aca="false">F2158/$K2163-1</f>
        <v>-0.00510851403045964</v>
      </c>
      <c r="H2158" s="48" t="n">
        <v>2229</v>
      </c>
      <c r="I2158" s="49" t="n">
        <f aca="false">H2158/$K2163-1</f>
        <v>0.0671862955852289</v>
      </c>
      <c r="J2158" s="49" t="n">
        <f aca="false">I2158-G2158</f>
        <v>0.0722948096156886</v>
      </c>
      <c r="K2158" s="0" t="n">
        <f aca="false">H2158-F2158</f>
        <v>151</v>
      </c>
      <c r="L2158" s="0" t="str">
        <f aca="false">IF(H2158=H2148,"Even",IF(H2158&gt;H2148,"Up","Down"))</f>
        <v>Up</v>
      </c>
    </row>
    <row r="2159" customFormat="false" ht="14.4" hidden="false" customHeight="false" outlineLevel="0" collapsed="false">
      <c r="A2159" s="46" t="n">
        <v>42933</v>
      </c>
      <c r="B2159" s="47" t="s">
        <v>77</v>
      </c>
      <c r="C2159" s="0" t="s">
        <v>33</v>
      </c>
      <c r="D2159" s="0" t="s">
        <v>20</v>
      </c>
      <c r="F2159" s="48" t="n">
        <v>2089</v>
      </c>
      <c r="G2159" s="49" t="n">
        <f aca="false">F2159/$K2163-1</f>
        <v>0.0001579952792925</v>
      </c>
      <c r="H2159" s="48" t="n">
        <v>2246</v>
      </c>
      <c r="I2159" s="49" t="n">
        <f aca="false">H2159/$K2163-1</f>
        <v>0.0753254463366639</v>
      </c>
      <c r="J2159" s="49" t="n">
        <f aca="false">I2159-G2159</f>
        <v>0.0751674510573714</v>
      </c>
      <c r="K2159" s="0" t="n">
        <f aca="false">H2159-F2159</f>
        <v>157</v>
      </c>
      <c r="L2159" s="0" t="str">
        <f aca="false">IF(H2159=H2149,"Even",IF(H2159&gt;H2149,"Up","Down"))</f>
        <v>Up</v>
      </c>
    </row>
    <row r="2160" customFormat="false" ht="14.4" hidden="false" customHeight="false" outlineLevel="0" collapsed="false">
      <c r="A2160" s="46" t="n">
        <v>42933</v>
      </c>
      <c r="B2160" s="47" t="s">
        <v>77</v>
      </c>
      <c r="C2160" s="0" t="s">
        <v>33</v>
      </c>
      <c r="D2160" s="0" t="s">
        <v>59</v>
      </c>
      <c r="F2160" s="48" t="n">
        <v>2089</v>
      </c>
      <c r="G2160" s="49" t="n">
        <f aca="false">F2160/$K2163-1</f>
        <v>0.0001579952792925</v>
      </c>
      <c r="H2160" s="48" t="n">
        <v>2246</v>
      </c>
      <c r="I2160" s="49" t="n">
        <f aca="false">H2160/$K2163-1</f>
        <v>0.0753254463366639</v>
      </c>
      <c r="J2160" s="49" t="n">
        <f aca="false">I2160-G2160</f>
        <v>0.0751674510573714</v>
      </c>
      <c r="K2160" s="0" t="n">
        <f aca="false">H2160-F2160</f>
        <v>157</v>
      </c>
      <c r="L2160" s="0" t="str">
        <f aca="false">IF(H2160=H2150,"Even",IF(H2160&gt;H2150,"Up","Down"))</f>
        <v>Up</v>
      </c>
    </row>
    <row r="2161" customFormat="false" ht="14.4" hidden="false" customHeight="false" outlineLevel="0" collapsed="false">
      <c r="A2161" s="46" t="n">
        <v>42933</v>
      </c>
      <c r="B2161" s="47" t="s">
        <v>77</v>
      </c>
      <c r="C2161" s="0" t="s">
        <v>33</v>
      </c>
      <c r="D2161" s="0" t="s">
        <v>25</v>
      </c>
      <c r="F2161" s="48" t="n">
        <v>2089</v>
      </c>
      <c r="G2161" s="49" t="n">
        <f aca="false">F2161/$K2163-1</f>
        <v>0.0001579952792925</v>
      </c>
      <c r="H2161" s="48" t="n">
        <v>2246</v>
      </c>
      <c r="I2161" s="49" t="n">
        <f aca="false">H2161/$K2163-1</f>
        <v>0.0753254463366639</v>
      </c>
      <c r="J2161" s="49" t="n">
        <f aca="false">I2161-G2161</f>
        <v>0.0751674510573714</v>
      </c>
      <c r="K2161" s="0" t="n">
        <f aca="false">H2161-F2161</f>
        <v>157</v>
      </c>
      <c r="L2161" s="0" t="str">
        <f aca="false">IF(H2161=H2151,"Even",IF(H2161&gt;H2151,"Up","Down"))</f>
        <v>Up</v>
      </c>
    </row>
    <row r="2162" customFormat="false" ht="14.4" hidden="false" customHeight="false" outlineLevel="0" collapsed="false">
      <c r="A2162" s="46" t="n">
        <v>42933</v>
      </c>
      <c r="B2162" s="47" t="s">
        <v>77</v>
      </c>
      <c r="C2162" s="0" t="s">
        <v>33</v>
      </c>
      <c r="D2162" s="0" t="s">
        <v>51</v>
      </c>
      <c r="F2162" s="50" t="n">
        <v>1.6954</v>
      </c>
      <c r="H2162" s="50" t="n">
        <v>1.7193</v>
      </c>
      <c r="K2162" s="50" t="n">
        <v>1.71339</v>
      </c>
      <c r="L2162" s="0" t="str">
        <f aca="false">IF(K2162=K2152,"Even",IF(K2162&gt;K2152,"Up","Down"))</f>
        <v>Up</v>
      </c>
    </row>
    <row r="2163" customFormat="false" ht="14.4" hidden="false" customHeight="false" outlineLevel="0" collapsed="false">
      <c r="A2163" s="46" t="n">
        <v>42933</v>
      </c>
      <c r="B2163" s="47" t="s">
        <v>77</v>
      </c>
      <c r="C2163" s="0" t="s">
        <v>33</v>
      </c>
      <c r="D2163" s="0" t="s">
        <v>30</v>
      </c>
      <c r="F2163" s="0" t="s">
        <v>31</v>
      </c>
      <c r="H2163" s="48" t="n">
        <v>1</v>
      </c>
      <c r="K2163" s="48" t="n">
        <v>2088.67</v>
      </c>
      <c r="L2163" s="0" t="str">
        <f aca="false">IF(K2163=K2153,"Even",IF(K2163&gt;K2153,"Up","Down"))</f>
        <v>Down</v>
      </c>
    </row>
    <row r="2164" customFormat="false" ht="14.4" hidden="false" customHeight="false" outlineLevel="0" collapsed="false">
      <c r="A2164" s="46" t="n">
        <v>42933</v>
      </c>
      <c r="B2164" s="47" t="s">
        <v>77</v>
      </c>
      <c r="C2164" s="0" t="s">
        <v>33</v>
      </c>
      <c r="D2164" s="0" t="s">
        <v>43</v>
      </c>
      <c r="J2164" s="0" t="s">
        <v>44</v>
      </c>
      <c r="K2164" s="48" t="n">
        <v>1230.45</v>
      </c>
      <c r="L2164" s="0" t="str">
        <f aca="false">IF(K2164=K2154,"Even",IF(K2164&gt;K2154,"Up","Down"))</f>
        <v>Up</v>
      </c>
    </row>
    <row r="2165" customFormat="false" ht="14.4" hidden="false" customHeight="false" outlineLevel="0" collapsed="false">
      <c r="A2165" s="51" t="n">
        <v>42933</v>
      </c>
      <c r="B2165" s="52" t="s">
        <v>77</v>
      </c>
      <c r="C2165" s="16" t="s">
        <v>33</v>
      </c>
      <c r="D2165" s="16" t="s">
        <v>54</v>
      </c>
      <c r="E2165" s="16"/>
      <c r="F2165" s="16"/>
      <c r="G2165" s="16"/>
      <c r="H2165" s="16"/>
      <c r="I2165" s="16"/>
      <c r="J2165" s="16"/>
      <c r="K2165" s="54" t="n">
        <v>174.57</v>
      </c>
      <c r="L2165" s="16" t="str">
        <f aca="false">IF(K2165=K2155,"Even",IF(K2165&gt;K2155,"Up","Down"))</f>
        <v>Down</v>
      </c>
    </row>
    <row r="2166" customFormat="false" ht="14.4" hidden="false" customHeight="false" outlineLevel="0" collapsed="false">
      <c r="A2166" s="46" t="n">
        <v>42934</v>
      </c>
      <c r="B2166" s="47" t="s">
        <v>78</v>
      </c>
      <c r="C2166" s="0" t="s">
        <v>35</v>
      </c>
      <c r="D2166" s="0" t="s">
        <v>13</v>
      </c>
      <c r="F2166" s="48" t="n">
        <v>2085</v>
      </c>
      <c r="G2166" s="49" t="n">
        <f aca="false">F2166/$K2173-1</f>
        <v>-0.00743589987717908</v>
      </c>
      <c r="H2166" s="48" t="n">
        <v>2259</v>
      </c>
      <c r="I2166" s="49" t="n">
        <f aca="false">H2166/$K2173-1</f>
        <v>0.0753967876150852</v>
      </c>
      <c r="J2166" s="49" t="n">
        <f aca="false">I2166-G2166</f>
        <v>0.0828326874922642</v>
      </c>
      <c r="K2166" s="0" t="n">
        <f aca="false">H2166-F2166</f>
        <v>174</v>
      </c>
      <c r="L2166" s="0" t="str">
        <f aca="false">IF(H2166=H2156,"Even",IF(H2166&gt;H2156,"Up","Down"))</f>
        <v>Down</v>
      </c>
    </row>
    <row r="2167" customFormat="false" ht="14.4" hidden="false" customHeight="false" outlineLevel="0" collapsed="false">
      <c r="A2167" s="46" t="n">
        <v>42934</v>
      </c>
      <c r="B2167" s="47" t="s">
        <v>78</v>
      </c>
      <c r="C2167" s="0" t="s">
        <v>35</v>
      </c>
      <c r="D2167" s="0" t="s">
        <v>15</v>
      </c>
      <c r="F2167" s="48" t="n">
        <v>2085</v>
      </c>
      <c r="G2167" s="49" t="n">
        <f aca="false">F2167/$K2173-1</f>
        <v>-0.00743589987717908</v>
      </c>
      <c r="H2167" s="48" t="n">
        <v>2251</v>
      </c>
      <c r="I2167" s="49" t="n">
        <f aca="false">H2167/$K2173-1</f>
        <v>0.0715883881901533</v>
      </c>
      <c r="J2167" s="49" t="n">
        <f aca="false">I2167-G2167</f>
        <v>0.0790242880673324</v>
      </c>
      <c r="K2167" s="0" t="n">
        <f aca="false">H2167-F2167</f>
        <v>166</v>
      </c>
      <c r="L2167" s="0" t="str">
        <f aca="false">IF(H2167=H2157,"Even",IF(H2167&gt;H2157,"Up","Down"))</f>
        <v>Down</v>
      </c>
    </row>
    <row r="2168" customFormat="false" ht="14.4" hidden="false" customHeight="false" outlineLevel="0" collapsed="false">
      <c r="A2168" s="46" t="n">
        <v>42934</v>
      </c>
      <c r="B2168" s="47" t="s">
        <v>78</v>
      </c>
      <c r="C2168" s="0" t="s">
        <v>35</v>
      </c>
      <c r="D2168" s="0" t="s">
        <v>53</v>
      </c>
      <c r="F2168" s="48" t="n">
        <v>2074</v>
      </c>
      <c r="G2168" s="49" t="n">
        <f aca="false">F2168/$K2173-1</f>
        <v>-0.0126724490864601</v>
      </c>
      <c r="H2168" s="48" t="n">
        <v>2224</v>
      </c>
      <c r="I2168" s="49" t="n">
        <f aca="false">H2168/$K2173-1</f>
        <v>0.0587350401310089</v>
      </c>
      <c r="J2168" s="49" t="n">
        <f aca="false">I2168-G2168</f>
        <v>0.0714074892174691</v>
      </c>
      <c r="K2168" s="0" t="n">
        <f aca="false">H2168-F2168</f>
        <v>150</v>
      </c>
      <c r="L2168" s="0" t="str">
        <f aca="false">IF(H2168=H2158,"Even",IF(H2168&gt;H2158,"Up","Down"))</f>
        <v>Down</v>
      </c>
    </row>
    <row r="2169" customFormat="false" ht="14.4" hidden="false" customHeight="false" outlineLevel="0" collapsed="false">
      <c r="A2169" s="46" t="n">
        <v>42934</v>
      </c>
      <c r="B2169" s="47" t="s">
        <v>78</v>
      </c>
      <c r="C2169" s="0" t="s">
        <v>35</v>
      </c>
      <c r="D2169" s="0" t="s">
        <v>20</v>
      </c>
      <c r="F2169" s="48" t="n">
        <v>2085</v>
      </c>
      <c r="G2169" s="49" t="n">
        <f aca="false">F2169/$K2173-1</f>
        <v>-0.00743589987717908</v>
      </c>
      <c r="H2169" s="48" t="n">
        <v>2240</v>
      </c>
      <c r="I2169" s="49" t="n">
        <f aca="false">H2169/$K2173-1</f>
        <v>0.0663518389808724</v>
      </c>
      <c r="J2169" s="49" t="n">
        <f aca="false">I2169-G2169</f>
        <v>0.0737877388580515</v>
      </c>
      <c r="K2169" s="0" t="n">
        <f aca="false">H2169-F2169</f>
        <v>155</v>
      </c>
      <c r="L2169" s="0" t="str">
        <f aca="false">IF(H2169=H2159,"Even",IF(H2169&gt;H2159,"Up","Down"))</f>
        <v>Down</v>
      </c>
    </row>
    <row r="2170" customFormat="false" ht="14.4" hidden="false" customHeight="false" outlineLevel="0" collapsed="false">
      <c r="A2170" s="46" t="n">
        <v>42934</v>
      </c>
      <c r="B2170" s="47" t="s">
        <v>78</v>
      </c>
      <c r="C2170" s="0" t="s">
        <v>35</v>
      </c>
      <c r="D2170" s="0" t="s">
        <v>59</v>
      </c>
      <c r="F2170" s="48" t="n">
        <v>2085</v>
      </c>
      <c r="G2170" s="49" t="n">
        <f aca="false">F2170/$K2173-1</f>
        <v>-0.00743589987717908</v>
      </c>
      <c r="H2170" s="48" t="n">
        <v>2240</v>
      </c>
      <c r="I2170" s="49" t="n">
        <f aca="false">H2170/$K2173-1</f>
        <v>0.0663518389808724</v>
      </c>
      <c r="J2170" s="49" t="n">
        <f aca="false">I2170-G2170</f>
        <v>0.0737877388580515</v>
      </c>
      <c r="K2170" s="0" t="n">
        <f aca="false">H2170-F2170</f>
        <v>155</v>
      </c>
      <c r="L2170" s="0" t="str">
        <f aca="false">IF(H2170=H2160,"Even",IF(H2170&gt;H2160,"Up","Down"))</f>
        <v>Down</v>
      </c>
    </row>
    <row r="2171" customFormat="false" ht="14.4" hidden="false" customHeight="false" outlineLevel="0" collapsed="false">
      <c r="A2171" s="46" t="n">
        <v>42934</v>
      </c>
      <c r="B2171" s="47" t="s">
        <v>78</v>
      </c>
      <c r="C2171" s="0" t="s">
        <v>35</v>
      </c>
      <c r="D2171" s="0" t="s">
        <v>25</v>
      </c>
      <c r="F2171" s="48" t="n">
        <v>2085</v>
      </c>
      <c r="G2171" s="49" t="n">
        <f aca="false">F2171/$K2173-1</f>
        <v>-0.00743589987717908</v>
      </c>
      <c r="H2171" s="48" t="n">
        <v>2240</v>
      </c>
      <c r="I2171" s="49" t="n">
        <f aca="false">H2171/$K2173-1</f>
        <v>0.0663518389808724</v>
      </c>
      <c r="J2171" s="49" t="n">
        <f aca="false">I2171-G2171</f>
        <v>0.0737877388580515</v>
      </c>
      <c r="K2171" s="0" t="n">
        <f aca="false">H2171-F2171</f>
        <v>155</v>
      </c>
      <c r="L2171" s="0" t="str">
        <f aca="false">IF(H2171=H2161,"Even",IF(H2171&gt;H2161,"Up","Down"))</f>
        <v>Down</v>
      </c>
    </row>
    <row r="2172" customFormat="false" ht="14.4" hidden="false" customHeight="false" outlineLevel="0" collapsed="false">
      <c r="A2172" s="46" t="n">
        <v>42934</v>
      </c>
      <c r="B2172" s="47" t="s">
        <v>78</v>
      </c>
      <c r="C2172" s="0" t="s">
        <v>35</v>
      </c>
      <c r="D2172" s="0" t="s">
        <v>51</v>
      </c>
      <c r="F2172" s="50" t="n">
        <v>1.6594</v>
      </c>
      <c r="H2172" s="50" t="n">
        <v>1.7194</v>
      </c>
      <c r="K2172" s="50" t="n">
        <v>1.70636</v>
      </c>
      <c r="L2172" s="0" t="str">
        <f aca="false">IF(K2172=K2162,"Even",IF(K2172&gt;K2162,"Up","Down"))</f>
        <v>Down</v>
      </c>
    </row>
    <row r="2173" customFormat="false" ht="14.4" hidden="false" customHeight="false" outlineLevel="0" collapsed="false">
      <c r="A2173" s="46" t="n">
        <v>42934</v>
      </c>
      <c r="B2173" s="47" t="s">
        <v>78</v>
      </c>
      <c r="C2173" s="0" t="s">
        <v>35</v>
      </c>
      <c r="D2173" s="0" t="s">
        <v>30</v>
      </c>
      <c r="F2173" s="0" t="s">
        <v>31</v>
      </c>
      <c r="H2173" s="48" t="n">
        <v>1</v>
      </c>
      <c r="K2173" s="48" t="n">
        <v>2100.62</v>
      </c>
      <c r="L2173" s="0" t="str">
        <f aca="false">IF(K2173=K2163,"Even",IF(K2173&gt;K2163,"Up","Down"))</f>
        <v>Up</v>
      </c>
    </row>
    <row r="2174" customFormat="false" ht="14.4" hidden="false" customHeight="false" outlineLevel="0" collapsed="false">
      <c r="A2174" s="46" t="n">
        <v>42934</v>
      </c>
      <c r="B2174" s="47" t="s">
        <v>78</v>
      </c>
      <c r="C2174" s="0" t="s">
        <v>35</v>
      </c>
      <c r="D2174" s="0" t="s">
        <v>43</v>
      </c>
      <c r="J2174" s="0" t="s">
        <v>44</v>
      </c>
      <c r="K2174" s="48" t="n">
        <v>1240.71</v>
      </c>
      <c r="L2174" s="0" t="str">
        <f aca="false">IF(K2174=K2164,"Even",IF(K2174&gt;K2164,"Up","Down"))</f>
        <v>Up</v>
      </c>
    </row>
    <row r="2175" customFormat="false" ht="14.4" hidden="false" customHeight="false" outlineLevel="0" collapsed="false">
      <c r="A2175" s="51" t="n">
        <v>42934</v>
      </c>
      <c r="B2175" s="52" t="s">
        <v>78</v>
      </c>
      <c r="C2175" s="16" t="s">
        <v>35</v>
      </c>
      <c r="D2175" s="16" t="s">
        <v>54</v>
      </c>
      <c r="E2175" s="16"/>
      <c r="F2175" s="16"/>
      <c r="G2175" s="16"/>
      <c r="H2175" s="16"/>
      <c r="I2175" s="16"/>
      <c r="J2175" s="16"/>
      <c r="K2175" s="54" t="n">
        <v>200.38</v>
      </c>
      <c r="L2175" s="16" t="str">
        <f aca="false">IF(K2175=K2165,"Even",IF(K2175&gt;K2165,"Up","Down"))</f>
        <v>Up</v>
      </c>
    </row>
    <row r="2176" customFormat="false" ht="14.4" hidden="false" customHeight="false" outlineLevel="0" collapsed="false">
      <c r="A2176" s="46" t="n">
        <v>42935</v>
      </c>
      <c r="B2176" s="47" t="s">
        <v>79</v>
      </c>
      <c r="C2176" s="0" t="s">
        <v>37</v>
      </c>
      <c r="D2176" s="0" t="s">
        <v>13</v>
      </c>
      <c r="F2176" s="48" t="n">
        <v>2092</v>
      </c>
      <c r="G2176" s="49" t="n">
        <f aca="false">F2176/$K2183-1</f>
        <v>-0.00205123312502986</v>
      </c>
      <c r="H2176" s="48" t="n">
        <v>2268</v>
      </c>
      <c r="I2176" s="49" t="n">
        <f aca="false">H2176/$K2183-1</f>
        <v>0.0819062157133996</v>
      </c>
      <c r="J2176" s="49" t="n">
        <f aca="false">I2176-G2176</f>
        <v>0.0839574488384295</v>
      </c>
      <c r="K2176" s="0" t="n">
        <f aca="false">H2176-F2176</f>
        <v>176</v>
      </c>
      <c r="L2176" s="0" t="str">
        <f aca="false">IF(H2176=H2166,"Even",IF(H2176&gt;H2166,"Up","Down"))</f>
        <v>Up</v>
      </c>
    </row>
    <row r="2177" customFormat="false" ht="14.4" hidden="false" customHeight="false" outlineLevel="0" collapsed="false">
      <c r="A2177" s="46" t="n">
        <v>42935</v>
      </c>
      <c r="B2177" s="47" t="s">
        <v>79</v>
      </c>
      <c r="C2177" s="0" t="s">
        <v>37</v>
      </c>
      <c r="D2177" s="0" t="s">
        <v>15</v>
      </c>
      <c r="F2177" s="48" t="n">
        <v>2092</v>
      </c>
      <c r="G2177" s="49" t="n">
        <f aca="false">F2177/$K2183-1</f>
        <v>-0.00205123312502986</v>
      </c>
      <c r="H2177" s="48" t="n">
        <v>2260</v>
      </c>
      <c r="I2177" s="49" t="n">
        <f aca="false">H2177/$K2183-1</f>
        <v>0.0780899680389255</v>
      </c>
      <c r="J2177" s="49" t="n">
        <f aca="false">I2177-G2177</f>
        <v>0.0801412011639554</v>
      </c>
      <c r="K2177" s="0" t="n">
        <f aca="false">H2177-F2177</f>
        <v>168</v>
      </c>
      <c r="L2177" s="0" t="str">
        <f aca="false">IF(H2177=H2167,"Even",IF(H2177&gt;H2167,"Up","Down"))</f>
        <v>Up</v>
      </c>
    </row>
    <row r="2178" customFormat="false" ht="14.4" hidden="false" customHeight="false" outlineLevel="0" collapsed="false">
      <c r="A2178" s="46" t="n">
        <v>42935</v>
      </c>
      <c r="B2178" s="47" t="s">
        <v>79</v>
      </c>
      <c r="C2178" s="0" t="s">
        <v>37</v>
      </c>
      <c r="D2178" s="0" t="s">
        <v>53</v>
      </c>
      <c r="F2178" s="48" t="n">
        <v>2080</v>
      </c>
      <c r="G2178" s="49" t="n">
        <f aca="false">F2178/$K2183-1</f>
        <v>-0.00777560463674099</v>
      </c>
      <c r="H2178" s="48" t="n">
        <v>2232</v>
      </c>
      <c r="I2178" s="49" t="n">
        <f aca="false">H2178/$K2183-1</f>
        <v>0.0647331011782664</v>
      </c>
      <c r="J2178" s="49" t="n">
        <f aca="false">I2178-G2178</f>
        <v>0.0725087058150073</v>
      </c>
      <c r="K2178" s="0" t="n">
        <f aca="false">H2178-F2178</f>
        <v>152</v>
      </c>
      <c r="L2178" s="0" t="str">
        <f aca="false">IF(H2178=H2168,"Even",IF(H2178&gt;H2168,"Up","Down"))</f>
        <v>Up</v>
      </c>
    </row>
    <row r="2179" customFormat="false" ht="14.4" hidden="false" customHeight="false" outlineLevel="0" collapsed="false">
      <c r="A2179" s="46" t="n">
        <v>42935</v>
      </c>
      <c r="B2179" s="47" t="s">
        <v>79</v>
      </c>
      <c r="C2179" s="0" t="s">
        <v>37</v>
      </c>
      <c r="D2179" s="0" t="s">
        <v>20</v>
      </c>
      <c r="F2179" s="48" t="n">
        <v>2092</v>
      </c>
      <c r="G2179" s="49" t="n">
        <f aca="false">F2179/$K2183-1</f>
        <v>-0.00205123312502986</v>
      </c>
      <c r="H2179" s="48" t="n">
        <v>2249</v>
      </c>
      <c r="I2179" s="49" t="n">
        <f aca="false">H2179/$K2183-1</f>
        <v>0.0728426274865237</v>
      </c>
      <c r="J2179" s="49" t="n">
        <f aca="false">I2179-G2179</f>
        <v>0.0748938606115536</v>
      </c>
      <c r="K2179" s="0" t="n">
        <f aca="false">H2179-F2179</f>
        <v>157</v>
      </c>
      <c r="L2179" s="0" t="str">
        <f aca="false">IF(H2179=H2169,"Even",IF(H2179&gt;H2169,"Up","Down"))</f>
        <v>Up</v>
      </c>
    </row>
    <row r="2180" customFormat="false" ht="14.4" hidden="false" customHeight="false" outlineLevel="0" collapsed="false">
      <c r="A2180" s="46" t="n">
        <v>42935</v>
      </c>
      <c r="B2180" s="47" t="s">
        <v>79</v>
      </c>
      <c r="C2180" s="0" t="s">
        <v>37</v>
      </c>
      <c r="D2180" s="0" t="s">
        <v>59</v>
      </c>
      <c r="F2180" s="48" t="n">
        <v>2092</v>
      </c>
      <c r="G2180" s="49" t="n">
        <f aca="false">F2180/$K2183-1</f>
        <v>-0.00205123312502986</v>
      </c>
      <c r="H2180" s="48" t="n">
        <v>2249</v>
      </c>
      <c r="I2180" s="49" t="n">
        <f aca="false">H2180/$K2183-1</f>
        <v>0.0728426274865237</v>
      </c>
      <c r="J2180" s="49" t="n">
        <f aca="false">I2180-G2180</f>
        <v>0.0748938606115536</v>
      </c>
      <c r="K2180" s="0" t="n">
        <f aca="false">H2180-F2180</f>
        <v>157</v>
      </c>
      <c r="L2180" s="0" t="str">
        <f aca="false">IF(H2180=H2170,"Even",IF(H2180&gt;H2170,"Up","Down"))</f>
        <v>Up</v>
      </c>
    </row>
    <row r="2181" customFormat="false" ht="14.4" hidden="false" customHeight="false" outlineLevel="0" collapsed="false">
      <c r="A2181" s="46" t="n">
        <v>42935</v>
      </c>
      <c r="B2181" s="47" t="s">
        <v>79</v>
      </c>
      <c r="C2181" s="0" t="s">
        <v>37</v>
      </c>
      <c r="D2181" s="0" t="s">
        <v>25</v>
      </c>
      <c r="F2181" s="48" t="n">
        <v>2092</v>
      </c>
      <c r="G2181" s="49" t="n">
        <f aca="false">F2181/$K2183-1</f>
        <v>-0.00205123312502986</v>
      </c>
      <c r="H2181" s="48" t="n">
        <v>2249</v>
      </c>
      <c r="I2181" s="49" t="n">
        <f aca="false">H2181/$K2183-1</f>
        <v>0.0728426274865237</v>
      </c>
      <c r="J2181" s="49" t="n">
        <f aca="false">I2181-G2181</f>
        <v>0.0748938606115536</v>
      </c>
      <c r="K2181" s="0" t="n">
        <f aca="false">H2181-F2181</f>
        <v>157</v>
      </c>
      <c r="L2181" s="0" t="str">
        <f aca="false">IF(H2181=H2171,"Even",IF(H2181&gt;H2171,"Up","Down"))</f>
        <v>Up</v>
      </c>
    </row>
    <row r="2182" customFormat="false" ht="14.4" hidden="false" customHeight="false" outlineLevel="0" collapsed="false">
      <c r="A2182" s="46" t="n">
        <v>42935</v>
      </c>
      <c r="B2182" s="47" t="s">
        <v>79</v>
      </c>
      <c r="C2182" s="0" t="s">
        <v>37</v>
      </c>
      <c r="D2182" s="0" t="s">
        <v>51</v>
      </c>
      <c r="F2182" s="50" t="n">
        <v>1.6818</v>
      </c>
      <c r="H2182" s="50" t="n">
        <v>1.7057</v>
      </c>
      <c r="K2182" s="50" t="n">
        <v>1.69263</v>
      </c>
      <c r="L2182" s="0" t="str">
        <f aca="false">IF(K2182=K2172,"Even",IF(K2182&gt;K2172,"Up","Down"))</f>
        <v>Down</v>
      </c>
    </row>
    <row r="2183" customFormat="false" ht="14.4" hidden="false" customHeight="false" outlineLevel="0" collapsed="false">
      <c r="A2183" s="46" t="n">
        <v>42935</v>
      </c>
      <c r="B2183" s="47" t="s">
        <v>79</v>
      </c>
      <c r="C2183" s="0" t="s">
        <v>37</v>
      </c>
      <c r="D2183" s="0" t="s">
        <v>30</v>
      </c>
      <c r="F2183" s="0" t="s">
        <v>31</v>
      </c>
      <c r="H2183" s="48" t="n">
        <v>1</v>
      </c>
      <c r="K2183" s="48" t="n">
        <v>2096.3</v>
      </c>
      <c r="L2183" s="0" t="str">
        <f aca="false">IF(K2183=K2173,"Even",IF(K2183&gt;K2173,"Up","Down"))</f>
        <v>Down</v>
      </c>
    </row>
    <row r="2184" customFormat="false" ht="14.4" hidden="false" customHeight="false" outlineLevel="0" collapsed="false">
      <c r="A2184" s="46" t="n">
        <v>42935</v>
      </c>
      <c r="B2184" s="47" t="s">
        <v>79</v>
      </c>
      <c r="C2184" s="0" t="s">
        <v>37</v>
      </c>
      <c r="D2184" s="0" t="s">
        <v>43</v>
      </c>
      <c r="J2184" s="0" t="s">
        <v>44</v>
      </c>
      <c r="K2184" s="48" t="n">
        <v>1240.11</v>
      </c>
      <c r="L2184" s="0" t="str">
        <f aca="false">IF(K2184=K2174,"Even",IF(K2184&gt;K2174,"Up","Down"))</f>
        <v>Down</v>
      </c>
    </row>
    <row r="2185" customFormat="false" ht="14.4" hidden="false" customHeight="false" outlineLevel="0" collapsed="false">
      <c r="A2185" s="51" t="n">
        <v>42935</v>
      </c>
      <c r="B2185" s="52" t="s">
        <v>79</v>
      </c>
      <c r="C2185" s="16" t="s">
        <v>37</v>
      </c>
      <c r="D2185" s="16" t="s">
        <v>54</v>
      </c>
      <c r="E2185" s="16"/>
      <c r="F2185" s="16"/>
      <c r="G2185" s="16"/>
      <c r="H2185" s="16"/>
      <c r="I2185" s="16"/>
      <c r="J2185" s="16"/>
      <c r="K2185" s="54" t="n">
        <v>240.86</v>
      </c>
      <c r="L2185" s="16" t="str">
        <f aca="false">IF(K2185=K2175,"Even",IF(K2185&gt;K2175,"Up","Down"))</f>
        <v>Up</v>
      </c>
    </row>
    <row r="2186" customFormat="false" ht="14.4" hidden="false" customHeight="false" outlineLevel="0" collapsed="false">
      <c r="A2186" s="46" t="n">
        <v>42935</v>
      </c>
      <c r="B2186" s="47" t="s">
        <v>80</v>
      </c>
      <c r="C2186" s="0" t="s">
        <v>37</v>
      </c>
      <c r="D2186" s="0" t="s">
        <v>13</v>
      </c>
      <c r="F2186" s="48" t="n">
        <v>2092</v>
      </c>
      <c r="G2186" s="49" t="n">
        <f aca="false">F2186/$K2193-1</f>
        <v>-0.00205123312502986</v>
      </c>
      <c r="H2186" s="48" t="n">
        <v>2269</v>
      </c>
      <c r="I2186" s="49" t="n">
        <f aca="false">H2186/$K2193-1</f>
        <v>0.082383246672709</v>
      </c>
      <c r="J2186" s="49" t="n">
        <f aca="false">I2186-G2186</f>
        <v>0.0844344797977389</v>
      </c>
      <c r="K2186" s="0" t="n">
        <f aca="false">H2186-F2186</f>
        <v>177</v>
      </c>
      <c r="L2186" s="0" t="str">
        <f aca="false">IF(H2186=H2176,"Even",IF(H2186&gt;H2176,"Up","Down"))</f>
        <v>Up</v>
      </c>
    </row>
    <row r="2187" customFormat="false" ht="14.4" hidden="false" customHeight="false" outlineLevel="0" collapsed="false">
      <c r="A2187" s="46" t="n">
        <v>42935</v>
      </c>
      <c r="B2187" s="47" t="s">
        <v>80</v>
      </c>
      <c r="C2187" s="0" t="s">
        <v>37</v>
      </c>
      <c r="D2187" s="0" t="s">
        <v>15</v>
      </c>
      <c r="F2187" s="48" t="n">
        <v>2092</v>
      </c>
      <c r="G2187" s="49" t="n">
        <f aca="false">F2187/$K2193-1</f>
        <v>-0.00205123312502986</v>
      </c>
      <c r="H2187" s="48" t="n">
        <v>2260</v>
      </c>
      <c r="I2187" s="49" t="n">
        <f aca="false">H2187/$K2193-1</f>
        <v>0.0780899680389255</v>
      </c>
      <c r="J2187" s="49" t="n">
        <f aca="false">I2187-G2187</f>
        <v>0.0801412011639554</v>
      </c>
      <c r="K2187" s="0" t="n">
        <f aca="false">H2187-F2187</f>
        <v>168</v>
      </c>
      <c r="L2187" s="0" t="str">
        <f aca="false">IF(H2187=H2177,"Even",IF(H2187&gt;H2177,"Up","Down"))</f>
        <v>Even</v>
      </c>
    </row>
    <row r="2188" customFormat="false" ht="14.4" hidden="false" customHeight="false" outlineLevel="0" collapsed="false">
      <c r="A2188" s="46" t="n">
        <v>42935</v>
      </c>
      <c r="B2188" s="47" t="s">
        <v>80</v>
      </c>
      <c r="C2188" s="0" t="s">
        <v>37</v>
      </c>
      <c r="D2188" s="0" t="s">
        <v>53</v>
      </c>
      <c r="F2188" s="48" t="n">
        <v>2081</v>
      </c>
      <c r="G2188" s="49" t="n">
        <f aca="false">F2188/$K2193-1</f>
        <v>-0.0072985736774317</v>
      </c>
      <c r="H2188" s="48" t="n">
        <v>2233</v>
      </c>
      <c r="I2188" s="49" t="n">
        <f aca="false">H2188/$K2193-1</f>
        <v>0.0652101321375755</v>
      </c>
      <c r="J2188" s="49" t="n">
        <f aca="false">I2188-G2188</f>
        <v>0.0725087058150072</v>
      </c>
      <c r="K2188" s="0" t="n">
        <f aca="false">H2188-F2188</f>
        <v>152</v>
      </c>
      <c r="L2188" s="0" t="str">
        <f aca="false">IF(H2188=H2178,"Even",IF(H2188&gt;H2178,"Up","Down"))</f>
        <v>Up</v>
      </c>
    </row>
    <row r="2189" customFormat="false" ht="14.4" hidden="false" customHeight="false" outlineLevel="0" collapsed="false">
      <c r="A2189" s="46" t="n">
        <v>42935</v>
      </c>
      <c r="B2189" s="47" t="s">
        <v>80</v>
      </c>
      <c r="C2189" s="0" t="s">
        <v>37</v>
      </c>
      <c r="D2189" s="0" t="s">
        <v>20</v>
      </c>
      <c r="F2189" s="48" t="n">
        <v>2092</v>
      </c>
      <c r="G2189" s="49" t="n">
        <f aca="false">F2189/$K2193-1</f>
        <v>-0.00205123312502986</v>
      </c>
      <c r="H2189" s="48" t="n">
        <v>2250</v>
      </c>
      <c r="I2189" s="49" t="n">
        <f aca="false">H2189/$K2193-1</f>
        <v>0.0733196584458331</v>
      </c>
      <c r="J2189" s="49" t="n">
        <f aca="false">I2189-G2189</f>
        <v>0.075370891570863</v>
      </c>
      <c r="K2189" s="0" t="n">
        <f aca="false">H2189-F2189</f>
        <v>158</v>
      </c>
      <c r="L2189" s="0" t="str">
        <f aca="false">IF(H2189=H2179,"Even",IF(H2189&gt;H2179,"Up","Down"))</f>
        <v>Up</v>
      </c>
    </row>
    <row r="2190" customFormat="false" ht="14.4" hidden="false" customHeight="false" outlineLevel="0" collapsed="false">
      <c r="A2190" s="46" t="n">
        <v>42935</v>
      </c>
      <c r="B2190" s="47" t="s">
        <v>80</v>
      </c>
      <c r="C2190" s="0" t="s">
        <v>37</v>
      </c>
      <c r="D2190" s="0" t="s">
        <v>59</v>
      </c>
      <c r="F2190" s="48" t="n">
        <v>2092</v>
      </c>
      <c r="G2190" s="49" t="n">
        <f aca="false">F2190/$K2193-1</f>
        <v>-0.00205123312502986</v>
      </c>
      <c r="H2190" s="48" t="n">
        <v>2250</v>
      </c>
      <c r="I2190" s="49" t="n">
        <f aca="false">H2190/$K2193-1</f>
        <v>0.0733196584458331</v>
      </c>
      <c r="J2190" s="49" t="n">
        <f aca="false">I2190-G2190</f>
        <v>0.075370891570863</v>
      </c>
      <c r="K2190" s="0" t="n">
        <f aca="false">H2190-F2190</f>
        <v>158</v>
      </c>
      <c r="L2190" s="0" t="str">
        <f aca="false">IF(H2190=H2180,"Even",IF(H2190&gt;H2180,"Up","Down"))</f>
        <v>Up</v>
      </c>
    </row>
    <row r="2191" customFormat="false" ht="14.4" hidden="false" customHeight="false" outlineLevel="0" collapsed="false">
      <c r="A2191" s="46" t="n">
        <v>42935</v>
      </c>
      <c r="B2191" s="47" t="s">
        <v>80</v>
      </c>
      <c r="C2191" s="0" t="s">
        <v>37</v>
      </c>
      <c r="D2191" s="0" t="s">
        <v>25</v>
      </c>
      <c r="F2191" s="48" t="n">
        <v>2092</v>
      </c>
      <c r="G2191" s="49" t="n">
        <f aca="false">F2191/$K2193-1</f>
        <v>-0.00205123312502986</v>
      </c>
      <c r="H2191" s="48" t="n">
        <v>2250</v>
      </c>
      <c r="I2191" s="49" t="n">
        <f aca="false">H2191/$K2193-1</f>
        <v>0.0733196584458331</v>
      </c>
      <c r="J2191" s="49" t="n">
        <f aca="false">I2191-G2191</f>
        <v>0.075370891570863</v>
      </c>
      <c r="K2191" s="0" t="n">
        <f aca="false">H2191-F2191</f>
        <v>158</v>
      </c>
      <c r="L2191" s="0" t="str">
        <f aca="false">IF(H2191=H2181,"Even",IF(H2191&gt;H2181,"Up","Down"))</f>
        <v>Up</v>
      </c>
    </row>
    <row r="2192" customFormat="false" ht="14.4" hidden="false" customHeight="false" outlineLevel="0" collapsed="false">
      <c r="A2192" s="46" t="n">
        <v>42935</v>
      </c>
      <c r="B2192" s="47" t="s">
        <v>80</v>
      </c>
      <c r="C2192" s="0" t="s">
        <v>37</v>
      </c>
      <c r="D2192" s="0" t="s">
        <v>51</v>
      </c>
      <c r="F2192" s="50" t="n">
        <v>1.6818</v>
      </c>
      <c r="H2192" s="50" t="n">
        <v>1.7057</v>
      </c>
      <c r="K2192" s="50" t="n">
        <v>1.69263</v>
      </c>
      <c r="L2192" s="0" t="str">
        <f aca="false">IF(K2192=K2182,"Even",IF(K2192&gt;K2182,"Up","Down"))</f>
        <v>Even</v>
      </c>
    </row>
    <row r="2193" customFormat="false" ht="14.4" hidden="false" customHeight="false" outlineLevel="0" collapsed="false">
      <c r="A2193" s="46" t="n">
        <v>42935</v>
      </c>
      <c r="B2193" s="47" t="s">
        <v>80</v>
      </c>
      <c r="C2193" s="0" t="s">
        <v>37</v>
      </c>
      <c r="D2193" s="0" t="s">
        <v>30</v>
      </c>
      <c r="F2193" s="0" t="s">
        <v>31</v>
      </c>
      <c r="H2193" s="48" t="n">
        <v>1</v>
      </c>
      <c r="K2193" s="48" t="n">
        <v>2096.3</v>
      </c>
      <c r="L2193" s="0" t="str">
        <f aca="false">IF(K2193=K2183,"Even",IF(K2193&gt;K2183,"Up","Down"))</f>
        <v>Even</v>
      </c>
    </row>
    <row r="2194" customFormat="false" ht="14.4" hidden="false" customHeight="false" outlineLevel="0" collapsed="false">
      <c r="A2194" s="46" t="n">
        <v>42935</v>
      </c>
      <c r="B2194" s="47" t="s">
        <v>80</v>
      </c>
      <c r="C2194" s="0" t="s">
        <v>37</v>
      </c>
      <c r="D2194" s="0" t="s">
        <v>43</v>
      </c>
      <c r="J2194" s="0" t="s">
        <v>44</v>
      </c>
      <c r="K2194" s="48" t="n">
        <v>1239.51</v>
      </c>
      <c r="L2194" s="0" t="str">
        <f aca="false">IF(K2194=K2184,"Even",IF(K2194&gt;K2184,"Up","Down"))</f>
        <v>Down</v>
      </c>
    </row>
    <row r="2195" customFormat="false" ht="14.4" hidden="false" customHeight="false" outlineLevel="0" collapsed="false">
      <c r="A2195" s="51" t="n">
        <v>42935</v>
      </c>
      <c r="B2195" s="52" t="s">
        <v>80</v>
      </c>
      <c r="C2195" s="16" t="s">
        <v>37</v>
      </c>
      <c r="D2195" s="16" t="s">
        <v>54</v>
      </c>
      <c r="E2195" s="16"/>
      <c r="F2195" s="16"/>
      <c r="G2195" s="16"/>
      <c r="H2195" s="16"/>
      <c r="I2195" s="16"/>
      <c r="J2195" s="16"/>
      <c r="K2195" s="54" t="n">
        <v>238.1</v>
      </c>
      <c r="L2195" s="16" t="str">
        <f aca="false">IF(K2195=K2185,"Even",IF(K2195&gt;K2185,"Up","Down"))</f>
        <v>Down</v>
      </c>
    </row>
    <row r="2196" customFormat="false" ht="14.4" hidden="false" customHeight="false" outlineLevel="0" collapsed="false">
      <c r="A2196" s="46" t="n">
        <v>42936</v>
      </c>
      <c r="B2196" s="47" t="s">
        <v>81</v>
      </c>
      <c r="C2196" s="0" t="s">
        <v>38</v>
      </c>
      <c r="D2196" s="0" t="s">
        <v>13</v>
      </c>
      <c r="F2196" s="48" t="n">
        <v>2092</v>
      </c>
      <c r="G2196" s="49" t="n">
        <f aca="false">F2196/$K2203-1</f>
        <v>-0.00484259197594872</v>
      </c>
      <c r="H2196" s="48" t="n">
        <v>2267</v>
      </c>
      <c r="I2196" s="49" t="n">
        <f aca="false">H2196/$K2203-1</f>
        <v>0.0784043231312257</v>
      </c>
      <c r="J2196" s="49" t="n">
        <f aca="false">I2196-G2196</f>
        <v>0.0832469151071744</v>
      </c>
      <c r="K2196" s="0" t="n">
        <f aca="false">H2196-F2196</f>
        <v>175</v>
      </c>
      <c r="L2196" s="0" t="str">
        <f aca="false">IF(H2196=H2186,"Even",IF(H2196&gt;H2186,"Up","Down"))</f>
        <v>Down</v>
      </c>
    </row>
    <row r="2197" customFormat="false" ht="14.4" hidden="false" customHeight="false" outlineLevel="0" collapsed="false">
      <c r="A2197" s="46" t="n">
        <v>42936</v>
      </c>
      <c r="B2197" s="47" t="s">
        <v>81</v>
      </c>
      <c r="C2197" s="0" t="s">
        <v>38</v>
      </c>
      <c r="D2197" s="0" t="s">
        <v>15</v>
      </c>
      <c r="F2197" s="48" t="n">
        <v>2092</v>
      </c>
      <c r="G2197" s="49" t="n">
        <f aca="false">F2197/$K2203-1</f>
        <v>-0.00484259197594872</v>
      </c>
      <c r="H2197" s="48" t="n">
        <v>2259</v>
      </c>
      <c r="I2197" s="49" t="n">
        <f aca="false">H2197/$K2203-1</f>
        <v>0.0745987498691836</v>
      </c>
      <c r="J2197" s="49" t="n">
        <f aca="false">I2197-G2197</f>
        <v>0.0794413418451323</v>
      </c>
      <c r="K2197" s="0" t="n">
        <f aca="false">H2197-F2197</f>
        <v>167</v>
      </c>
      <c r="L2197" s="0" t="str">
        <f aca="false">IF(H2197=H2187,"Even",IF(H2197&gt;H2187,"Up","Down"))</f>
        <v>Down</v>
      </c>
    </row>
    <row r="2198" customFormat="false" ht="14.4" hidden="false" customHeight="false" outlineLevel="0" collapsed="false">
      <c r="A2198" s="46" t="n">
        <v>42936</v>
      </c>
      <c r="B2198" s="47" t="s">
        <v>81</v>
      </c>
      <c r="C2198" s="0" t="s">
        <v>38</v>
      </c>
      <c r="D2198" s="0" t="s">
        <v>53</v>
      </c>
      <c r="F2198" s="48" t="n">
        <v>2081</v>
      </c>
      <c r="G2198" s="49" t="n">
        <f aca="false">F2198/$K2203-1</f>
        <v>-0.0100752552112569</v>
      </c>
      <c r="H2198" s="48" t="n">
        <v>2232</v>
      </c>
      <c r="I2198" s="49" t="n">
        <f aca="false">H2198/$K2203-1</f>
        <v>0.0617549401097908</v>
      </c>
      <c r="J2198" s="49" t="n">
        <f aca="false">I2198-G2198</f>
        <v>0.0718301953210476</v>
      </c>
      <c r="K2198" s="0" t="n">
        <f aca="false">H2198-F2198</f>
        <v>151</v>
      </c>
      <c r="L2198" s="0" t="str">
        <f aca="false">IF(H2198=H2188,"Even",IF(H2198&gt;H2188,"Up","Down"))</f>
        <v>Down</v>
      </c>
    </row>
    <row r="2199" customFormat="false" ht="14.4" hidden="false" customHeight="false" outlineLevel="0" collapsed="false">
      <c r="A2199" s="46" t="n">
        <v>42936</v>
      </c>
      <c r="B2199" s="47" t="s">
        <v>81</v>
      </c>
      <c r="C2199" s="0" t="s">
        <v>38</v>
      </c>
      <c r="D2199" s="0" t="s">
        <v>20</v>
      </c>
      <c r="F2199" s="48" t="n">
        <v>2092</v>
      </c>
      <c r="G2199" s="49" t="n">
        <f aca="false">F2199/$K2203-1</f>
        <v>-0.00484259197594872</v>
      </c>
      <c r="H2199" s="48" t="n">
        <v>2248</v>
      </c>
      <c r="I2199" s="49" t="n">
        <f aca="false">H2199/$K2203-1</f>
        <v>0.0693660866338754</v>
      </c>
      <c r="J2199" s="49" t="n">
        <f aca="false">I2199-G2199</f>
        <v>0.0742086786098242</v>
      </c>
      <c r="K2199" s="0" t="n">
        <f aca="false">H2199-F2199</f>
        <v>156</v>
      </c>
      <c r="L2199" s="0" t="str">
        <f aca="false">IF(H2199=H2189,"Even",IF(H2199&gt;H2189,"Up","Down"))</f>
        <v>Down</v>
      </c>
    </row>
    <row r="2200" customFormat="false" ht="14.4" hidden="false" customHeight="false" outlineLevel="0" collapsed="false">
      <c r="A2200" s="46" t="n">
        <v>42936</v>
      </c>
      <c r="B2200" s="47" t="s">
        <v>81</v>
      </c>
      <c r="C2200" s="0" t="s">
        <v>38</v>
      </c>
      <c r="D2200" s="0" t="s">
        <v>59</v>
      </c>
      <c r="F2200" s="48" t="n">
        <v>2092</v>
      </c>
      <c r="G2200" s="49" t="n">
        <f aca="false">F2200/$K2203-1</f>
        <v>-0.00484259197594872</v>
      </c>
      <c r="H2200" s="48" t="n">
        <v>2248</v>
      </c>
      <c r="I2200" s="49" t="n">
        <f aca="false">H2200/$K2203-1</f>
        <v>0.0693660866338754</v>
      </c>
      <c r="J2200" s="49" t="n">
        <f aca="false">I2200-G2200</f>
        <v>0.0742086786098242</v>
      </c>
      <c r="K2200" s="0" t="n">
        <f aca="false">H2200-F2200</f>
        <v>156</v>
      </c>
      <c r="L2200" s="0" t="str">
        <f aca="false">IF(H2200=H2190,"Even",IF(H2200&gt;H2190,"Up","Down"))</f>
        <v>Down</v>
      </c>
    </row>
    <row r="2201" customFormat="false" ht="14.4" hidden="false" customHeight="false" outlineLevel="0" collapsed="false">
      <c r="A2201" s="46" t="n">
        <v>42936</v>
      </c>
      <c r="B2201" s="47" t="s">
        <v>81</v>
      </c>
      <c r="C2201" s="0" t="s">
        <v>38</v>
      </c>
      <c r="D2201" s="0" t="s">
        <v>25</v>
      </c>
      <c r="F2201" s="48" t="n">
        <v>2092</v>
      </c>
      <c r="G2201" s="49" t="n">
        <f aca="false">F2201/$K2203-1</f>
        <v>-0.00484259197594872</v>
      </c>
      <c r="H2201" s="48" t="n">
        <v>2248</v>
      </c>
      <c r="I2201" s="49" t="n">
        <f aca="false">H2201/$K2203-1</f>
        <v>0.0693660866338754</v>
      </c>
      <c r="J2201" s="49" t="n">
        <f aca="false">I2201-G2201</f>
        <v>0.0742086786098242</v>
      </c>
      <c r="K2201" s="0" t="n">
        <f aca="false">H2201-F2201</f>
        <v>156</v>
      </c>
      <c r="L2201" s="0" t="str">
        <f aca="false">IF(H2201=H2191,"Even",IF(H2201&gt;H2191,"Up","Down"))</f>
        <v>Down</v>
      </c>
    </row>
    <row r="2202" customFormat="false" ht="14.4" hidden="false" customHeight="false" outlineLevel="0" collapsed="false">
      <c r="A2202" s="46" t="n">
        <v>42936</v>
      </c>
      <c r="B2202" s="47" t="s">
        <v>81</v>
      </c>
      <c r="C2202" s="0" t="s">
        <v>38</v>
      </c>
      <c r="D2202" s="0" t="s">
        <v>51</v>
      </c>
      <c r="F2202" s="50" t="n">
        <v>1.6856</v>
      </c>
      <c r="H2202" s="50" t="n">
        <v>1.7095</v>
      </c>
      <c r="K2202" s="50" t="n">
        <v>1.69586</v>
      </c>
      <c r="L2202" s="0" t="str">
        <f aca="false">IF(K2202=K2192,"Even",IF(K2202&gt;K2192,"Up","Down"))</f>
        <v>Up</v>
      </c>
    </row>
    <row r="2203" customFormat="false" ht="14.4" hidden="false" customHeight="false" outlineLevel="0" collapsed="false">
      <c r="A2203" s="46" t="n">
        <v>42936</v>
      </c>
      <c r="B2203" s="47" t="s">
        <v>81</v>
      </c>
      <c r="C2203" s="0" t="s">
        <v>38</v>
      </c>
      <c r="D2203" s="0" t="s">
        <v>30</v>
      </c>
      <c r="F2203" s="0" t="s">
        <v>31</v>
      </c>
      <c r="H2203" s="48" t="n">
        <v>1</v>
      </c>
      <c r="K2203" s="48" t="n">
        <v>2102.18</v>
      </c>
      <c r="L2203" s="0" t="str">
        <f aca="false">IF(K2203=K2193,"Even",IF(K2203&gt;K2193,"Up","Down"))</f>
        <v>Up</v>
      </c>
    </row>
    <row r="2204" customFormat="false" ht="14.4" hidden="false" customHeight="false" outlineLevel="0" collapsed="false">
      <c r="A2204" s="46" t="n">
        <v>42936</v>
      </c>
      <c r="B2204" s="47" t="s">
        <v>81</v>
      </c>
      <c r="C2204" s="0" t="s">
        <v>38</v>
      </c>
      <c r="D2204" s="0" t="s">
        <v>43</v>
      </c>
      <c r="J2204" s="0" t="s">
        <v>44</v>
      </c>
      <c r="K2204" s="48" t="n">
        <v>1238.96</v>
      </c>
      <c r="L2204" s="0" t="str">
        <f aca="false">IF(K2204=K2194,"Even",IF(K2204&gt;K2194,"Up","Down"))</f>
        <v>Down</v>
      </c>
    </row>
    <row r="2205" customFormat="false" ht="14.4" hidden="false" customHeight="false" outlineLevel="0" collapsed="false">
      <c r="A2205" s="51" t="n">
        <v>42936</v>
      </c>
      <c r="B2205" s="52" t="s">
        <v>81</v>
      </c>
      <c r="C2205" s="16" t="s">
        <v>38</v>
      </c>
      <c r="D2205" s="16" t="s">
        <v>54</v>
      </c>
      <c r="E2205" s="16"/>
      <c r="F2205" s="16"/>
      <c r="G2205" s="16"/>
      <c r="H2205" s="16"/>
      <c r="I2205" s="16"/>
      <c r="J2205" s="16"/>
      <c r="K2205" s="54" t="n">
        <v>211.2</v>
      </c>
      <c r="L2205" s="16" t="str">
        <f aca="false">IF(K2205=K2195,"Even",IF(K2205&gt;K2195,"Up","Down"))</f>
        <v>Down</v>
      </c>
    </row>
    <row r="2206" customFormat="false" ht="14.4" hidden="false" customHeight="false" outlineLevel="0" collapsed="false">
      <c r="A2206" s="46" t="n">
        <v>42937</v>
      </c>
      <c r="B2206" s="47" t="s">
        <v>82</v>
      </c>
      <c r="C2206" s="0" t="s">
        <v>39</v>
      </c>
      <c r="D2206" s="0" t="s">
        <v>13</v>
      </c>
      <c r="F2206" s="48" t="n">
        <v>2084</v>
      </c>
      <c r="G2206" s="49" t="n">
        <f aca="false">F2206/$K2213-1</f>
        <v>-0.00886033206032455</v>
      </c>
      <c r="H2206" s="48" t="n">
        <v>2259</v>
      </c>
      <c r="I2206" s="49" t="n">
        <f aca="false">H2206/$K2213-1</f>
        <v>0.0743687667349937</v>
      </c>
      <c r="J2206" s="49" t="n">
        <f aca="false">I2206-G2206</f>
        <v>0.0832290987953183</v>
      </c>
      <c r="K2206" s="0" t="n">
        <f aca="false">H2206-F2206</f>
        <v>175</v>
      </c>
      <c r="L2206" s="0" t="str">
        <f aca="false">IF(H2206=H2196,"Even",IF(H2206&gt;H2196,"Up","Down"))</f>
        <v>Down</v>
      </c>
    </row>
    <row r="2207" customFormat="false" ht="14.4" hidden="false" customHeight="false" outlineLevel="0" collapsed="false">
      <c r="A2207" s="46" t="n">
        <v>42937</v>
      </c>
      <c r="B2207" s="47" t="s">
        <v>82</v>
      </c>
      <c r="C2207" s="0" t="s">
        <v>39</v>
      </c>
      <c r="D2207" s="0" t="s">
        <v>15</v>
      </c>
      <c r="F2207" s="48" t="n">
        <v>2084</v>
      </c>
      <c r="G2207" s="49" t="n">
        <f aca="false">F2207/$K2213-1</f>
        <v>-0.00886033206032455</v>
      </c>
      <c r="H2207" s="48" t="n">
        <v>2251</v>
      </c>
      <c r="I2207" s="49" t="n">
        <f aca="false">H2207/$K2213-1</f>
        <v>0.0705640079329219</v>
      </c>
      <c r="J2207" s="49" t="n">
        <f aca="false">I2207-G2207</f>
        <v>0.0794243399932465</v>
      </c>
      <c r="K2207" s="0" t="n">
        <f aca="false">H2207-F2207</f>
        <v>167</v>
      </c>
      <c r="L2207" s="0" t="str">
        <f aca="false">IF(H2207=H2197,"Even",IF(H2207&gt;H2197,"Up","Down"))</f>
        <v>Down</v>
      </c>
    </row>
    <row r="2208" customFormat="false" ht="14.4" hidden="false" customHeight="false" outlineLevel="0" collapsed="false">
      <c r="A2208" s="46" t="n">
        <v>42937</v>
      </c>
      <c r="B2208" s="47" t="s">
        <v>82</v>
      </c>
      <c r="C2208" s="0" t="s">
        <v>39</v>
      </c>
      <c r="D2208" s="0" t="s">
        <v>53</v>
      </c>
      <c r="F2208" s="48" t="n">
        <v>2073</v>
      </c>
      <c r="G2208" s="49" t="n">
        <f aca="false">F2208/$K2213-1</f>
        <v>-0.014091875413173</v>
      </c>
      <c r="H2208" s="48" t="n">
        <v>2223</v>
      </c>
      <c r="I2208" s="49" t="n">
        <f aca="false">H2208/$K2213-1</f>
        <v>0.0572473521256711</v>
      </c>
      <c r="J2208" s="49" t="n">
        <f aca="false">I2208-G2208</f>
        <v>0.0713392275388441</v>
      </c>
      <c r="K2208" s="0" t="n">
        <f aca="false">H2208-F2208</f>
        <v>150</v>
      </c>
      <c r="L2208" s="0" t="str">
        <f aca="false">IF(H2208=H2198,"Even",IF(H2208&gt;H2198,"Up","Down"))</f>
        <v>Down</v>
      </c>
    </row>
    <row r="2209" customFormat="false" ht="14.4" hidden="false" customHeight="false" outlineLevel="0" collapsed="false">
      <c r="A2209" s="46" t="n">
        <v>42937</v>
      </c>
      <c r="B2209" s="47" t="s">
        <v>82</v>
      </c>
      <c r="C2209" s="0" t="s">
        <v>39</v>
      </c>
      <c r="D2209" s="0" t="s">
        <v>20</v>
      </c>
      <c r="F2209" s="48" t="n">
        <v>2084</v>
      </c>
      <c r="G2209" s="49" t="n">
        <f aca="false">F2209/$K2213-1</f>
        <v>-0.00886033206032455</v>
      </c>
      <c r="H2209" s="48" t="n">
        <v>2240</v>
      </c>
      <c r="I2209" s="49" t="n">
        <f aca="false">H2209/$K2213-1</f>
        <v>0.0653324645800735</v>
      </c>
      <c r="J2209" s="49" t="n">
        <f aca="false">I2209-G2209</f>
        <v>0.074192796640398</v>
      </c>
      <c r="K2209" s="0" t="n">
        <f aca="false">H2209-F2209</f>
        <v>156</v>
      </c>
      <c r="L2209" s="0" t="str">
        <f aca="false">IF(H2209=H2199,"Even",IF(H2209&gt;H2199,"Up","Down"))</f>
        <v>Down</v>
      </c>
    </row>
    <row r="2210" customFormat="false" ht="14.4" hidden="false" customHeight="false" outlineLevel="0" collapsed="false">
      <c r="A2210" s="46" t="n">
        <v>42937</v>
      </c>
      <c r="B2210" s="47" t="s">
        <v>82</v>
      </c>
      <c r="C2210" s="0" t="s">
        <v>39</v>
      </c>
      <c r="D2210" s="0" t="s">
        <v>59</v>
      </c>
      <c r="F2210" s="48" t="n">
        <v>2084</v>
      </c>
      <c r="G2210" s="49" t="n">
        <f aca="false">F2210/$K2213-1</f>
        <v>-0.00886033206032455</v>
      </c>
      <c r="H2210" s="48" t="n">
        <v>2240</v>
      </c>
      <c r="I2210" s="49" t="n">
        <f aca="false">H2210/$K2213-1</f>
        <v>0.0653324645800735</v>
      </c>
      <c r="J2210" s="49" t="n">
        <f aca="false">I2210-G2210</f>
        <v>0.074192796640398</v>
      </c>
      <c r="K2210" s="0" t="n">
        <f aca="false">H2210-F2210</f>
        <v>156</v>
      </c>
      <c r="L2210" s="0" t="str">
        <f aca="false">IF(H2210=H2200,"Even",IF(H2210&gt;H2200,"Up","Down"))</f>
        <v>Down</v>
      </c>
    </row>
    <row r="2211" customFormat="false" ht="14.4" hidden="false" customHeight="false" outlineLevel="0" collapsed="false">
      <c r="A2211" s="46" t="n">
        <v>42937</v>
      </c>
      <c r="B2211" s="47" t="s">
        <v>82</v>
      </c>
      <c r="C2211" s="0" t="s">
        <v>39</v>
      </c>
      <c r="D2211" s="0" t="s">
        <v>25</v>
      </c>
      <c r="F2211" s="48" t="n">
        <v>2084</v>
      </c>
      <c r="G2211" s="49" t="n">
        <f aca="false">F2211/$K2213-1</f>
        <v>-0.00886033206032455</v>
      </c>
      <c r="H2211" s="48" t="n">
        <v>2240</v>
      </c>
      <c r="I2211" s="49" t="n">
        <f aca="false">H2211/$K2213-1</f>
        <v>0.0653324645800735</v>
      </c>
      <c r="J2211" s="49" t="n">
        <f aca="false">I2211-G2211</f>
        <v>0.074192796640398</v>
      </c>
      <c r="K2211" s="0" t="n">
        <f aca="false">H2211-F2211</f>
        <v>156</v>
      </c>
      <c r="L2211" s="0" t="str">
        <f aca="false">IF(H2211=H2201,"Even",IF(H2211&gt;H2201,"Up","Down"))</f>
        <v>Down</v>
      </c>
    </row>
    <row r="2212" customFormat="false" ht="14.4" hidden="false" customHeight="false" outlineLevel="0" collapsed="false">
      <c r="A2212" s="46" t="n">
        <v>42937</v>
      </c>
      <c r="B2212" s="47" t="s">
        <v>82</v>
      </c>
      <c r="C2212" s="0" t="s">
        <v>39</v>
      </c>
      <c r="D2212" s="0" t="s">
        <v>51</v>
      </c>
      <c r="F2212" s="50" t="n">
        <v>1.6663</v>
      </c>
      <c r="H2212" s="50" t="n">
        <v>1.6903</v>
      </c>
      <c r="K2212" s="50" t="n">
        <v>1.70294</v>
      </c>
      <c r="L2212" s="0" t="str">
        <f aca="false">IF(K2212=K2202,"Even",IF(K2212&gt;K2202,"Up","Down"))</f>
        <v>Up</v>
      </c>
    </row>
    <row r="2213" customFormat="false" ht="14.4" hidden="false" customHeight="false" outlineLevel="0" collapsed="false">
      <c r="A2213" s="46" t="n">
        <v>42937</v>
      </c>
      <c r="B2213" s="47" t="s">
        <v>82</v>
      </c>
      <c r="C2213" s="0" t="s">
        <v>39</v>
      </c>
      <c r="D2213" s="0" t="s">
        <v>30</v>
      </c>
      <c r="F2213" s="0" t="s">
        <v>31</v>
      </c>
      <c r="H2213" s="48" t="n">
        <v>1</v>
      </c>
      <c r="K2213" s="48" t="n">
        <v>2102.63</v>
      </c>
      <c r="L2213" s="0" t="str">
        <f aca="false">IF(K2213=K2203,"Even",IF(K2213&gt;K2203,"Up","Down"))</f>
        <v>Up</v>
      </c>
    </row>
    <row r="2214" customFormat="false" ht="14.4" hidden="false" customHeight="false" outlineLevel="0" collapsed="false">
      <c r="A2214" s="46" t="n">
        <v>42937</v>
      </c>
      <c r="B2214" s="47" t="s">
        <v>82</v>
      </c>
      <c r="C2214" s="0" t="s">
        <v>39</v>
      </c>
      <c r="D2214" s="0" t="s">
        <v>43</v>
      </c>
      <c r="J2214" s="0" t="s">
        <v>44</v>
      </c>
      <c r="K2214" s="48" t="n">
        <v>1247.91</v>
      </c>
      <c r="L2214" s="0" t="str">
        <f aca="false">IF(K2214=K2204,"Even",IF(K2214&gt;K2204,"Up","Down"))</f>
        <v>Up</v>
      </c>
    </row>
    <row r="2215" customFormat="false" ht="14.4" hidden="false" customHeight="false" outlineLevel="0" collapsed="false">
      <c r="A2215" s="51" t="n">
        <v>42937</v>
      </c>
      <c r="B2215" s="52" t="s">
        <v>82</v>
      </c>
      <c r="C2215" s="16" t="s">
        <v>39</v>
      </c>
      <c r="D2215" s="16" t="s">
        <v>54</v>
      </c>
      <c r="E2215" s="16"/>
      <c r="F2215" s="16"/>
      <c r="G2215" s="16"/>
      <c r="H2215" s="16"/>
      <c r="I2215" s="16"/>
      <c r="J2215" s="16"/>
      <c r="K2215" s="54" t="n">
        <v>234.23</v>
      </c>
      <c r="L2215" s="16" t="str">
        <f aca="false">IF(K2215=K2205,"Even",IF(K2215&gt;K2205,"Up","Down"))</f>
        <v>Up</v>
      </c>
    </row>
    <row r="2216" customFormat="false" ht="14.4" hidden="false" customHeight="false" outlineLevel="0" collapsed="false">
      <c r="A2216" s="46" t="n">
        <v>42940</v>
      </c>
      <c r="B2216" s="47" t="s">
        <v>83</v>
      </c>
      <c r="C2216" s="0" t="s">
        <v>33</v>
      </c>
      <c r="D2216" s="0" t="s">
        <v>13</v>
      </c>
      <c r="F2216" s="48" t="n">
        <v>2091</v>
      </c>
      <c r="G2216" s="49" t="n">
        <f aca="false">F2216/$K2223-1</f>
        <v>-0.00212841094556804</v>
      </c>
      <c r="H2216" s="48" t="n">
        <v>2268</v>
      </c>
      <c r="I2216" s="49" t="n">
        <f aca="false">H2216/$K2223-1</f>
        <v>0.0823399158180065</v>
      </c>
      <c r="J2216" s="49" t="n">
        <f aca="false">I2216-G2216</f>
        <v>0.0844683267635745</v>
      </c>
      <c r="K2216" s="0" t="n">
        <f aca="false">H2216-F2216</f>
        <v>177</v>
      </c>
      <c r="L2216" s="0" t="str">
        <f aca="false">IF(H2216=H2206,"Even",IF(H2216&gt;H2206,"Up","Down"))</f>
        <v>Up</v>
      </c>
    </row>
    <row r="2217" customFormat="false" ht="14.4" hidden="false" customHeight="false" outlineLevel="0" collapsed="false">
      <c r="A2217" s="46" t="n">
        <v>42940</v>
      </c>
      <c r="B2217" s="47" t="s">
        <v>83</v>
      </c>
      <c r="C2217" s="0" t="s">
        <v>33</v>
      </c>
      <c r="D2217" s="0" t="s">
        <v>15</v>
      </c>
      <c r="F2217" s="48" t="n">
        <v>2091</v>
      </c>
      <c r="G2217" s="49" t="n">
        <f aca="false">F2217/$K2223-1</f>
        <v>-0.00212841094556804</v>
      </c>
      <c r="H2217" s="48" t="n">
        <v>2260</v>
      </c>
      <c r="I2217" s="49" t="n">
        <f aca="false">H2217/$K2223-1</f>
        <v>0.078522138337167</v>
      </c>
      <c r="J2217" s="49" t="n">
        <f aca="false">I2217-G2217</f>
        <v>0.0806505492827351</v>
      </c>
      <c r="K2217" s="0" t="n">
        <f aca="false">H2217-F2217</f>
        <v>169</v>
      </c>
      <c r="L2217" s="0" t="str">
        <f aca="false">IF(H2217=H2207,"Even",IF(H2217&gt;H2207,"Up","Down"))</f>
        <v>Up</v>
      </c>
    </row>
    <row r="2218" customFormat="false" ht="14.4" hidden="false" customHeight="false" outlineLevel="0" collapsed="false">
      <c r="A2218" s="46" t="n">
        <v>42940</v>
      </c>
      <c r="B2218" s="47" t="s">
        <v>83</v>
      </c>
      <c r="C2218" s="0" t="s">
        <v>33</v>
      </c>
      <c r="D2218" s="0" t="s">
        <v>53</v>
      </c>
      <c r="F2218" s="48" t="n">
        <v>2080</v>
      </c>
      <c r="G2218" s="49" t="n">
        <f aca="false">F2218/$K2223-1</f>
        <v>-0.00737785498172239</v>
      </c>
      <c r="H2218" s="48" t="n">
        <v>2232</v>
      </c>
      <c r="I2218" s="49" t="n">
        <f aca="false">H2218/$K2223-1</f>
        <v>0.0651599171542288</v>
      </c>
      <c r="J2218" s="49" t="n">
        <f aca="false">I2218-G2218</f>
        <v>0.0725377721359511</v>
      </c>
      <c r="K2218" s="0" t="n">
        <f aca="false">H2218-F2218</f>
        <v>152</v>
      </c>
      <c r="L2218" s="0" t="str">
        <f aca="false">IF(H2218=H2208,"Even",IF(H2218&gt;H2208,"Up","Down"))</f>
        <v>Up</v>
      </c>
    </row>
    <row r="2219" customFormat="false" ht="14.4" hidden="false" customHeight="false" outlineLevel="0" collapsed="false">
      <c r="A2219" s="46" t="n">
        <v>42940</v>
      </c>
      <c r="B2219" s="47" t="s">
        <v>83</v>
      </c>
      <c r="C2219" s="0" t="s">
        <v>33</v>
      </c>
      <c r="D2219" s="0" t="s">
        <v>20</v>
      </c>
      <c r="F2219" s="48" t="n">
        <v>2091</v>
      </c>
      <c r="G2219" s="49" t="n">
        <f aca="false">F2219/$K2223-1</f>
        <v>-0.00212841094556804</v>
      </c>
      <c r="H2219" s="48" t="n">
        <v>2249</v>
      </c>
      <c r="I2219" s="49" t="n">
        <f aca="false">H2219/$K2223-1</f>
        <v>0.0732726943010127</v>
      </c>
      <c r="J2219" s="49" t="n">
        <f aca="false">I2219-G2219</f>
        <v>0.0754011052465807</v>
      </c>
      <c r="K2219" s="0" t="n">
        <f aca="false">H2219-F2219</f>
        <v>158</v>
      </c>
      <c r="L2219" s="0" t="str">
        <f aca="false">IF(H2219=H2209,"Even",IF(H2219&gt;H2209,"Up","Down"))</f>
        <v>Up</v>
      </c>
    </row>
    <row r="2220" customFormat="false" ht="14.4" hidden="false" customHeight="false" outlineLevel="0" collapsed="false">
      <c r="A2220" s="46" t="n">
        <v>42940</v>
      </c>
      <c r="B2220" s="47" t="s">
        <v>83</v>
      </c>
      <c r="C2220" s="0" t="s">
        <v>33</v>
      </c>
      <c r="D2220" s="0" t="s">
        <v>59</v>
      </c>
      <c r="F2220" s="48" t="n">
        <v>2091</v>
      </c>
      <c r="G2220" s="49" t="n">
        <f aca="false">F2220/$K2223-1</f>
        <v>-0.00212841094556804</v>
      </c>
      <c r="H2220" s="48" t="n">
        <v>2249</v>
      </c>
      <c r="I2220" s="49" t="n">
        <f aca="false">H2220/$K2223-1</f>
        <v>0.0732726943010127</v>
      </c>
      <c r="J2220" s="49" t="n">
        <f aca="false">I2220-G2220</f>
        <v>0.0754011052465807</v>
      </c>
      <c r="K2220" s="0" t="n">
        <f aca="false">H2220-F2220</f>
        <v>158</v>
      </c>
      <c r="L2220" s="0" t="str">
        <f aca="false">IF(H2220=H2210,"Even",IF(H2220&gt;H2210,"Up","Down"))</f>
        <v>Up</v>
      </c>
    </row>
    <row r="2221" customFormat="false" ht="14.4" hidden="false" customHeight="false" outlineLevel="0" collapsed="false">
      <c r="A2221" s="46" t="n">
        <v>42940</v>
      </c>
      <c r="B2221" s="47" t="s">
        <v>83</v>
      </c>
      <c r="C2221" s="0" t="s">
        <v>33</v>
      </c>
      <c r="D2221" s="0" t="s">
        <v>25</v>
      </c>
      <c r="F2221" s="48" t="n">
        <v>2091</v>
      </c>
      <c r="G2221" s="49" t="n">
        <f aca="false">F2221/$K2223-1</f>
        <v>-0.00212841094556804</v>
      </c>
      <c r="H2221" s="48" t="n">
        <v>2249</v>
      </c>
      <c r="I2221" s="49" t="n">
        <f aca="false">H2221/$K2223-1</f>
        <v>0.0732726943010127</v>
      </c>
      <c r="J2221" s="49" t="n">
        <f aca="false">I2221-G2221</f>
        <v>0.0754011052465807</v>
      </c>
      <c r="K2221" s="0" t="n">
        <f aca="false">H2221-F2221</f>
        <v>158</v>
      </c>
      <c r="L2221" s="0" t="str">
        <f aca="false">IF(H2221=H2211,"Even",IF(H2221&gt;H2211,"Up","Down"))</f>
        <v>Up</v>
      </c>
    </row>
    <row r="2222" customFormat="false" ht="14.4" hidden="false" customHeight="false" outlineLevel="0" collapsed="false">
      <c r="A2222" s="46" t="n">
        <v>42940</v>
      </c>
      <c r="B2222" s="47" t="s">
        <v>83</v>
      </c>
      <c r="C2222" s="0" t="s">
        <v>33</v>
      </c>
      <c r="D2222" s="0" t="s">
        <v>51</v>
      </c>
      <c r="F2222" s="50" t="n">
        <v>1.6622</v>
      </c>
      <c r="H2222" s="50" t="n">
        <v>1.6861</v>
      </c>
      <c r="K2222" s="50" t="n">
        <v>1.67998</v>
      </c>
      <c r="L2222" s="0" t="str">
        <f aca="false">IF(K2222=K2212,"Even",IF(K2222&gt;K2212,"Up","Down"))</f>
        <v>Down</v>
      </c>
    </row>
    <row r="2223" customFormat="false" ht="14.4" hidden="false" customHeight="false" outlineLevel="0" collapsed="false">
      <c r="A2223" s="46" t="n">
        <v>42940</v>
      </c>
      <c r="B2223" s="47" t="s">
        <v>83</v>
      </c>
      <c r="C2223" s="0" t="s">
        <v>33</v>
      </c>
      <c r="D2223" s="0" t="s">
        <v>30</v>
      </c>
      <c r="F2223" s="0" t="s">
        <v>31</v>
      </c>
      <c r="H2223" s="48" t="n">
        <v>1</v>
      </c>
      <c r="K2223" s="48" t="n">
        <v>2095.46</v>
      </c>
      <c r="L2223" s="0" t="str">
        <f aca="false">IF(K2223=K2213,"Even",IF(K2223&gt;K2213,"Up","Down"))</f>
        <v>Down</v>
      </c>
    </row>
    <row r="2224" customFormat="false" ht="14.4" hidden="false" customHeight="false" outlineLevel="0" collapsed="false">
      <c r="A2224" s="46" t="n">
        <v>42940</v>
      </c>
      <c r="B2224" s="47" t="s">
        <v>83</v>
      </c>
      <c r="C2224" s="0" t="s">
        <v>33</v>
      </c>
      <c r="D2224" s="0" t="s">
        <v>43</v>
      </c>
      <c r="J2224" s="0" t="s">
        <v>44</v>
      </c>
      <c r="K2224" s="48" t="n">
        <v>1252.32</v>
      </c>
      <c r="L2224" s="0" t="str">
        <f aca="false">IF(K2224=K2214,"Even",IF(K2224&gt;K2214,"Up","Down"))</f>
        <v>Up</v>
      </c>
    </row>
    <row r="2225" customFormat="false" ht="14.4" hidden="false" customHeight="false" outlineLevel="0" collapsed="false">
      <c r="A2225" s="51" t="n">
        <v>42940</v>
      </c>
      <c r="B2225" s="52" t="s">
        <v>83</v>
      </c>
      <c r="C2225" s="16" t="s">
        <v>33</v>
      </c>
      <c r="D2225" s="16" t="s">
        <v>54</v>
      </c>
      <c r="E2225" s="16"/>
      <c r="F2225" s="16"/>
      <c r="G2225" s="16"/>
      <c r="H2225" s="16"/>
      <c r="I2225" s="16"/>
      <c r="J2225" s="16"/>
      <c r="K2225" s="54" t="n">
        <v>223.41</v>
      </c>
      <c r="L2225" s="16" t="str">
        <f aca="false">IF(K2225=K2215,"Even",IF(K2225&gt;K2215,"Up","Down"))</f>
        <v>Down</v>
      </c>
    </row>
    <row r="2226" customFormat="false" ht="14.4" hidden="false" customHeight="false" outlineLevel="0" collapsed="false">
      <c r="A2226" s="46" t="n">
        <v>42941</v>
      </c>
      <c r="B2226" s="47" t="s">
        <v>84</v>
      </c>
      <c r="C2226" s="0" t="s">
        <v>35</v>
      </c>
      <c r="D2226" s="0" t="s">
        <v>13</v>
      </c>
      <c r="F2226" s="48" t="n">
        <v>2097</v>
      </c>
      <c r="G2226" s="49" t="n">
        <f aca="false">F2226/$K2233-1</f>
        <v>-0.00506718287406049</v>
      </c>
      <c r="H2226" s="48" t="n">
        <v>2272</v>
      </c>
      <c r="I2226" s="49" t="n">
        <f aca="false">H2226/$K2233-1</f>
        <v>0.0779624990510894</v>
      </c>
      <c r="J2226" s="49" t="n">
        <f aca="false">I2226-G2226</f>
        <v>0.0830296819251499</v>
      </c>
      <c r="K2226" s="0" t="n">
        <f aca="false">H2226-F2226</f>
        <v>175</v>
      </c>
      <c r="L2226" s="0" t="str">
        <f aca="false">IF(H2226=H2216,"Even",IF(H2226&gt;H2216,"Up","Down"))</f>
        <v>Up</v>
      </c>
    </row>
    <row r="2227" customFormat="false" ht="14.4" hidden="false" customHeight="false" outlineLevel="0" collapsed="false">
      <c r="A2227" s="46" t="n">
        <v>42941</v>
      </c>
      <c r="B2227" s="47" t="s">
        <v>84</v>
      </c>
      <c r="C2227" s="0" t="s">
        <v>35</v>
      </c>
      <c r="D2227" s="0" t="s">
        <v>15</v>
      </c>
      <c r="F2227" s="48" t="n">
        <v>2097</v>
      </c>
      <c r="G2227" s="49" t="n">
        <f aca="false">F2227/$K2233-1</f>
        <v>-0.00506718287406049</v>
      </c>
      <c r="H2227" s="48" t="n">
        <v>2264</v>
      </c>
      <c r="I2227" s="49" t="n">
        <f aca="false">H2227/$K2233-1</f>
        <v>0.074166856448797</v>
      </c>
      <c r="J2227" s="49" t="n">
        <f aca="false">I2227-G2227</f>
        <v>0.0792340393228574</v>
      </c>
      <c r="K2227" s="0" t="n">
        <f aca="false">H2227-F2227</f>
        <v>167</v>
      </c>
      <c r="L2227" s="0" t="str">
        <f aca="false">IF(H2227=H2217,"Even",IF(H2227&gt;H2217,"Up","Down"))</f>
        <v>Up</v>
      </c>
    </row>
    <row r="2228" customFormat="false" ht="14.4" hidden="false" customHeight="false" outlineLevel="0" collapsed="false">
      <c r="A2228" s="46" t="n">
        <v>42941</v>
      </c>
      <c r="B2228" s="47" t="s">
        <v>84</v>
      </c>
      <c r="C2228" s="0" t="s">
        <v>35</v>
      </c>
      <c r="D2228" s="0" t="s">
        <v>53</v>
      </c>
      <c r="F2228" s="48" t="n">
        <v>2085</v>
      </c>
      <c r="G2228" s="49" t="n">
        <f aca="false">F2228/$K2233-1</f>
        <v>-0.0107606467774993</v>
      </c>
      <c r="H2228" s="48" t="n">
        <v>2236</v>
      </c>
      <c r="I2228" s="49" t="n">
        <f aca="false">H2228/$K2233-1</f>
        <v>0.0608821073407728</v>
      </c>
      <c r="J2228" s="49" t="n">
        <f aca="false">I2228-G2228</f>
        <v>0.0716427541182721</v>
      </c>
      <c r="K2228" s="0" t="n">
        <f aca="false">H2228-F2228</f>
        <v>151</v>
      </c>
      <c r="L2228" s="0" t="str">
        <f aca="false">IF(H2228=H2218,"Even",IF(H2228&gt;H2218,"Up","Down"))</f>
        <v>Up</v>
      </c>
    </row>
    <row r="2229" customFormat="false" ht="14.4" hidden="false" customHeight="false" outlineLevel="0" collapsed="false">
      <c r="A2229" s="46" t="n">
        <v>42941</v>
      </c>
      <c r="B2229" s="47" t="s">
        <v>84</v>
      </c>
      <c r="C2229" s="0" t="s">
        <v>35</v>
      </c>
      <c r="D2229" s="0" t="s">
        <v>20</v>
      </c>
      <c r="F2229" s="48" t="n">
        <v>2097</v>
      </c>
      <c r="G2229" s="49" t="n">
        <f aca="false">F2229/$K2233-1</f>
        <v>-0.00506718287406049</v>
      </c>
      <c r="H2229" s="48" t="n">
        <v>2253</v>
      </c>
      <c r="I2229" s="49" t="n">
        <f aca="false">H2229/$K2233-1</f>
        <v>0.0689478478706447</v>
      </c>
      <c r="J2229" s="49" t="n">
        <f aca="false">I2229-G2229</f>
        <v>0.0740150307447052</v>
      </c>
      <c r="K2229" s="0" t="n">
        <f aca="false">H2229-F2229</f>
        <v>156</v>
      </c>
      <c r="L2229" s="0" t="str">
        <f aca="false">IF(H2229=H2219,"Even",IF(H2229&gt;H2219,"Up","Down"))</f>
        <v>Up</v>
      </c>
    </row>
    <row r="2230" customFormat="false" ht="14.4" hidden="false" customHeight="false" outlineLevel="0" collapsed="false">
      <c r="A2230" s="46" t="n">
        <v>42941</v>
      </c>
      <c r="B2230" s="47" t="s">
        <v>84</v>
      </c>
      <c r="C2230" s="0" t="s">
        <v>35</v>
      </c>
      <c r="D2230" s="0" t="s">
        <v>59</v>
      </c>
      <c r="F2230" s="48" t="n">
        <v>2097</v>
      </c>
      <c r="G2230" s="49" t="n">
        <f aca="false">F2230/$K2233-1</f>
        <v>-0.00506718287406049</v>
      </c>
      <c r="H2230" s="48" t="n">
        <v>2253</v>
      </c>
      <c r="I2230" s="49" t="n">
        <f aca="false">H2230/$K2233-1</f>
        <v>0.0689478478706447</v>
      </c>
      <c r="J2230" s="49" t="n">
        <f aca="false">I2230-G2230</f>
        <v>0.0740150307447052</v>
      </c>
      <c r="K2230" s="0" t="n">
        <f aca="false">H2230-F2230</f>
        <v>156</v>
      </c>
      <c r="L2230" s="0" t="str">
        <f aca="false">IF(H2230=H2220,"Even",IF(H2230&gt;H2220,"Up","Down"))</f>
        <v>Up</v>
      </c>
    </row>
    <row r="2231" customFormat="false" ht="14.4" hidden="false" customHeight="false" outlineLevel="0" collapsed="false">
      <c r="A2231" s="46" t="n">
        <v>42941</v>
      </c>
      <c r="B2231" s="47" t="s">
        <v>84</v>
      </c>
      <c r="C2231" s="0" t="s">
        <v>35</v>
      </c>
      <c r="D2231" s="0" t="s">
        <v>25</v>
      </c>
      <c r="F2231" s="48" t="n">
        <v>2097</v>
      </c>
      <c r="G2231" s="49" t="n">
        <f aca="false">F2231/$K2233-1</f>
        <v>-0.00506718287406049</v>
      </c>
      <c r="H2231" s="48" t="n">
        <v>2253</v>
      </c>
      <c r="I2231" s="49" t="n">
        <f aca="false">H2231/$K2233-1</f>
        <v>0.0689478478706447</v>
      </c>
      <c r="J2231" s="49" t="n">
        <f aca="false">I2231-G2231</f>
        <v>0.0740150307447052</v>
      </c>
      <c r="K2231" s="0" t="n">
        <f aca="false">H2231-F2231</f>
        <v>156</v>
      </c>
      <c r="L2231" s="0" t="str">
        <f aca="false">IF(H2231=H2221,"Even",IF(H2231&gt;H2221,"Up","Down"))</f>
        <v>Up</v>
      </c>
    </row>
    <row r="2232" customFormat="false" ht="14.4" hidden="false" customHeight="false" outlineLevel="0" collapsed="false">
      <c r="A2232" s="46" t="n">
        <v>42941</v>
      </c>
      <c r="B2232" s="47" t="s">
        <v>84</v>
      </c>
      <c r="C2232" s="0" t="s">
        <v>35</v>
      </c>
      <c r="D2232" s="0" t="s">
        <v>51</v>
      </c>
      <c r="F2232" s="50" t="n">
        <v>1.6645</v>
      </c>
      <c r="H2232" s="50" t="n">
        <v>1.6884</v>
      </c>
      <c r="K2232" s="50" t="n">
        <v>1.67911</v>
      </c>
      <c r="L2232" s="0" t="str">
        <f aca="false">IF(K2232=K2222,"Even",IF(K2232&gt;K2222,"Up","Down"))</f>
        <v>Down</v>
      </c>
    </row>
    <row r="2233" customFormat="false" ht="14.4" hidden="false" customHeight="false" outlineLevel="0" collapsed="false">
      <c r="A2233" s="46" t="n">
        <v>42941</v>
      </c>
      <c r="B2233" s="47" t="s">
        <v>84</v>
      </c>
      <c r="C2233" s="0" t="s">
        <v>35</v>
      </c>
      <c r="D2233" s="0" t="s">
        <v>30</v>
      </c>
      <c r="F2233" s="0" t="s">
        <v>31</v>
      </c>
      <c r="H2233" s="48" t="n">
        <v>1</v>
      </c>
      <c r="K2233" s="48" t="n">
        <v>2107.68</v>
      </c>
      <c r="L2233" s="0" t="str">
        <f aca="false">IF(K2233=K2223,"Even",IF(K2233&gt;K2223,"Up","Down"))</f>
        <v>Up</v>
      </c>
    </row>
    <row r="2234" customFormat="false" ht="14.4" hidden="false" customHeight="false" outlineLevel="0" collapsed="false">
      <c r="A2234" s="46" t="n">
        <v>42941</v>
      </c>
      <c r="B2234" s="47" t="s">
        <v>84</v>
      </c>
      <c r="C2234" s="0" t="s">
        <v>35</v>
      </c>
      <c r="D2234" s="0" t="s">
        <v>43</v>
      </c>
      <c r="J2234" s="0" t="s">
        <v>44</v>
      </c>
      <c r="K2234" s="48" t="n">
        <v>1257.35</v>
      </c>
      <c r="L2234" s="0" t="str">
        <f aca="false">IF(K2234=K2224,"Even",IF(K2234&gt;K2224,"Up","Down"))</f>
        <v>Up</v>
      </c>
    </row>
    <row r="2235" customFormat="false" ht="14.4" hidden="false" customHeight="false" outlineLevel="0" collapsed="false">
      <c r="A2235" s="51" t="n">
        <v>42941</v>
      </c>
      <c r="B2235" s="52" t="s">
        <v>84</v>
      </c>
      <c r="C2235" s="16" t="s">
        <v>35</v>
      </c>
      <c r="D2235" s="16" t="s">
        <v>54</v>
      </c>
      <c r="E2235" s="16"/>
      <c r="F2235" s="16"/>
      <c r="G2235" s="16"/>
      <c r="H2235" s="16"/>
      <c r="I2235" s="16"/>
      <c r="J2235" s="16"/>
      <c r="K2235" s="54" t="n">
        <v>221.31</v>
      </c>
      <c r="L2235" s="16" t="str">
        <f aca="false">IF(K2235=K2225,"Even",IF(K2235&gt;K2225,"Up","Down"))</f>
        <v>Down</v>
      </c>
    </row>
    <row r="2236" customFormat="false" ht="14.4" hidden="false" customHeight="false" outlineLevel="0" collapsed="false">
      <c r="A2236" s="46" t="n">
        <v>42943</v>
      </c>
      <c r="B2236" s="47" t="s">
        <v>85</v>
      </c>
      <c r="C2236" s="0" t="s">
        <v>38</v>
      </c>
      <c r="D2236" s="0" t="s">
        <v>13</v>
      </c>
      <c r="F2236" s="48" t="n">
        <v>2093</v>
      </c>
      <c r="G2236" s="49" t="n">
        <f aca="false">F2236/$K2243-1</f>
        <v>-0.00107862508710144</v>
      </c>
      <c r="H2236" s="48" t="n">
        <v>2269</v>
      </c>
      <c r="I2236" s="49" t="n">
        <f aca="false">H2236/$K2243-1</f>
        <v>0.0829204967402612</v>
      </c>
      <c r="J2236" s="49" t="n">
        <f aca="false">I2236-G2236</f>
        <v>0.0839991218273627</v>
      </c>
      <c r="K2236" s="0" t="n">
        <f aca="false">H2236-F2236</f>
        <v>176</v>
      </c>
      <c r="L2236" s="0" t="str">
        <f aca="false">IF(H2236=H2226,"Even",IF(H2236&gt;H2226,"Up","Down"))</f>
        <v>Down</v>
      </c>
    </row>
    <row r="2237" customFormat="false" ht="14.4" hidden="false" customHeight="false" outlineLevel="0" collapsed="false">
      <c r="A2237" s="46" t="n">
        <v>42943</v>
      </c>
      <c r="B2237" s="47" t="s">
        <v>85</v>
      </c>
      <c r="C2237" s="0" t="s">
        <v>38</v>
      </c>
      <c r="D2237" s="0" t="s">
        <v>15</v>
      </c>
      <c r="F2237" s="48" t="n">
        <v>2093</v>
      </c>
      <c r="G2237" s="49" t="n">
        <f aca="false">F2237/$K2243-1</f>
        <v>-0.00107862508710144</v>
      </c>
      <c r="H2237" s="48" t="n">
        <v>2261</v>
      </c>
      <c r="I2237" s="49" t="n">
        <f aca="false">H2237/$K2243-1</f>
        <v>0.0791023548390175</v>
      </c>
      <c r="J2237" s="49" t="n">
        <f aca="false">I2237-G2237</f>
        <v>0.0801809799261189</v>
      </c>
      <c r="K2237" s="0" t="n">
        <f aca="false">H2237-F2237</f>
        <v>168</v>
      </c>
      <c r="L2237" s="0" t="str">
        <f aca="false">IF(H2237=H2227,"Even",IF(H2237&gt;H2227,"Up","Down"))</f>
        <v>Down</v>
      </c>
    </row>
    <row r="2238" customFormat="false" ht="14.4" hidden="false" customHeight="false" outlineLevel="0" collapsed="false">
      <c r="A2238" s="46" t="n">
        <v>42943</v>
      </c>
      <c r="B2238" s="47" t="s">
        <v>85</v>
      </c>
      <c r="C2238" s="0" t="s">
        <v>38</v>
      </c>
      <c r="D2238" s="0" t="s">
        <v>53</v>
      </c>
      <c r="F2238" s="48" t="n">
        <v>2082</v>
      </c>
      <c r="G2238" s="49" t="n">
        <f aca="false">F2238/$K2243-1</f>
        <v>-0.00632857020131161</v>
      </c>
      <c r="H2238" s="48" t="n">
        <v>2234</v>
      </c>
      <c r="I2238" s="49" t="n">
        <f aca="false">H2238/$K2243-1</f>
        <v>0.0662161259223197</v>
      </c>
      <c r="J2238" s="49" t="n">
        <f aca="false">I2238-G2238</f>
        <v>0.0725446961236314</v>
      </c>
      <c r="K2238" s="0" t="n">
        <f aca="false">H2238-F2238</f>
        <v>152</v>
      </c>
      <c r="L2238" s="0" t="str">
        <f aca="false">IF(H2238=H2228,"Even",IF(H2238&gt;H2228,"Up","Down"))</f>
        <v>Down</v>
      </c>
    </row>
    <row r="2239" customFormat="false" ht="14.4" hidden="false" customHeight="false" outlineLevel="0" collapsed="false">
      <c r="A2239" s="46" t="n">
        <v>42943</v>
      </c>
      <c r="B2239" s="47" t="s">
        <v>85</v>
      </c>
      <c r="C2239" s="0" t="s">
        <v>38</v>
      </c>
      <c r="D2239" s="0" t="s">
        <v>20</v>
      </c>
      <c r="F2239" s="48" t="n">
        <v>2093</v>
      </c>
      <c r="G2239" s="49" t="n">
        <f aca="false">F2239/$K2243-1</f>
        <v>-0.00107862508710144</v>
      </c>
      <c r="H2239" s="48" t="n">
        <v>2250</v>
      </c>
      <c r="I2239" s="49" t="n">
        <f aca="false">H2239/$K2243-1</f>
        <v>0.0738524097248072</v>
      </c>
      <c r="J2239" s="49" t="n">
        <f aca="false">I2239-G2239</f>
        <v>0.0749310348119087</v>
      </c>
      <c r="K2239" s="0" t="n">
        <f aca="false">H2239-F2239</f>
        <v>157</v>
      </c>
      <c r="L2239" s="0" t="str">
        <f aca="false">IF(H2239=H2229,"Even",IF(H2239&gt;H2229,"Up","Down"))</f>
        <v>Down</v>
      </c>
    </row>
    <row r="2240" customFormat="false" ht="14.4" hidden="false" customHeight="false" outlineLevel="0" collapsed="false">
      <c r="A2240" s="46" t="n">
        <v>42943</v>
      </c>
      <c r="B2240" s="47" t="s">
        <v>85</v>
      </c>
      <c r="C2240" s="0" t="s">
        <v>38</v>
      </c>
      <c r="D2240" s="0" t="s">
        <v>59</v>
      </c>
      <c r="F2240" s="48" t="n">
        <v>2093</v>
      </c>
      <c r="G2240" s="49" t="n">
        <f aca="false">F2240/$K2243-1</f>
        <v>-0.00107862508710144</v>
      </c>
      <c r="H2240" s="48" t="n">
        <v>2250</v>
      </c>
      <c r="I2240" s="49" t="n">
        <f aca="false">H2240/$K2243-1</f>
        <v>0.0738524097248072</v>
      </c>
      <c r="J2240" s="49" t="n">
        <f aca="false">I2240-G2240</f>
        <v>0.0749310348119087</v>
      </c>
      <c r="K2240" s="0" t="n">
        <f aca="false">H2240-F2240</f>
        <v>157</v>
      </c>
      <c r="L2240" s="0" t="str">
        <f aca="false">IF(H2240=H2230,"Even",IF(H2240&gt;H2230,"Up","Down"))</f>
        <v>Down</v>
      </c>
    </row>
    <row r="2241" customFormat="false" ht="14.4" hidden="false" customHeight="false" outlineLevel="0" collapsed="false">
      <c r="A2241" s="46" t="n">
        <v>42943</v>
      </c>
      <c r="B2241" s="47" t="s">
        <v>85</v>
      </c>
      <c r="C2241" s="0" t="s">
        <v>38</v>
      </c>
      <c r="D2241" s="0" t="s">
        <v>25</v>
      </c>
      <c r="F2241" s="48" t="n">
        <v>2093</v>
      </c>
      <c r="G2241" s="49" t="n">
        <f aca="false">F2241/$K2243-1</f>
        <v>-0.00107862508710144</v>
      </c>
      <c r="H2241" s="48" t="n">
        <v>2250</v>
      </c>
      <c r="I2241" s="49" t="n">
        <f aca="false">H2241/$K2243-1</f>
        <v>0.0738524097248072</v>
      </c>
      <c r="J2241" s="49" t="n">
        <f aca="false">I2241-G2241</f>
        <v>0.0749310348119087</v>
      </c>
      <c r="K2241" s="0" t="n">
        <f aca="false">H2241-F2241</f>
        <v>157</v>
      </c>
      <c r="L2241" s="0" t="str">
        <f aca="false">IF(H2241=H2231,"Even",IF(H2241&gt;H2231,"Up","Down"))</f>
        <v>Down</v>
      </c>
    </row>
    <row r="2242" customFormat="false" ht="14.4" hidden="false" customHeight="false" outlineLevel="0" collapsed="false">
      <c r="A2242" s="46" t="n">
        <v>42943</v>
      </c>
      <c r="B2242" s="47" t="s">
        <v>85</v>
      </c>
      <c r="C2242" s="0" t="s">
        <v>38</v>
      </c>
      <c r="D2242" s="0" t="s">
        <v>51</v>
      </c>
      <c r="F2242" s="50" t="n">
        <v>1.6518</v>
      </c>
      <c r="H2242" s="50" t="n">
        <v>1.6758</v>
      </c>
      <c r="K2242" s="50" t="n">
        <v>1.67969</v>
      </c>
      <c r="L2242" s="0" t="str">
        <f aca="false">IF(K2242=K2232,"Even",IF(K2242&gt;K2232,"Up","Down"))</f>
        <v>Up</v>
      </c>
    </row>
    <row r="2243" customFormat="false" ht="14.4" hidden="false" customHeight="false" outlineLevel="0" collapsed="false">
      <c r="A2243" s="46" t="n">
        <v>42943</v>
      </c>
      <c r="B2243" s="47" t="s">
        <v>85</v>
      </c>
      <c r="C2243" s="0" t="s">
        <v>38</v>
      </c>
      <c r="D2243" s="0" t="s">
        <v>30</v>
      </c>
      <c r="F2243" s="0" t="s">
        <v>31</v>
      </c>
      <c r="H2243" s="48" t="n">
        <v>1</v>
      </c>
      <c r="K2243" s="48" t="n">
        <v>2095.26</v>
      </c>
      <c r="L2243" s="0" t="str">
        <f aca="false">IF(K2243=K2233,"Even",IF(K2243&gt;K2233,"Up","Down"))</f>
        <v>Down</v>
      </c>
    </row>
    <row r="2244" customFormat="false" ht="14.4" hidden="false" customHeight="false" outlineLevel="0" collapsed="false">
      <c r="A2244" s="46" t="n">
        <v>42943</v>
      </c>
      <c r="B2244" s="47" t="s">
        <v>85</v>
      </c>
      <c r="C2244" s="0" t="s">
        <v>38</v>
      </c>
      <c r="D2244" s="0" t="s">
        <v>43</v>
      </c>
      <c r="J2244" s="0" t="s">
        <v>44</v>
      </c>
      <c r="K2244" s="48" t="n">
        <v>1261.95</v>
      </c>
      <c r="L2244" s="0" t="str">
        <f aca="false">IF(K2244=K2234,"Even",IF(K2244&gt;K2234,"Up","Down"))</f>
        <v>Up</v>
      </c>
    </row>
    <row r="2245" customFormat="false" ht="14.4" hidden="false" customHeight="false" outlineLevel="0" collapsed="false">
      <c r="A2245" s="51" t="n">
        <v>42943</v>
      </c>
      <c r="B2245" s="52" t="s">
        <v>85</v>
      </c>
      <c r="C2245" s="16" t="s">
        <v>38</v>
      </c>
      <c r="D2245" s="16" t="s">
        <v>54</v>
      </c>
      <c r="E2245" s="16"/>
      <c r="F2245" s="16"/>
      <c r="G2245" s="16"/>
      <c r="H2245" s="16"/>
      <c r="I2245" s="16"/>
      <c r="J2245" s="16"/>
      <c r="K2245" s="54" t="n">
        <v>203.04</v>
      </c>
      <c r="L2245" s="16" t="str">
        <f aca="false">IF(K2245=K2235,"Even",IF(K2245&gt;K2235,"Up","Down"))</f>
        <v>Down</v>
      </c>
    </row>
    <row r="2246" customFormat="false" ht="14.4" hidden="false" customHeight="false" outlineLevel="0" collapsed="false">
      <c r="A2246" s="46" t="n">
        <v>42944</v>
      </c>
      <c r="B2246" s="47" t="s">
        <v>86</v>
      </c>
      <c r="C2246" s="0" t="s">
        <v>39</v>
      </c>
      <c r="D2246" s="0" t="s">
        <v>13</v>
      </c>
      <c r="F2246" s="48" t="n">
        <v>2095</v>
      </c>
      <c r="G2246" s="49" t="n">
        <f aca="false">F2246/$K2253-1</f>
        <v>-0.00499166472731083</v>
      </c>
      <c r="H2246" s="48" t="n">
        <v>2272</v>
      </c>
      <c r="I2246" s="49" t="n">
        <f aca="false">H2246/$K2253-1</f>
        <v>0.0790734786346299</v>
      </c>
      <c r="J2246" s="49" t="n">
        <f aca="false">I2246-G2246</f>
        <v>0.0840651433619407</v>
      </c>
      <c r="K2246" s="0" t="n">
        <f aca="false">H2246-F2246</f>
        <v>177</v>
      </c>
      <c r="L2246" s="0" t="str">
        <f aca="false">IF(H2246=H2236,"Even",IF(H2246&gt;H2236,"Up","Down"))</f>
        <v>Up</v>
      </c>
    </row>
    <row r="2247" customFormat="false" ht="14.4" hidden="false" customHeight="false" outlineLevel="0" collapsed="false">
      <c r="A2247" s="46" t="n">
        <v>42944</v>
      </c>
      <c r="B2247" s="47" t="s">
        <v>86</v>
      </c>
      <c r="C2247" s="0" t="s">
        <v>39</v>
      </c>
      <c r="D2247" s="0" t="s">
        <v>15</v>
      </c>
      <c r="F2247" s="48" t="n">
        <v>2095</v>
      </c>
      <c r="G2247" s="49" t="n">
        <f aca="false">F2247/$K2253-1</f>
        <v>-0.00499166472731083</v>
      </c>
      <c r="H2247" s="48" t="n">
        <v>2264</v>
      </c>
      <c r="I2247" s="49" t="n">
        <f aca="false">H2247/$K2253-1</f>
        <v>0.0752739241323954</v>
      </c>
      <c r="J2247" s="49" t="n">
        <f aca="false">I2247-G2247</f>
        <v>0.0802655888597062</v>
      </c>
      <c r="K2247" s="0" t="n">
        <f aca="false">H2247-F2247</f>
        <v>169</v>
      </c>
      <c r="L2247" s="0" t="str">
        <f aca="false">IF(H2247=H2237,"Even",IF(H2247&gt;H2237,"Up","Down"))</f>
        <v>Up</v>
      </c>
    </row>
    <row r="2248" customFormat="false" ht="14.4" hidden="false" customHeight="false" outlineLevel="0" collapsed="false">
      <c r="A2248" s="46" t="n">
        <v>42944</v>
      </c>
      <c r="B2248" s="47" t="s">
        <v>86</v>
      </c>
      <c r="C2248" s="0" t="s">
        <v>39</v>
      </c>
      <c r="D2248" s="0" t="s">
        <v>53</v>
      </c>
      <c r="F2248" s="48" t="n">
        <v>2084</v>
      </c>
      <c r="G2248" s="49" t="n">
        <f aca="false">F2248/$K2253-1</f>
        <v>-0.0102160521678835</v>
      </c>
      <c r="H2248" s="48" t="n">
        <v>2236</v>
      </c>
      <c r="I2248" s="49" t="n">
        <f aca="false">H2248/$K2253-1</f>
        <v>0.0619754833745743</v>
      </c>
      <c r="J2248" s="49" t="n">
        <f aca="false">I2248-G2248</f>
        <v>0.0721915355424577</v>
      </c>
      <c r="K2248" s="0" t="n">
        <f aca="false">H2248-F2248</f>
        <v>152</v>
      </c>
      <c r="L2248" s="0" t="str">
        <f aca="false">IF(H2248=H2238,"Even",IF(H2248&gt;H2238,"Up","Down"))</f>
        <v>Up</v>
      </c>
    </row>
    <row r="2249" customFormat="false" ht="14.4" hidden="false" customHeight="false" outlineLevel="0" collapsed="false">
      <c r="A2249" s="46" t="n">
        <v>42944</v>
      </c>
      <c r="B2249" s="47" t="s">
        <v>86</v>
      </c>
      <c r="C2249" s="0" t="s">
        <v>39</v>
      </c>
      <c r="D2249" s="0" t="s">
        <v>20</v>
      </c>
      <c r="F2249" s="48" t="n">
        <v>2095</v>
      </c>
      <c r="G2249" s="49" t="n">
        <f aca="false">F2249/$K2253-1</f>
        <v>-0.00499166472731083</v>
      </c>
      <c r="H2249" s="48" t="n">
        <v>2253</v>
      </c>
      <c r="I2249" s="49" t="n">
        <f aca="false">H2249/$K2253-1</f>
        <v>0.0700495366918228</v>
      </c>
      <c r="J2249" s="49" t="n">
        <f aca="false">I2249-G2249</f>
        <v>0.0750412014191336</v>
      </c>
      <c r="K2249" s="0" t="n">
        <f aca="false">H2249-F2249</f>
        <v>158</v>
      </c>
      <c r="L2249" s="0" t="str">
        <f aca="false">IF(H2249=H2239,"Even",IF(H2249&gt;H2239,"Up","Down"))</f>
        <v>Up</v>
      </c>
    </row>
    <row r="2250" customFormat="false" ht="14.4" hidden="false" customHeight="false" outlineLevel="0" collapsed="false">
      <c r="A2250" s="46" t="n">
        <v>42944</v>
      </c>
      <c r="B2250" s="47" t="s">
        <v>86</v>
      </c>
      <c r="C2250" s="0" t="s">
        <v>39</v>
      </c>
      <c r="D2250" s="0" t="s">
        <v>59</v>
      </c>
      <c r="F2250" s="48" t="n">
        <v>2095</v>
      </c>
      <c r="G2250" s="49" t="n">
        <f aca="false">F2250/$K2253-1</f>
        <v>-0.00499166472731083</v>
      </c>
      <c r="H2250" s="48" t="n">
        <v>2253</v>
      </c>
      <c r="I2250" s="49" t="n">
        <f aca="false">H2250/$K2253-1</f>
        <v>0.0700495366918228</v>
      </c>
      <c r="J2250" s="49" t="n">
        <f aca="false">I2250-G2250</f>
        <v>0.0750412014191336</v>
      </c>
      <c r="K2250" s="0" t="n">
        <f aca="false">H2250-F2250</f>
        <v>158</v>
      </c>
      <c r="L2250" s="0" t="str">
        <f aca="false">IF(H2250=H2240,"Even",IF(H2250&gt;H2240,"Up","Down"))</f>
        <v>Up</v>
      </c>
    </row>
    <row r="2251" customFormat="false" ht="14.4" hidden="false" customHeight="false" outlineLevel="0" collapsed="false">
      <c r="A2251" s="46" t="n">
        <v>42944</v>
      </c>
      <c r="B2251" s="47" t="s">
        <v>86</v>
      </c>
      <c r="C2251" s="0" t="s">
        <v>39</v>
      </c>
      <c r="D2251" s="0" t="s">
        <v>25</v>
      </c>
      <c r="F2251" s="48" t="n">
        <v>2095</v>
      </c>
      <c r="G2251" s="49" t="n">
        <f aca="false">F2251/$K2253-1</f>
        <v>-0.00499166472731083</v>
      </c>
      <c r="H2251" s="48" t="n">
        <v>2253</v>
      </c>
      <c r="I2251" s="49" t="n">
        <f aca="false">H2251/$K2253-1</f>
        <v>0.0700495366918228</v>
      </c>
      <c r="J2251" s="49" t="n">
        <f aca="false">I2251-G2251</f>
        <v>0.0750412014191336</v>
      </c>
      <c r="K2251" s="0" t="n">
        <f aca="false">H2251-F2251</f>
        <v>158</v>
      </c>
      <c r="L2251" s="0" t="str">
        <f aca="false">IF(H2251=H2241,"Even",IF(H2251&gt;H2241,"Up","Down"))</f>
        <v>Up</v>
      </c>
    </row>
    <row r="2252" customFormat="false" ht="14.4" hidden="false" customHeight="false" outlineLevel="0" collapsed="false">
      <c r="A2252" s="46" t="n">
        <v>42944</v>
      </c>
      <c r="B2252" s="47" t="s">
        <v>86</v>
      </c>
      <c r="C2252" s="0" t="s">
        <v>39</v>
      </c>
      <c r="D2252" s="0" t="s">
        <v>51</v>
      </c>
      <c r="F2252" s="50" t="n">
        <v>1.6601</v>
      </c>
      <c r="H2252" s="50" t="n">
        <v>1.6841</v>
      </c>
      <c r="K2252" s="50" t="n">
        <v>1.67251</v>
      </c>
      <c r="L2252" s="0" t="str">
        <f aca="false">IF(K2252=K2242,"Even",IF(K2252&gt;K2242,"Up","Down"))</f>
        <v>Down</v>
      </c>
    </row>
    <row r="2253" customFormat="false" ht="14.4" hidden="false" customHeight="false" outlineLevel="0" collapsed="false">
      <c r="A2253" s="46" t="n">
        <v>42944</v>
      </c>
      <c r="B2253" s="47" t="s">
        <v>86</v>
      </c>
      <c r="C2253" s="0" t="s">
        <v>39</v>
      </c>
      <c r="D2253" s="0" t="s">
        <v>30</v>
      </c>
      <c r="F2253" s="0" t="s">
        <v>31</v>
      </c>
      <c r="H2253" s="48" t="n">
        <v>1</v>
      </c>
      <c r="K2253" s="48" t="n">
        <v>2105.51</v>
      </c>
      <c r="L2253" s="0" t="str">
        <f aca="false">IF(K2253=K2243,"Even",IF(K2253&gt;K2243,"Up","Down"))</f>
        <v>Up</v>
      </c>
    </row>
    <row r="2254" customFormat="false" ht="14.4" hidden="false" customHeight="false" outlineLevel="0" collapsed="false">
      <c r="A2254" s="46" t="n">
        <v>42944</v>
      </c>
      <c r="B2254" s="47" t="s">
        <v>86</v>
      </c>
      <c r="C2254" s="0" t="s">
        <v>39</v>
      </c>
      <c r="D2254" s="0" t="s">
        <v>43</v>
      </c>
      <c r="J2254" s="0" t="s">
        <v>44</v>
      </c>
      <c r="K2254" s="48" t="n">
        <v>1259.47</v>
      </c>
      <c r="L2254" s="0" t="str">
        <f aca="false">IF(K2254=K2244,"Even",IF(K2254&gt;K2244,"Up","Down"))</f>
        <v>Down</v>
      </c>
    </row>
    <row r="2255" customFormat="false" ht="14.4" hidden="false" customHeight="false" outlineLevel="0" collapsed="false">
      <c r="A2255" s="51" t="n">
        <v>42944</v>
      </c>
      <c r="B2255" s="52" t="s">
        <v>86</v>
      </c>
      <c r="C2255" s="16" t="s">
        <v>39</v>
      </c>
      <c r="D2255" s="16" t="s">
        <v>54</v>
      </c>
      <c r="E2255" s="16"/>
      <c r="F2255" s="16"/>
      <c r="G2255" s="16"/>
      <c r="H2255" s="16"/>
      <c r="I2255" s="16"/>
      <c r="J2255" s="16"/>
      <c r="K2255" s="54" t="n">
        <v>203.73</v>
      </c>
      <c r="L2255" s="16" t="str">
        <f aca="false">IF(K2255=K2245,"Even",IF(K2255&gt;K2245,"Up","Down"))</f>
        <v>Up</v>
      </c>
    </row>
    <row r="2256" customFormat="false" ht="14.4" hidden="false" customHeight="false" outlineLevel="0" collapsed="false">
      <c r="A2256" s="46" t="n">
        <v>42954</v>
      </c>
      <c r="B2256" s="47" t="s">
        <v>87</v>
      </c>
      <c r="C2256" s="0" t="s">
        <v>33</v>
      </c>
      <c r="D2256" s="0" t="s">
        <v>13</v>
      </c>
      <c r="F2256" s="48" t="n">
        <v>2075</v>
      </c>
      <c r="G2256" s="49" t="n">
        <f aca="false">F2256/$K2262-1</f>
        <v>-0.00696322174630915</v>
      </c>
      <c r="H2256" s="48" t="n">
        <v>2250</v>
      </c>
      <c r="I2256" s="49" t="n">
        <f aca="false">H2256/$K2262-1</f>
        <v>0.0767868679859298</v>
      </c>
      <c r="J2256" s="49" t="n">
        <f aca="false">I2256-G2256</f>
        <v>0.083750089732239</v>
      </c>
      <c r="K2256" s="0" t="n">
        <f aca="false">H2256-F2256</f>
        <v>175</v>
      </c>
      <c r="L2256" s="0" t="str">
        <f aca="false">IF(H2256=H2247,"Even",IF(H2256&gt;H2247,"Up","Down"))</f>
        <v>Down</v>
      </c>
    </row>
    <row r="2257" customFormat="false" ht="14.4" hidden="false" customHeight="false" outlineLevel="0" collapsed="false">
      <c r="A2257" s="46" t="n">
        <v>42954</v>
      </c>
      <c r="B2257" s="47" t="s">
        <v>87</v>
      </c>
      <c r="C2257" s="0" t="s">
        <v>33</v>
      </c>
      <c r="D2257" s="0" t="s">
        <v>15</v>
      </c>
      <c r="F2257" s="48" t="n">
        <v>2075</v>
      </c>
      <c r="G2257" s="49" t="n">
        <f aca="false">F2257/$K2262-1</f>
        <v>-0.00696322174630915</v>
      </c>
      <c r="H2257" s="48" t="n">
        <v>2242</v>
      </c>
      <c r="I2257" s="49" t="n">
        <f aca="false">H2257/$K2262-1</f>
        <v>0.0729582924553132</v>
      </c>
      <c r="J2257" s="49" t="n">
        <f aca="false">I2257-G2257</f>
        <v>0.0799215142016223</v>
      </c>
      <c r="K2257" s="0" t="n">
        <f aca="false">H2257-F2257</f>
        <v>167</v>
      </c>
      <c r="L2257" s="0" t="str">
        <f aca="false">IF(H2257=H2248,"Even",IF(H2257&gt;H2248,"Up","Down"))</f>
        <v>Up</v>
      </c>
    </row>
    <row r="2258" customFormat="false" ht="14.4" hidden="false" customHeight="false" outlineLevel="0" collapsed="false">
      <c r="A2258" s="46" t="n">
        <v>42954</v>
      </c>
      <c r="B2258" s="47" t="s">
        <v>87</v>
      </c>
      <c r="C2258" s="0" t="s">
        <v>33</v>
      </c>
      <c r="D2258" s="0" t="s">
        <v>53</v>
      </c>
      <c r="F2258" s="48" t="n">
        <v>2064</v>
      </c>
      <c r="G2258" s="49" t="n">
        <f aca="false">F2258/$K2262-1</f>
        <v>-0.012227513100907</v>
      </c>
      <c r="H2258" s="48" t="n">
        <v>2215</v>
      </c>
      <c r="I2258" s="49" t="n">
        <f aca="false">H2258/$K2262-1</f>
        <v>0.0600368500394821</v>
      </c>
      <c r="J2258" s="49" t="n">
        <f aca="false">I2258-G2258</f>
        <v>0.0722643631403891</v>
      </c>
      <c r="K2258" s="0" t="n">
        <f aca="false">H2258-F2258</f>
        <v>151</v>
      </c>
      <c r="L2258" s="0" t="str">
        <f aca="false">IF(H2258=H2249,"Even",IF(H2258&gt;H2249,"Up","Down"))</f>
        <v>Down</v>
      </c>
    </row>
    <row r="2259" customFormat="false" ht="14.4" hidden="false" customHeight="false" outlineLevel="0" collapsed="false">
      <c r="A2259" s="46" t="n">
        <v>42954</v>
      </c>
      <c r="B2259" s="47" t="s">
        <v>87</v>
      </c>
      <c r="C2259" s="0" t="s">
        <v>33</v>
      </c>
      <c r="D2259" s="0" t="s">
        <v>20</v>
      </c>
      <c r="F2259" s="48" t="n">
        <v>2075</v>
      </c>
      <c r="G2259" s="49" t="n">
        <f aca="false">F2259/$K2262-1</f>
        <v>-0.00696322174630915</v>
      </c>
      <c r="H2259" s="48" t="n">
        <v>2232</v>
      </c>
      <c r="I2259" s="49" t="n">
        <f aca="false">H2259/$K2262-1</f>
        <v>0.0681725730420424</v>
      </c>
      <c r="J2259" s="49" t="n">
        <f aca="false">I2259-G2259</f>
        <v>0.0751357947883515</v>
      </c>
      <c r="K2259" s="0" t="n">
        <f aca="false">H2259-F2259</f>
        <v>157</v>
      </c>
      <c r="L2259" s="0" t="str">
        <f aca="false">IF(H2259=H2250,"Even",IF(H2259&gt;H2250,"Up","Down"))</f>
        <v>Down</v>
      </c>
    </row>
    <row r="2260" customFormat="false" ht="14.4" hidden="false" customHeight="false" outlineLevel="0" collapsed="false">
      <c r="A2260" s="46" t="n">
        <v>42954</v>
      </c>
      <c r="B2260" s="47" t="s">
        <v>87</v>
      </c>
      <c r="C2260" s="0" t="s">
        <v>33</v>
      </c>
      <c r="D2260" s="0" t="s">
        <v>25</v>
      </c>
      <c r="F2260" s="48" t="n">
        <v>2075</v>
      </c>
      <c r="G2260" s="49" t="n">
        <f aca="false">F2260/$K2262-1</f>
        <v>-0.00696322174630915</v>
      </c>
      <c r="H2260" s="48" t="n">
        <v>2232</v>
      </c>
      <c r="I2260" s="49" t="n">
        <f aca="false">H2260/$K2262-1</f>
        <v>0.0681725730420424</v>
      </c>
      <c r="J2260" s="49" t="n">
        <f aca="false">I2260-G2260</f>
        <v>0.0751357947883515</v>
      </c>
      <c r="K2260" s="0" t="n">
        <f aca="false">H2260-F2260</f>
        <v>157</v>
      </c>
      <c r="L2260" s="0" t="str">
        <f aca="false">IF(H2260=H2251,"Even",IF(H2260&gt;H2251,"Up","Down"))</f>
        <v>Down</v>
      </c>
    </row>
    <row r="2261" customFormat="false" ht="14.4" hidden="false" customHeight="false" outlineLevel="0" collapsed="false">
      <c r="A2261" s="46" t="n">
        <v>42954</v>
      </c>
      <c r="B2261" s="47" t="s">
        <v>87</v>
      </c>
      <c r="C2261" s="0" t="s">
        <v>33</v>
      </c>
      <c r="D2261" s="0" t="s">
        <v>51</v>
      </c>
      <c r="F2261" s="50" t="n">
        <v>1.6449</v>
      </c>
      <c r="H2261" s="50" t="n">
        <v>1.6689</v>
      </c>
      <c r="K2261" s="50" t="n">
        <v>1.64799</v>
      </c>
      <c r="L2261" s="0" t="str">
        <f aca="false">IF(K2261=K2252,"Even",IF(K2261&gt;K2252,"Up","Down"))</f>
        <v>Down</v>
      </c>
    </row>
    <row r="2262" customFormat="false" ht="14.4" hidden="false" customHeight="false" outlineLevel="0" collapsed="false">
      <c r="A2262" s="46" t="n">
        <v>42954</v>
      </c>
      <c r="B2262" s="47" t="s">
        <v>87</v>
      </c>
      <c r="C2262" s="0" t="s">
        <v>33</v>
      </c>
      <c r="D2262" s="0" t="s">
        <v>30</v>
      </c>
      <c r="F2262" s="0" t="s">
        <v>31</v>
      </c>
      <c r="H2262" s="48" t="n">
        <v>1</v>
      </c>
      <c r="K2262" s="48" t="n">
        <v>2089.55</v>
      </c>
      <c r="L2262" s="0" t="str">
        <f aca="false">IF(K2262=K2253,"Even",IF(K2262&gt;K2253,"Up","Down"))</f>
        <v>Down</v>
      </c>
    </row>
    <row r="2263" customFormat="false" ht="14.4" hidden="false" customHeight="false" outlineLevel="0" collapsed="false">
      <c r="A2263" s="46" t="n">
        <v>42954</v>
      </c>
      <c r="B2263" s="47" t="s">
        <v>87</v>
      </c>
      <c r="C2263" s="0" t="s">
        <v>33</v>
      </c>
      <c r="D2263" s="0" t="s">
        <v>43</v>
      </c>
      <c r="J2263" s="0" t="s">
        <v>44</v>
      </c>
      <c r="K2263" s="48" t="n">
        <v>1257.54</v>
      </c>
      <c r="L2263" s="0" t="str">
        <f aca="false">IF(K2263=K2254,"Even",IF(K2263&gt;K2254,"Up","Down"))</f>
        <v>Down</v>
      </c>
    </row>
    <row r="2264" customFormat="false" ht="14.4" hidden="false" customHeight="false" outlineLevel="0" collapsed="false">
      <c r="A2264" s="51" t="n">
        <v>42954</v>
      </c>
      <c r="B2264" s="52" t="s">
        <v>87</v>
      </c>
      <c r="C2264" s="16" t="s">
        <v>33</v>
      </c>
      <c r="D2264" s="16" t="s">
        <v>54</v>
      </c>
      <c r="E2264" s="16"/>
      <c r="F2264" s="16"/>
      <c r="G2264" s="16"/>
      <c r="H2264" s="16"/>
      <c r="I2264" s="16"/>
      <c r="J2264" s="16"/>
      <c r="K2264" s="54" t="n">
        <v>262.97</v>
      </c>
      <c r="L2264" s="16" t="str">
        <f aca="false">IF(K2264=K2255,"Even",IF(K2264&gt;K2255,"Up","Down"))</f>
        <v>Up</v>
      </c>
    </row>
    <row r="2265" customFormat="false" ht="14.4" hidden="false" customHeight="false" outlineLevel="0" collapsed="false">
      <c r="A2265" s="46" t="n">
        <v>42955</v>
      </c>
      <c r="B2265" s="47" t="s">
        <v>88</v>
      </c>
      <c r="C2265" s="0" t="s">
        <v>35</v>
      </c>
      <c r="D2265" s="0" t="s">
        <v>13</v>
      </c>
      <c r="F2265" s="48" t="n">
        <v>2076</v>
      </c>
      <c r="G2265" s="49" t="n">
        <f aca="false">F2265/$K2271-1</f>
        <v>-0.00418281591772507</v>
      </c>
      <c r="H2265" s="48" t="n">
        <v>2250</v>
      </c>
      <c r="I2265" s="49" t="n">
        <f aca="false">H2265/$K2271-1</f>
        <v>0.0792816301469743</v>
      </c>
      <c r="J2265" s="49" t="n">
        <f aca="false">I2265-G2265</f>
        <v>0.0834644460646994</v>
      </c>
      <c r="K2265" s="0" t="n">
        <f aca="false">H2265-F2265</f>
        <v>174</v>
      </c>
      <c r="L2265" s="0" t="str">
        <f aca="false">IF(H2265=H2256,"Even",IF(H2265&gt;H2256,"Up","Down"))</f>
        <v>Even</v>
      </c>
    </row>
    <row r="2266" customFormat="false" ht="14.4" hidden="false" customHeight="false" outlineLevel="0" collapsed="false">
      <c r="A2266" s="46" t="n">
        <v>42955</v>
      </c>
      <c r="B2266" s="47" t="s">
        <v>88</v>
      </c>
      <c r="C2266" s="0" t="s">
        <v>35</v>
      </c>
      <c r="D2266" s="0" t="s">
        <v>15</v>
      </c>
      <c r="F2266" s="48" t="n">
        <v>2076</v>
      </c>
      <c r="G2266" s="49" t="n">
        <f aca="false">F2266/$K2271-1</f>
        <v>-0.00418281591772507</v>
      </c>
      <c r="H2266" s="48" t="n">
        <v>2241</v>
      </c>
      <c r="I2266" s="49" t="n">
        <f aca="false">H2266/$K2271-1</f>
        <v>0.0749645036263864</v>
      </c>
      <c r="J2266" s="49" t="n">
        <f aca="false">I2266-G2266</f>
        <v>0.0791473195441115</v>
      </c>
      <c r="K2266" s="0" t="n">
        <f aca="false">H2266-F2266</f>
        <v>165</v>
      </c>
      <c r="L2266" s="0" t="str">
        <f aca="false">IF(H2266=H2257,"Even",IF(H2266&gt;H2257,"Up","Down"))</f>
        <v>Down</v>
      </c>
    </row>
    <row r="2267" customFormat="false" ht="14.4" hidden="false" customHeight="false" outlineLevel="0" collapsed="false">
      <c r="A2267" s="46" t="n">
        <v>42955</v>
      </c>
      <c r="B2267" s="47" t="s">
        <v>88</v>
      </c>
      <c r="C2267" s="0" t="s">
        <v>35</v>
      </c>
      <c r="D2267" s="0" t="s">
        <v>53</v>
      </c>
      <c r="F2267" s="48" t="n">
        <v>2065</v>
      </c>
      <c r="G2267" s="49" t="n">
        <f aca="false">F2267/$K2271-1</f>
        <v>-0.00945930388733252</v>
      </c>
      <c r="H2267" s="48" t="n">
        <v>2214</v>
      </c>
      <c r="I2267" s="49" t="n">
        <f aca="false">H2267/$K2271-1</f>
        <v>0.0620131240646227</v>
      </c>
      <c r="J2267" s="49" t="n">
        <f aca="false">I2267-G2267</f>
        <v>0.0714724279519552</v>
      </c>
      <c r="K2267" s="0" t="n">
        <f aca="false">H2267-F2267</f>
        <v>149</v>
      </c>
      <c r="L2267" s="0" t="str">
        <f aca="false">IF(H2267=H2258,"Even",IF(H2267&gt;H2258,"Up","Down"))</f>
        <v>Down</v>
      </c>
    </row>
    <row r="2268" customFormat="false" ht="14.4" hidden="false" customHeight="false" outlineLevel="0" collapsed="false">
      <c r="A2268" s="46" t="n">
        <v>42955</v>
      </c>
      <c r="B2268" s="47" t="s">
        <v>88</v>
      </c>
      <c r="C2268" s="0" t="s">
        <v>35</v>
      </c>
      <c r="D2268" s="0" t="s">
        <v>20</v>
      </c>
      <c r="F2268" s="48" t="n">
        <v>2076</v>
      </c>
      <c r="G2268" s="49" t="n">
        <f aca="false">F2268/$K2271-1</f>
        <v>-0.00418281591772507</v>
      </c>
      <c r="H2268" s="48" t="n">
        <v>2231</v>
      </c>
      <c r="I2268" s="49" t="n">
        <f aca="false">H2268/$K2271-1</f>
        <v>0.0701676963812887</v>
      </c>
      <c r="J2268" s="49" t="n">
        <f aca="false">I2268-G2268</f>
        <v>0.0743505122990138</v>
      </c>
      <c r="K2268" s="0" t="n">
        <f aca="false">H2268-F2268</f>
        <v>155</v>
      </c>
      <c r="L2268" s="0" t="str">
        <f aca="false">IF(H2268=H2259,"Even",IF(H2268&gt;H2259,"Up","Down"))</f>
        <v>Down</v>
      </c>
    </row>
    <row r="2269" customFormat="false" ht="14.4" hidden="false" customHeight="false" outlineLevel="0" collapsed="false">
      <c r="A2269" s="46" t="n">
        <v>42955</v>
      </c>
      <c r="B2269" s="47" t="s">
        <v>88</v>
      </c>
      <c r="C2269" s="0" t="s">
        <v>35</v>
      </c>
      <c r="D2269" s="0" t="s">
        <v>25</v>
      </c>
      <c r="F2269" s="48" t="n">
        <v>2076</v>
      </c>
      <c r="G2269" s="49" t="n">
        <f aca="false">F2269/$K2271-1</f>
        <v>-0.00418281591772507</v>
      </c>
      <c r="H2269" s="48" t="n">
        <v>2231</v>
      </c>
      <c r="I2269" s="49" t="n">
        <f aca="false">H2269/$K2271-1</f>
        <v>0.0701676963812887</v>
      </c>
      <c r="J2269" s="49" t="n">
        <f aca="false">I2269-G2269</f>
        <v>0.0743505122990138</v>
      </c>
      <c r="K2269" s="0" t="n">
        <f aca="false">H2269-F2269</f>
        <v>155</v>
      </c>
      <c r="L2269" s="0" t="str">
        <f aca="false">IF(H2269=H2260,"Even",IF(H2269&gt;H2260,"Up","Down"))</f>
        <v>Down</v>
      </c>
    </row>
    <row r="2270" customFormat="false" ht="14.4" hidden="false" customHeight="false" outlineLevel="0" collapsed="false">
      <c r="A2270" s="46" t="n">
        <v>42955</v>
      </c>
      <c r="B2270" s="47" t="s">
        <v>88</v>
      </c>
      <c r="C2270" s="0" t="s">
        <v>35</v>
      </c>
      <c r="D2270" s="0" t="s">
        <v>51</v>
      </c>
      <c r="F2270" s="50" t="n">
        <v>1.6423</v>
      </c>
      <c r="H2270" s="50" t="n">
        <v>1.6658</v>
      </c>
      <c r="K2270" s="50" t="n">
        <v>1.6579</v>
      </c>
      <c r="L2270" s="0" t="str">
        <f aca="false">IF(K2270=K2261,"Even",IF(K2270&gt;K2261,"Up","Down"))</f>
        <v>Up</v>
      </c>
    </row>
    <row r="2271" customFormat="false" ht="14.4" hidden="false" customHeight="false" outlineLevel="0" collapsed="false">
      <c r="A2271" s="46" t="n">
        <v>42955</v>
      </c>
      <c r="B2271" s="47" t="s">
        <v>88</v>
      </c>
      <c r="C2271" s="0" t="s">
        <v>35</v>
      </c>
      <c r="D2271" s="0" t="s">
        <v>30</v>
      </c>
      <c r="F2271" s="0" t="s">
        <v>31</v>
      </c>
      <c r="H2271" s="48" t="n">
        <v>1</v>
      </c>
      <c r="K2271" s="48" t="n">
        <v>2084.72</v>
      </c>
      <c r="L2271" s="0" t="str">
        <f aca="false">IF(K2271=K2262,"Even",IF(K2271&gt;K2262,"Up","Down"))</f>
        <v>Down</v>
      </c>
    </row>
    <row r="2272" customFormat="false" ht="14.4" hidden="false" customHeight="false" outlineLevel="0" collapsed="false">
      <c r="A2272" s="46" t="n">
        <v>42955</v>
      </c>
      <c r="B2272" s="47" t="s">
        <v>88</v>
      </c>
      <c r="C2272" s="0" t="s">
        <v>35</v>
      </c>
      <c r="D2272" s="0" t="s">
        <v>43</v>
      </c>
      <c r="J2272" s="0" t="s">
        <v>44</v>
      </c>
      <c r="K2272" s="48" t="n">
        <v>1259.84</v>
      </c>
      <c r="L2272" s="0" t="str">
        <f aca="false">IF(K2272=K2263,"Even",IF(K2272&gt;K2263,"Up","Down"))</f>
        <v>Up</v>
      </c>
    </row>
    <row r="2273" customFormat="false" ht="14.4" hidden="false" customHeight="false" outlineLevel="0" collapsed="false">
      <c r="A2273" s="51" t="n">
        <v>42955</v>
      </c>
      <c r="B2273" s="52" t="s">
        <v>88</v>
      </c>
      <c r="C2273" s="16" t="s">
        <v>35</v>
      </c>
      <c r="D2273" s="16" t="s">
        <v>54</v>
      </c>
      <c r="E2273" s="16"/>
      <c r="F2273" s="16"/>
      <c r="G2273" s="16"/>
      <c r="H2273" s="16"/>
      <c r="I2273" s="16"/>
      <c r="J2273" s="16"/>
      <c r="K2273" s="54" t="n">
        <v>270.93</v>
      </c>
      <c r="L2273" s="16" t="str">
        <f aca="false">IF(K2273=K2264,"Even",IF(K2273&gt;K2264,"Up","Down"))</f>
        <v>Up</v>
      </c>
    </row>
    <row r="2274" customFormat="false" ht="14.4" hidden="false" customHeight="false" outlineLevel="0" collapsed="false">
      <c r="A2274" s="46" t="n">
        <v>42956</v>
      </c>
      <c r="B2274" s="47" t="s">
        <v>89</v>
      </c>
      <c r="C2274" s="0" t="s">
        <v>37</v>
      </c>
      <c r="D2274" s="0" t="s">
        <v>13</v>
      </c>
      <c r="F2274" s="48" t="n">
        <v>2104</v>
      </c>
      <c r="G2274" s="49" t="n">
        <f aca="false">F2274/$K2280-1</f>
        <v>0.00707441054556246</v>
      </c>
      <c r="H2274" s="48" t="n">
        <v>2281</v>
      </c>
      <c r="I2274" s="49" t="n">
        <f aca="false">H2274/$K2280-1</f>
        <v>0.0917950239802416</v>
      </c>
      <c r="J2274" s="49" t="n">
        <f aca="false">I2274-G2274</f>
        <v>0.0847206134346792</v>
      </c>
      <c r="K2274" s="0" t="n">
        <f aca="false">H2274-F2274</f>
        <v>177</v>
      </c>
      <c r="L2274" s="0" t="str">
        <f aca="false">IF(H2274=H2265,"Even",IF(H2274&gt;H2265,"Up","Down"))</f>
        <v>Up</v>
      </c>
    </row>
    <row r="2275" customFormat="false" ht="14.4" hidden="false" customHeight="false" outlineLevel="0" collapsed="false">
      <c r="A2275" s="46" t="n">
        <v>42956</v>
      </c>
      <c r="B2275" s="47" t="s">
        <v>89</v>
      </c>
      <c r="C2275" s="0" t="s">
        <v>37</v>
      </c>
      <c r="D2275" s="0" t="s">
        <v>15</v>
      </c>
      <c r="F2275" s="48" t="n">
        <v>2104</v>
      </c>
      <c r="G2275" s="49" t="n">
        <f aca="false">F2275/$K2280-1</f>
        <v>0.00707441054556246</v>
      </c>
      <c r="H2275" s="48" t="n">
        <v>2273</v>
      </c>
      <c r="I2275" s="49" t="n">
        <f aca="false">H2275/$K2280-1</f>
        <v>0.0879658437120074</v>
      </c>
      <c r="J2275" s="49" t="n">
        <f aca="false">I2275-G2275</f>
        <v>0.080891433166445</v>
      </c>
      <c r="K2275" s="0" t="n">
        <f aca="false">H2275-F2275</f>
        <v>169</v>
      </c>
      <c r="L2275" s="0" t="str">
        <f aca="false">IF(H2275=H2266,"Even",IF(H2275&gt;H2266,"Up","Down"))</f>
        <v>Up</v>
      </c>
    </row>
    <row r="2276" customFormat="false" ht="14.4" hidden="false" customHeight="false" outlineLevel="0" collapsed="false">
      <c r="A2276" s="46" t="n">
        <v>42956</v>
      </c>
      <c r="B2276" s="47" t="s">
        <v>89</v>
      </c>
      <c r="C2276" s="0" t="s">
        <v>37</v>
      </c>
      <c r="D2276" s="0" t="s">
        <v>53</v>
      </c>
      <c r="F2276" s="48" t="n">
        <v>2092</v>
      </c>
      <c r="G2276" s="49" t="n">
        <f aca="false">F2276/$K2280-1</f>
        <v>0.00133064014321138</v>
      </c>
      <c r="H2276" s="48" t="n">
        <v>2245</v>
      </c>
      <c r="I2276" s="49" t="n">
        <f aca="false">H2276/$K2280-1</f>
        <v>0.0745637127731882</v>
      </c>
      <c r="J2276" s="49" t="n">
        <f aca="false">I2276-G2276</f>
        <v>0.0732330726299768</v>
      </c>
      <c r="K2276" s="0" t="n">
        <f aca="false">H2276-F2276</f>
        <v>153</v>
      </c>
      <c r="L2276" s="0" t="str">
        <f aca="false">IF(H2276=H2267,"Even",IF(H2276&gt;H2267,"Up","Down"))</f>
        <v>Up</v>
      </c>
    </row>
    <row r="2277" customFormat="false" ht="14.4" hidden="false" customHeight="false" outlineLevel="0" collapsed="false">
      <c r="A2277" s="46" t="n">
        <v>42956</v>
      </c>
      <c r="B2277" s="47" t="s">
        <v>89</v>
      </c>
      <c r="C2277" s="0" t="s">
        <v>37</v>
      </c>
      <c r="D2277" s="0" t="s">
        <v>20</v>
      </c>
      <c r="F2277" s="48" t="n">
        <v>2104</v>
      </c>
      <c r="G2277" s="49" t="n">
        <f aca="false">F2277/$K2280-1</f>
        <v>0.00707441054556246</v>
      </c>
      <c r="H2277" s="48" t="n">
        <v>2262</v>
      </c>
      <c r="I2277" s="49" t="n">
        <f aca="false">H2277/$K2280-1</f>
        <v>0.0827007208431856</v>
      </c>
      <c r="J2277" s="49" t="n">
        <f aca="false">I2277-G2277</f>
        <v>0.0756263102976231</v>
      </c>
      <c r="K2277" s="0" t="n">
        <f aca="false">H2277-F2277</f>
        <v>158</v>
      </c>
      <c r="L2277" s="0" t="str">
        <f aca="false">IF(H2277=H2268,"Even",IF(H2277&gt;H2268,"Up","Down"))</f>
        <v>Up</v>
      </c>
    </row>
    <row r="2278" customFormat="false" ht="14.4" hidden="false" customHeight="false" outlineLevel="0" collapsed="false">
      <c r="A2278" s="46" t="n">
        <v>42956</v>
      </c>
      <c r="B2278" s="47" t="s">
        <v>89</v>
      </c>
      <c r="C2278" s="0" t="s">
        <v>37</v>
      </c>
      <c r="D2278" s="0" t="s">
        <v>25</v>
      </c>
      <c r="F2278" s="48" t="n">
        <v>2104</v>
      </c>
      <c r="G2278" s="49" t="n">
        <f aca="false">F2278/$K2280-1</f>
        <v>0.00707441054556246</v>
      </c>
      <c r="H2278" s="48" t="n">
        <v>2262</v>
      </c>
      <c r="I2278" s="49" t="n">
        <f aca="false">H2278/$K2280-1</f>
        <v>0.0827007208431856</v>
      </c>
      <c r="J2278" s="49" t="n">
        <f aca="false">I2278-G2278</f>
        <v>0.0756263102976231</v>
      </c>
      <c r="K2278" s="0" t="n">
        <f aca="false">H2278-F2278</f>
        <v>158</v>
      </c>
      <c r="L2278" s="0" t="str">
        <f aca="false">IF(H2278=H2269,"Even",IF(H2278&gt;H2269,"Up","Down"))</f>
        <v>Up</v>
      </c>
    </row>
    <row r="2279" customFormat="false" ht="14.4" hidden="false" customHeight="false" outlineLevel="0" collapsed="false">
      <c r="A2279" s="46" t="n">
        <v>42956</v>
      </c>
      <c r="B2279" s="47" t="s">
        <v>89</v>
      </c>
      <c r="C2279" s="0" t="s">
        <v>37</v>
      </c>
      <c r="D2279" s="0" t="s">
        <v>51</v>
      </c>
      <c r="F2279" s="50" t="n">
        <v>1.6544</v>
      </c>
      <c r="H2279" s="50" t="n">
        <v>1.6781</v>
      </c>
      <c r="K2279" s="50" t="n">
        <v>1.65552</v>
      </c>
      <c r="L2279" s="0" t="str">
        <f aca="false">IF(K2279=K2270,"Even",IF(K2279&gt;K2270,"Up","Down"))</f>
        <v>Down</v>
      </c>
    </row>
    <row r="2280" customFormat="false" ht="14.4" hidden="false" customHeight="false" outlineLevel="0" collapsed="false">
      <c r="A2280" s="46" t="n">
        <v>42956</v>
      </c>
      <c r="B2280" s="47" t="s">
        <v>89</v>
      </c>
      <c r="C2280" s="0" t="s">
        <v>37</v>
      </c>
      <c r="D2280" s="0" t="s">
        <v>30</v>
      </c>
      <c r="F2280" s="0" t="s">
        <v>31</v>
      </c>
      <c r="H2280" s="48" t="n">
        <v>1</v>
      </c>
      <c r="K2280" s="48" t="n">
        <v>2089.22</v>
      </c>
      <c r="L2280" s="0" t="str">
        <f aca="false">IF(K2280=K2271,"Even",IF(K2280&gt;K2271,"Up","Down"))</f>
        <v>Up</v>
      </c>
    </row>
    <row r="2281" customFormat="false" ht="14.4" hidden="false" customHeight="false" outlineLevel="0" collapsed="false">
      <c r="A2281" s="46" t="n">
        <v>42956</v>
      </c>
      <c r="B2281" s="47" t="s">
        <v>89</v>
      </c>
      <c r="C2281" s="0" t="s">
        <v>37</v>
      </c>
      <c r="D2281" s="0" t="s">
        <v>43</v>
      </c>
      <c r="J2281" s="0" t="s">
        <v>44</v>
      </c>
      <c r="K2281" s="48" t="n">
        <v>1268.49</v>
      </c>
      <c r="L2281" s="0" t="str">
        <f aca="false">IF(K2281=K2272,"Even",IF(K2281&gt;K2272,"Up","Down"))</f>
        <v>Up</v>
      </c>
    </row>
    <row r="2282" customFormat="false" ht="14.4" hidden="false" customHeight="false" outlineLevel="0" collapsed="false">
      <c r="A2282" s="51" t="n">
        <v>42956</v>
      </c>
      <c r="B2282" s="52" t="s">
        <v>89</v>
      </c>
      <c r="C2282" s="16" t="s">
        <v>37</v>
      </c>
      <c r="D2282" s="16" t="s">
        <v>54</v>
      </c>
      <c r="E2282" s="16"/>
      <c r="F2282" s="16"/>
      <c r="G2282" s="16"/>
      <c r="H2282" s="16"/>
      <c r="I2282" s="16"/>
      <c r="J2282" s="16"/>
      <c r="K2282" s="54" t="n">
        <v>301.71</v>
      </c>
      <c r="L2282" s="16" t="str">
        <f aca="false">IF(K2282=K2273,"Even",IF(K2282&gt;K2273,"Up","Down"))</f>
        <v>Up</v>
      </c>
    </row>
    <row r="2283" customFormat="false" ht="14.4" hidden="false" customHeight="false" outlineLevel="0" collapsed="false">
      <c r="A2283" s="46" t="n">
        <v>42957</v>
      </c>
      <c r="B2283" s="47" t="s">
        <v>65</v>
      </c>
      <c r="C2283" s="0" t="s">
        <v>38</v>
      </c>
      <c r="D2283" s="0" t="s">
        <v>13</v>
      </c>
      <c r="F2283" s="48" t="n">
        <v>2121</v>
      </c>
      <c r="G2283" s="49" t="n">
        <f aca="false">F2283/$K2289-1</f>
        <v>0.00431367164009489</v>
      </c>
      <c r="H2283" s="48" t="n">
        <v>2299</v>
      </c>
      <c r="I2283" s="49" t="n">
        <f aca="false">H2283/$K2289-1</f>
        <v>0.088598364498151</v>
      </c>
      <c r="J2283" s="49" t="n">
        <f aca="false">I2283-G2283</f>
        <v>0.0842846928580561</v>
      </c>
      <c r="K2283" s="0" t="n">
        <f aca="false">H2283-F2283</f>
        <v>178</v>
      </c>
      <c r="L2283" s="0" t="str">
        <f aca="false">IF(H2283=H2274,"Even",IF(H2283&gt;H2274,"Up","Down"))</f>
        <v>Up</v>
      </c>
    </row>
    <row r="2284" customFormat="false" ht="14.4" hidden="false" customHeight="false" outlineLevel="0" collapsed="false">
      <c r="A2284" s="46" t="n">
        <v>42957</v>
      </c>
      <c r="B2284" s="47" t="s">
        <v>65</v>
      </c>
      <c r="C2284" s="0" t="s">
        <v>38</v>
      </c>
      <c r="D2284" s="0" t="s">
        <v>15</v>
      </c>
      <c r="F2284" s="48" t="n">
        <v>2121</v>
      </c>
      <c r="G2284" s="49" t="n">
        <f aca="false">F2284/$K2289-1</f>
        <v>0.00431367164009489</v>
      </c>
      <c r="H2284" s="48" t="n">
        <v>2290</v>
      </c>
      <c r="I2284" s="49" t="n">
        <f aca="false">H2284/$K2289-1</f>
        <v>0.0843367789042044</v>
      </c>
      <c r="J2284" s="49" t="n">
        <f aca="false">I2284-G2284</f>
        <v>0.0800231072641096</v>
      </c>
      <c r="K2284" s="0" t="n">
        <f aca="false">H2284-F2284</f>
        <v>169</v>
      </c>
      <c r="L2284" s="0" t="str">
        <f aca="false">IF(H2284=H2275,"Even",IF(H2284&gt;H2275,"Up","Down"))</f>
        <v>Up</v>
      </c>
    </row>
    <row r="2285" customFormat="false" ht="14.4" hidden="false" customHeight="false" outlineLevel="0" collapsed="false">
      <c r="A2285" s="46" t="n">
        <v>42957</v>
      </c>
      <c r="B2285" s="47" t="s">
        <v>65</v>
      </c>
      <c r="C2285" s="0" t="s">
        <v>38</v>
      </c>
      <c r="D2285" s="0" t="s">
        <v>53</v>
      </c>
      <c r="F2285" s="48" t="n">
        <v>2109</v>
      </c>
      <c r="G2285" s="49" t="n">
        <f aca="false">F2285/$K2289-1</f>
        <v>-0.00136844248516721</v>
      </c>
      <c r="H2285" s="48" t="n">
        <v>2262</v>
      </c>
      <c r="I2285" s="49" t="n">
        <f aca="false">H2285/$K2289-1</f>
        <v>0.0710785126119258</v>
      </c>
      <c r="J2285" s="49" t="n">
        <f aca="false">I2285-G2285</f>
        <v>0.072446955097093</v>
      </c>
      <c r="K2285" s="0" t="n">
        <f aca="false">H2285-F2285</f>
        <v>153</v>
      </c>
      <c r="L2285" s="0" t="str">
        <f aca="false">IF(H2285=H2276,"Even",IF(H2285&gt;H2276,"Up","Down"))</f>
        <v>Up</v>
      </c>
    </row>
    <row r="2286" customFormat="false" ht="14.4" hidden="false" customHeight="false" outlineLevel="0" collapsed="false">
      <c r="A2286" s="46" t="n">
        <v>42957</v>
      </c>
      <c r="B2286" s="47" t="s">
        <v>65</v>
      </c>
      <c r="C2286" s="0" t="s">
        <v>38</v>
      </c>
      <c r="D2286" s="0" t="s">
        <v>20</v>
      </c>
      <c r="F2286" s="48" t="n">
        <v>2121</v>
      </c>
      <c r="G2286" s="49" t="n">
        <f aca="false">F2286/$K2289-1</f>
        <v>0.00431367164009489</v>
      </c>
      <c r="H2286" s="48" t="n">
        <v>2279</v>
      </c>
      <c r="I2286" s="49" t="n">
        <f aca="false">H2286/$K2289-1</f>
        <v>0.0791281742893806</v>
      </c>
      <c r="J2286" s="49" t="n">
        <f aca="false">I2286-G2286</f>
        <v>0.0748145026492857</v>
      </c>
      <c r="K2286" s="0" t="n">
        <f aca="false">H2286-F2286</f>
        <v>158</v>
      </c>
      <c r="L2286" s="0" t="str">
        <f aca="false">IF(H2286=H2277,"Even",IF(H2286&gt;H2277,"Up","Down"))</f>
        <v>Up</v>
      </c>
    </row>
    <row r="2287" customFormat="false" ht="14.4" hidden="false" customHeight="false" outlineLevel="0" collapsed="false">
      <c r="A2287" s="46" t="n">
        <v>42957</v>
      </c>
      <c r="B2287" s="47" t="s">
        <v>65</v>
      </c>
      <c r="C2287" s="0" t="s">
        <v>38</v>
      </c>
      <c r="D2287" s="0" t="s">
        <v>25</v>
      </c>
      <c r="F2287" s="48" t="n">
        <v>2121</v>
      </c>
      <c r="G2287" s="49" t="n">
        <f aca="false">F2287/$K2289-1</f>
        <v>0.00431367164009489</v>
      </c>
      <c r="H2287" s="48" t="n">
        <v>2279</v>
      </c>
      <c r="I2287" s="49" t="n">
        <f aca="false">H2287/$K2289-1</f>
        <v>0.0791281742893806</v>
      </c>
      <c r="J2287" s="49" t="n">
        <f aca="false">I2287-G2287</f>
        <v>0.0748145026492857</v>
      </c>
      <c r="K2287" s="0" t="n">
        <f aca="false">H2287-F2287</f>
        <v>158</v>
      </c>
      <c r="L2287" s="0" t="str">
        <f aca="false">IF(H2287=H2278,"Even",IF(H2287&gt;H2278,"Up","Down"))</f>
        <v>Up</v>
      </c>
    </row>
    <row r="2288" customFormat="false" ht="14.4" hidden="false" customHeight="false" outlineLevel="0" collapsed="false">
      <c r="A2288" s="46" t="n">
        <v>42957</v>
      </c>
      <c r="B2288" s="47" t="s">
        <v>65</v>
      </c>
      <c r="C2288" s="0" t="s">
        <v>38</v>
      </c>
      <c r="D2288" s="0" t="s">
        <v>51</v>
      </c>
      <c r="F2288" s="50" t="n">
        <v>1.6534</v>
      </c>
      <c r="H2288" s="50" t="n">
        <v>1.677</v>
      </c>
      <c r="K2288" s="50" t="n">
        <v>1.66723</v>
      </c>
      <c r="L2288" s="0" t="str">
        <f aca="false">IF(K2288=K2279,"Even",IF(K2288&gt;K2279,"Up","Down"))</f>
        <v>Up</v>
      </c>
    </row>
    <row r="2289" customFormat="false" ht="14.4" hidden="false" customHeight="false" outlineLevel="0" collapsed="false">
      <c r="A2289" s="46" t="n">
        <v>42957</v>
      </c>
      <c r="B2289" s="47" t="s">
        <v>65</v>
      </c>
      <c r="C2289" s="0" t="s">
        <v>38</v>
      </c>
      <c r="D2289" s="0" t="s">
        <v>30</v>
      </c>
      <c r="F2289" s="0" t="s">
        <v>31</v>
      </c>
      <c r="H2289" s="48" t="n">
        <v>1</v>
      </c>
      <c r="K2289" s="48" t="n">
        <v>2111.89</v>
      </c>
      <c r="L2289" s="0" t="str">
        <f aca="false">IF(K2289=K2280,"Even",IF(K2289&gt;K2280,"Up","Down"))</f>
        <v>Up</v>
      </c>
    </row>
    <row r="2290" customFormat="false" ht="14.4" hidden="false" customHeight="false" outlineLevel="0" collapsed="false">
      <c r="A2290" s="46" t="n">
        <v>42957</v>
      </c>
      <c r="B2290" s="47" t="s">
        <v>65</v>
      </c>
      <c r="C2290" s="0" t="s">
        <v>38</v>
      </c>
      <c r="D2290" s="0" t="s">
        <v>43</v>
      </c>
      <c r="J2290" s="0" t="s">
        <v>44</v>
      </c>
      <c r="K2290" s="48" t="n">
        <v>1278.49</v>
      </c>
      <c r="L2290" s="0" t="str">
        <f aca="false">IF(K2290=K2281,"Even",IF(K2290&gt;K2281,"Up","Down"))</f>
        <v>Up</v>
      </c>
    </row>
    <row r="2291" customFormat="false" ht="14.4" hidden="false" customHeight="false" outlineLevel="0" collapsed="false">
      <c r="A2291" s="51" t="n">
        <v>42957</v>
      </c>
      <c r="B2291" s="52" t="s">
        <v>65</v>
      </c>
      <c r="C2291" s="16" t="s">
        <v>38</v>
      </c>
      <c r="D2291" s="16" t="s">
        <v>54</v>
      </c>
      <c r="E2291" s="16"/>
      <c r="F2291" s="16"/>
      <c r="G2291" s="16"/>
      <c r="H2291" s="16"/>
      <c r="I2291" s="16"/>
      <c r="J2291" s="16"/>
      <c r="K2291" s="54" t="n">
        <v>297.56</v>
      </c>
      <c r="L2291" s="16" t="str">
        <f aca="false">IF(K2291=K2282,"Even",IF(K2291&gt;K2282,"Up","Down"))</f>
        <v>Down</v>
      </c>
    </row>
    <row r="2292" customFormat="false" ht="14.4" hidden="false" customHeight="false" outlineLevel="0" collapsed="false">
      <c r="A2292" s="46" t="n">
        <v>42961</v>
      </c>
      <c r="B2292" s="47" t="s">
        <v>79</v>
      </c>
      <c r="C2292" s="0" t="s">
        <v>33</v>
      </c>
      <c r="D2292" s="0" t="s">
        <v>13</v>
      </c>
      <c r="F2292" s="48" t="n">
        <v>2116</v>
      </c>
      <c r="G2292" s="49" t="n">
        <f aca="false">F2292/$K2298-1</f>
        <v>-0.0132944122433564</v>
      </c>
      <c r="H2292" s="48" t="n">
        <v>2294</v>
      </c>
      <c r="I2292" s="49" t="n">
        <f aca="false">H2292/$K2298-1</f>
        <v>0.0697082317172686</v>
      </c>
      <c r="J2292" s="49" t="n">
        <f aca="false">I2292-G2292</f>
        <v>0.083002643960625</v>
      </c>
      <c r="K2292" s="0" t="n">
        <f aca="false">H2292-F2292</f>
        <v>178</v>
      </c>
      <c r="L2292" s="0" t="str">
        <f aca="false">IF(H2292=H2283,"Even",IF(H2292&gt;H2283,"Up","Down"))</f>
        <v>Down</v>
      </c>
    </row>
    <row r="2293" customFormat="false" ht="14.4" hidden="false" customHeight="false" outlineLevel="0" collapsed="false">
      <c r="A2293" s="46" t="n">
        <v>42961</v>
      </c>
      <c r="B2293" s="47" t="s">
        <v>79</v>
      </c>
      <c r="C2293" s="0" t="s">
        <v>33</v>
      </c>
      <c r="D2293" s="0" t="s">
        <v>15</v>
      </c>
      <c r="F2293" s="48" t="n">
        <v>2116</v>
      </c>
      <c r="G2293" s="49" t="n">
        <f aca="false">F2293/$K2298-1</f>
        <v>-0.0132944122433564</v>
      </c>
      <c r="H2293" s="48" t="n">
        <v>2285</v>
      </c>
      <c r="I2293" s="49" t="n">
        <f aca="false">H2293/$K2298-1</f>
        <v>0.0655114688203831</v>
      </c>
      <c r="J2293" s="49" t="n">
        <f aca="false">I2293-G2293</f>
        <v>0.0788058810637394</v>
      </c>
      <c r="K2293" s="0" t="n">
        <f aca="false">H2293-F2293</f>
        <v>169</v>
      </c>
      <c r="L2293" s="0" t="str">
        <f aca="false">IF(H2293=H2284,"Even",IF(H2293&gt;H2284,"Up","Down"))</f>
        <v>Down</v>
      </c>
    </row>
    <row r="2294" customFormat="false" ht="14.4" hidden="false" customHeight="false" outlineLevel="0" collapsed="false">
      <c r="A2294" s="46" t="n">
        <v>42961</v>
      </c>
      <c r="B2294" s="47" t="s">
        <v>79</v>
      </c>
      <c r="C2294" s="0" t="s">
        <v>33</v>
      </c>
      <c r="D2294" s="0" t="s">
        <v>53</v>
      </c>
      <c r="F2294" s="48" t="n">
        <v>2105</v>
      </c>
      <c r="G2294" s="49" t="n">
        <f aca="false">F2294/$K2298-1</f>
        <v>-0.0184237891173276</v>
      </c>
      <c r="H2294" s="48" t="n">
        <v>2257</v>
      </c>
      <c r="I2294" s="49" t="n">
        <f aca="false">H2294/$K2298-1</f>
        <v>0.0524548731411836</v>
      </c>
      <c r="J2294" s="49" t="n">
        <f aca="false">I2294-G2294</f>
        <v>0.0708786622585111</v>
      </c>
      <c r="K2294" s="0" t="n">
        <f aca="false">H2294-F2294</f>
        <v>152</v>
      </c>
      <c r="L2294" s="0" t="str">
        <f aca="false">IF(H2294=H2285,"Even",IF(H2294&gt;H2285,"Up","Down"))</f>
        <v>Down</v>
      </c>
    </row>
    <row r="2295" customFormat="false" ht="14.4" hidden="false" customHeight="false" outlineLevel="0" collapsed="false">
      <c r="A2295" s="46" t="n">
        <v>42961</v>
      </c>
      <c r="B2295" s="47" t="s">
        <v>79</v>
      </c>
      <c r="C2295" s="0" t="s">
        <v>33</v>
      </c>
      <c r="D2295" s="0" t="s">
        <v>20</v>
      </c>
      <c r="F2295" s="48" t="n">
        <v>2116</v>
      </c>
      <c r="G2295" s="49" t="n">
        <f aca="false">F2295/$K2298-1</f>
        <v>-0.0132944122433564</v>
      </c>
      <c r="H2295" s="48" t="n">
        <v>2274</v>
      </c>
      <c r="I2295" s="49" t="n">
        <f aca="false">H2295/$K2298-1</f>
        <v>0.060382091946412</v>
      </c>
      <c r="J2295" s="49" t="n">
        <f aca="false">I2295-G2295</f>
        <v>0.0736765041897683</v>
      </c>
      <c r="K2295" s="0" t="n">
        <f aca="false">H2295-F2295</f>
        <v>158</v>
      </c>
      <c r="L2295" s="0" t="str">
        <f aca="false">IF(H2295=H2286,"Even",IF(H2295&gt;H2286,"Up","Down"))</f>
        <v>Down</v>
      </c>
    </row>
    <row r="2296" customFormat="false" ht="14.4" hidden="false" customHeight="false" outlineLevel="0" collapsed="false">
      <c r="A2296" s="46" t="n">
        <v>42961</v>
      </c>
      <c r="B2296" s="47" t="s">
        <v>79</v>
      </c>
      <c r="C2296" s="0" t="s">
        <v>33</v>
      </c>
      <c r="D2296" s="0" t="s">
        <v>25</v>
      </c>
      <c r="F2296" s="48" t="n">
        <v>2116</v>
      </c>
      <c r="G2296" s="49" t="n">
        <f aca="false">F2296/$K2298-1</f>
        <v>-0.0132944122433564</v>
      </c>
      <c r="H2296" s="48" t="n">
        <v>2274</v>
      </c>
      <c r="I2296" s="49" t="n">
        <f aca="false">H2296/$K2298-1</f>
        <v>0.060382091946412</v>
      </c>
      <c r="J2296" s="49" t="n">
        <f aca="false">I2296-G2296</f>
        <v>0.0736765041897683</v>
      </c>
      <c r="K2296" s="0" t="n">
        <f aca="false">H2296-F2296</f>
        <v>158</v>
      </c>
      <c r="L2296" s="0" t="str">
        <f aca="false">IF(H2296=H2287,"Even",IF(H2296&gt;H2287,"Up","Down"))</f>
        <v>Down</v>
      </c>
    </row>
    <row r="2297" customFormat="false" ht="14.4" hidden="false" customHeight="false" outlineLevel="0" collapsed="false">
      <c r="A2297" s="46" t="n">
        <v>42961</v>
      </c>
      <c r="B2297" s="47" t="s">
        <v>79</v>
      </c>
      <c r="C2297" s="0" t="s">
        <v>33</v>
      </c>
      <c r="D2297" s="0" t="s">
        <v>51</v>
      </c>
      <c r="F2297" s="50" t="n">
        <v>1.6424</v>
      </c>
      <c r="H2297" s="50" t="n">
        <v>1.6659</v>
      </c>
      <c r="K2297" s="50" t="n">
        <v>1.66241</v>
      </c>
      <c r="L2297" s="0" t="str">
        <f aca="false">IF(K2297=K2288,"Even",IF(K2297&gt;K2288,"Up","Down"))</f>
        <v>Down</v>
      </c>
    </row>
    <row r="2298" customFormat="false" ht="14.4" hidden="false" customHeight="false" outlineLevel="0" collapsed="false">
      <c r="A2298" s="46" t="n">
        <v>42961</v>
      </c>
      <c r="B2298" s="47" t="s">
        <v>79</v>
      </c>
      <c r="C2298" s="0" t="s">
        <v>33</v>
      </c>
      <c r="D2298" s="0" t="s">
        <v>30</v>
      </c>
      <c r="F2298" s="0" t="s">
        <v>31</v>
      </c>
      <c r="H2298" s="48" t="n">
        <v>1</v>
      </c>
      <c r="K2298" s="48" t="n">
        <v>2144.51</v>
      </c>
      <c r="L2298" s="0" t="str">
        <f aca="false">IF(K2298=K2289,"Even",IF(K2298&gt;K2289,"Up","Down"))</f>
        <v>Up</v>
      </c>
    </row>
    <row r="2299" customFormat="false" ht="14.4" hidden="false" customHeight="false" outlineLevel="0" collapsed="false">
      <c r="A2299" s="46" t="n">
        <v>42961</v>
      </c>
      <c r="B2299" s="47" t="s">
        <v>79</v>
      </c>
      <c r="C2299" s="0" t="s">
        <v>33</v>
      </c>
      <c r="D2299" s="0" t="s">
        <v>43</v>
      </c>
      <c r="J2299" s="0" t="s">
        <v>44</v>
      </c>
      <c r="K2299" s="48" t="n">
        <v>1286.74</v>
      </c>
      <c r="L2299" s="0" t="str">
        <f aca="false">IF(K2299=K2290,"Even",IF(K2299&gt;K2290,"Up","Down"))</f>
        <v>Up</v>
      </c>
    </row>
    <row r="2300" customFormat="false" ht="14.4" hidden="false" customHeight="false" outlineLevel="0" collapsed="false">
      <c r="A2300" s="51" t="n">
        <v>42961</v>
      </c>
      <c r="B2300" s="52" t="s">
        <v>79</v>
      </c>
      <c r="C2300" s="16" t="s">
        <v>33</v>
      </c>
      <c r="D2300" s="16" t="s">
        <v>54</v>
      </c>
      <c r="E2300" s="16"/>
      <c r="F2300" s="16"/>
      <c r="G2300" s="16"/>
      <c r="H2300" s="16"/>
      <c r="I2300" s="16"/>
      <c r="J2300" s="16"/>
      <c r="K2300" s="54" t="n">
        <v>304.53</v>
      </c>
      <c r="L2300" s="16" t="str">
        <f aca="false">IF(K2300=K2291,"Even",IF(K2300&gt;K2291,"Up","Down"))</f>
        <v>Up</v>
      </c>
    </row>
    <row r="2301" customFormat="false" ht="14.4" hidden="false" customHeight="false" outlineLevel="0" collapsed="false">
      <c r="A2301" s="46" t="n">
        <v>42962</v>
      </c>
      <c r="B2301" s="47" t="s">
        <v>90</v>
      </c>
      <c r="C2301" s="0" t="s">
        <v>35</v>
      </c>
      <c r="D2301" s="0" t="s">
        <v>13</v>
      </c>
      <c r="F2301" s="48" t="n">
        <v>2112</v>
      </c>
      <c r="G2301" s="49" t="n">
        <f aca="false">F2301/$K2307-1</f>
        <v>-0.00518603303799803</v>
      </c>
      <c r="H2301" s="48" t="n">
        <v>2290</v>
      </c>
      <c r="I2301" s="49" t="n">
        <f aca="false">H2301/$K2307-1</f>
        <v>0.0786571895563373</v>
      </c>
      <c r="J2301" s="49" t="n">
        <f aca="false">I2301-G2301</f>
        <v>0.0838432225943353</v>
      </c>
      <c r="K2301" s="0" t="n">
        <f aca="false">H2301-F2301</f>
        <v>178</v>
      </c>
      <c r="L2301" s="0" t="str">
        <f aca="false">IF(H2301=H2292,"Even",IF(H2301&gt;H2292,"Up","Down"))</f>
        <v>Down</v>
      </c>
    </row>
    <row r="2302" customFormat="false" ht="14.4" hidden="false" customHeight="false" outlineLevel="0" collapsed="false">
      <c r="A2302" s="46" t="n">
        <v>42962</v>
      </c>
      <c r="B2302" s="47" t="s">
        <v>90</v>
      </c>
      <c r="C2302" s="0" t="s">
        <v>35</v>
      </c>
      <c r="D2302" s="0" t="s">
        <v>15</v>
      </c>
      <c r="F2302" s="48" t="n">
        <v>2112</v>
      </c>
      <c r="G2302" s="49" t="n">
        <f aca="false">F2302/$K2307-1</f>
        <v>-0.00518603303799803</v>
      </c>
      <c r="H2302" s="48" t="n">
        <v>2282</v>
      </c>
      <c r="I2302" s="49" t="n">
        <f aca="false">H2302/$K2307-1</f>
        <v>0.0748889548329965</v>
      </c>
      <c r="J2302" s="49" t="n">
        <f aca="false">I2302-G2302</f>
        <v>0.0800749878709945</v>
      </c>
      <c r="K2302" s="0" t="n">
        <f aca="false">H2302-F2302</f>
        <v>170</v>
      </c>
      <c r="L2302" s="0" t="str">
        <f aca="false">IF(H2302=H2293,"Even",IF(H2302&gt;H2293,"Up","Down"))</f>
        <v>Down</v>
      </c>
    </row>
    <row r="2303" customFormat="false" ht="14.4" hidden="false" customHeight="false" outlineLevel="0" collapsed="false">
      <c r="A2303" s="46" t="n">
        <v>42962</v>
      </c>
      <c r="B2303" s="47" t="s">
        <v>90</v>
      </c>
      <c r="C2303" s="0" t="s">
        <v>35</v>
      </c>
      <c r="D2303" s="0" t="s">
        <v>53</v>
      </c>
      <c r="F2303" s="48" t="n">
        <v>2101</v>
      </c>
      <c r="G2303" s="49" t="n">
        <f aca="false">F2303/$K2307-1</f>
        <v>-0.0103673557825918</v>
      </c>
      <c r="H2303" s="48" t="n">
        <v>2254</v>
      </c>
      <c r="I2303" s="49" t="n">
        <f aca="false">H2303/$K2307-1</f>
        <v>0.0617001333013032</v>
      </c>
      <c r="J2303" s="49" t="n">
        <f aca="false">I2303-G2303</f>
        <v>0.072067489083895</v>
      </c>
      <c r="K2303" s="0" t="n">
        <f aca="false">H2303-F2303</f>
        <v>153</v>
      </c>
      <c r="L2303" s="0" t="str">
        <f aca="false">IF(H2303=H2294,"Even",IF(H2303&gt;H2294,"Up","Down"))</f>
        <v>Down</v>
      </c>
    </row>
    <row r="2304" customFormat="false" ht="14.4" hidden="false" customHeight="false" outlineLevel="0" collapsed="false">
      <c r="A2304" s="46" t="n">
        <v>42962</v>
      </c>
      <c r="B2304" s="47" t="s">
        <v>90</v>
      </c>
      <c r="C2304" s="0" t="s">
        <v>35</v>
      </c>
      <c r="D2304" s="0" t="s">
        <v>20</v>
      </c>
      <c r="F2304" s="48" t="n">
        <v>2112</v>
      </c>
      <c r="G2304" s="49" t="n">
        <f aca="false">F2304/$K2307-1</f>
        <v>-0.00518603303799803</v>
      </c>
      <c r="H2304" s="48" t="n">
        <v>2271</v>
      </c>
      <c r="I2304" s="49" t="n">
        <f aca="false">H2304/$K2307-1</f>
        <v>0.0697076320884027</v>
      </c>
      <c r="J2304" s="49" t="n">
        <f aca="false">I2304-G2304</f>
        <v>0.0748936651264007</v>
      </c>
      <c r="K2304" s="0" t="n">
        <f aca="false">H2304-F2304</f>
        <v>159</v>
      </c>
      <c r="L2304" s="0" t="str">
        <f aca="false">IF(H2304=H2295,"Even",IF(H2304&gt;H2295,"Up","Down"))</f>
        <v>Down</v>
      </c>
    </row>
    <row r="2305" customFormat="false" ht="14.4" hidden="false" customHeight="false" outlineLevel="0" collapsed="false">
      <c r="A2305" s="46" t="n">
        <v>42962</v>
      </c>
      <c r="B2305" s="47" t="s">
        <v>90</v>
      </c>
      <c r="C2305" s="0" t="s">
        <v>35</v>
      </c>
      <c r="D2305" s="0" t="s">
        <v>25</v>
      </c>
      <c r="F2305" s="48" t="n">
        <v>2112</v>
      </c>
      <c r="G2305" s="49" t="n">
        <f aca="false">F2305/$K2307-1</f>
        <v>-0.00518603303799803</v>
      </c>
      <c r="H2305" s="48" t="n">
        <v>2271</v>
      </c>
      <c r="I2305" s="49" t="n">
        <f aca="false">H2305/$K2307-1</f>
        <v>0.0697076320884027</v>
      </c>
      <c r="J2305" s="49" t="n">
        <f aca="false">I2305-G2305</f>
        <v>0.0748936651264007</v>
      </c>
      <c r="K2305" s="0" t="n">
        <f aca="false">H2305-F2305</f>
        <v>159</v>
      </c>
      <c r="L2305" s="0" t="str">
        <f aca="false">IF(H2305=H2296,"Even",IF(H2305&gt;H2296,"Up","Down"))</f>
        <v>Down</v>
      </c>
    </row>
    <row r="2306" customFormat="false" ht="14.4" hidden="false" customHeight="false" outlineLevel="0" collapsed="false">
      <c r="A2306" s="46" t="n">
        <v>42962</v>
      </c>
      <c r="B2306" s="47" t="s">
        <v>90</v>
      </c>
      <c r="C2306" s="0" t="s">
        <v>35</v>
      </c>
      <c r="D2306" s="0" t="s">
        <v>51</v>
      </c>
      <c r="F2306" s="50" t="n">
        <v>1.6527</v>
      </c>
      <c r="H2306" s="50" t="n">
        <v>1.6764</v>
      </c>
      <c r="K2306" s="50" t="n">
        <v>1.6579</v>
      </c>
      <c r="L2306" s="0" t="str">
        <f aca="false">IF(K2306=K2297,"Even",IF(K2306&gt;K2297,"Up","Down"))</f>
        <v>Down</v>
      </c>
    </row>
    <row r="2307" customFormat="false" ht="14.4" hidden="false" customHeight="false" outlineLevel="0" collapsed="false">
      <c r="A2307" s="46" t="n">
        <v>42962</v>
      </c>
      <c r="B2307" s="47" t="s">
        <v>90</v>
      </c>
      <c r="C2307" s="0" t="s">
        <v>35</v>
      </c>
      <c r="D2307" s="0" t="s">
        <v>30</v>
      </c>
      <c r="F2307" s="0" t="s">
        <v>31</v>
      </c>
      <c r="H2307" s="48" t="n">
        <v>1</v>
      </c>
      <c r="K2307" s="48" t="n">
        <v>2123.01</v>
      </c>
      <c r="L2307" s="0" t="str">
        <f aca="false">IF(K2307=K2298,"Even",IF(K2307&gt;K2298,"Up","Down"))</f>
        <v>Down</v>
      </c>
    </row>
    <row r="2308" customFormat="false" ht="14.4" hidden="false" customHeight="false" outlineLevel="0" collapsed="false">
      <c r="A2308" s="46" t="n">
        <v>42962</v>
      </c>
      <c r="B2308" s="47" t="s">
        <v>90</v>
      </c>
      <c r="C2308" s="0" t="s">
        <v>35</v>
      </c>
      <c r="D2308" s="0" t="s">
        <v>43</v>
      </c>
      <c r="J2308" s="0" t="s">
        <v>44</v>
      </c>
      <c r="K2308" s="48" t="n">
        <v>1274.95</v>
      </c>
      <c r="L2308" s="0" t="str">
        <f aca="false">IF(K2308=K2299,"Even",IF(K2308&gt;K2299,"Up","Down"))</f>
        <v>Down</v>
      </c>
    </row>
    <row r="2309" customFormat="false" ht="14.4" hidden="false" customHeight="false" outlineLevel="0" collapsed="false">
      <c r="A2309" s="51" t="n">
        <v>42962</v>
      </c>
      <c r="B2309" s="52" t="s">
        <v>90</v>
      </c>
      <c r="C2309" s="16" t="s">
        <v>35</v>
      </c>
      <c r="D2309" s="16" t="s">
        <v>54</v>
      </c>
      <c r="E2309" s="16"/>
      <c r="F2309" s="16"/>
      <c r="G2309" s="16"/>
      <c r="H2309" s="16"/>
      <c r="I2309" s="16"/>
      <c r="J2309" s="16"/>
      <c r="K2309" s="54" t="n">
        <v>295.99</v>
      </c>
      <c r="L2309" s="16" t="str">
        <f aca="false">IF(K2309=K2300,"Even",IF(K2309&gt;K2300,"Up","Down"))</f>
        <v>Down</v>
      </c>
    </row>
    <row r="2310" customFormat="false" ht="14.4" hidden="false" customHeight="false" outlineLevel="0" collapsed="false">
      <c r="A2310" s="46" t="n">
        <v>42964</v>
      </c>
      <c r="B2310" s="47" t="s">
        <v>91</v>
      </c>
      <c r="C2310" s="0" t="s">
        <v>38</v>
      </c>
      <c r="D2310" s="0" t="s">
        <v>13</v>
      </c>
      <c r="F2310" s="48" t="n">
        <v>2134</v>
      </c>
      <c r="G2310" s="49" t="n">
        <f aca="false">F2310/$K2316-1</f>
        <v>0.00813499749619706</v>
      </c>
      <c r="H2310" s="48" t="n">
        <v>2313</v>
      </c>
      <c r="I2310" s="49" t="n">
        <f aca="false">H2310/$K2316-1</f>
        <v>0.09269739887943</v>
      </c>
      <c r="J2310" s="49" t="n">
        <f aca="false">I2310-G2310</f>
        <v>0.0845624013832329</v>
      </c>
      <c r="K2310" s="0" t="n">
        <f aca="false">H2310-F2310</f>
        <v>179</v>
      </c>
      <c r="L2310" s="0" t="str">
        <f aca="false">IF(H2310=H2301,"Even",IF(H2310&gt;H2301,"Up","Down"))</f>
        <v>Up</v>
      </c>
    </row>
    <row r="2311" customFormat="false" ht="14.4" hidden="false" customHeight="false" outlineLevel="0" collapsed="false">
      <c r="A2311" s="46" t="n">
        <v>42964</v>
      </c>
      <c r="B2311" s="47" t="s">
        <v>91</v>
      </c>
      <c r="C2311" s="0" t="s">
        <v>38</v>
      </c>
      <c r="D2311" s="0" t="s">
        <v>15</v>
      </c>
      <c r="F2311" s="48" t="n">
        <v>2134</v>
      </c>
      <c r="G2311" s="49" t="n">
        <f aca="false">F2311/$K2316-1</f>
        <v>0.00813499749619706</v>
      </c>
      <c r="H2311" s="48" t="n">
        <v>2304</v>
      </c>
      <c r="I2311" s="49" t="n">
        <f aca="false">H2311/$K2316-1</f>
        <v>0.0884456580277591</v>
      </c>
      <c r="J2311" s="49" t="n">
        <f aca="false">I2311-G2311</f>
        <v>0.080310660531562</v>
      </c>
      <c r="K2311" s="0" t="n">
        <f aca="false">H2311-F2311</f>
        <v>170</v>
      </c>
      <c r="L2311" s="0" t="str">
        <f aca="false">IF(H2311=H2302,"Even",IF(H2311&gt;H2302,"Up","Down"))</f>
        <v>Up</v>
      </c>
    </row>
    <row r="2312" customFormat="false" ht="14.4" hidden="false" customHeight="false" outlineLevel="0" collapsed="false">
      <c r="A2312" s="46" t="n">
        <v>42964</v>
      </c>
      <c r="B2312" s="47" t="s">
        <v>91</v>
      </c>
      <c r="C2312" s="0" t="s">
        <v>38</v>
      </c>
      <c r="D2312" s="0" t="s">
        <v>53</v>
      </c>
      <c r="F2312" s="48" t="n">
        <v>2122</v>
      </c>
      <c r="G2312" s="49" t="n">
        <f aca="false">F2312/$K2316-1</f>
        <v>0.00246600969396904</v>
      </c>
      <c r="H2312" s="48" t="n">
        <v>2276</v>
      </c>
      <c r="I2312" s="49" t="n">
        <f aca="false">H2312/$K2316-1</f>
        <v>0.0752180198225605</v>
      </c>
      <c r="J2312" s="49" t="n">
        <f aca="false">I2312-G2312</f>
        <v>0.0727520101285915</v>
      </c>
      <c r="K2312" s="0" t="n">
        <f aca="false">H2312-F2312</f>
        <v>154</v>
      </c>
      <c r="L2312" s="0" t="str">
        <f aca="false">IF(H2312=H2303,"Even",IF(H2312&gt;H2303,"Up","Down"))</f>
        <v>Up</v>
      </c>
    </row>
    <row r="2313" customFormat="false" ht="14.4" hidden="false" customHeight="false" outlineLevel="0" collapsed="false">
      <c r="A2313" s="46" t="n">
        <v>42964</v>
      </c>
      <c r="B2313" s="47" t="s">
        <v>91</v>
      </c>
      <c r="C2313" s="0" t="s">
        <v>38</v>
      </c>
      <c r="D2313" s="0" t="s">
        <v>20</v>
      </c>
      <c r="F2313" s="48" t="n">
        <v>2134</v>
      </c>
      <c r="G2313" s="49" t="n">
        <f aca="false">F2313/$K2316-1</f>
        <v>0.00813499749619706</v>
      </c>
      <c r="H2313" s="48" t="n">
        <v>2294</v>
      </c>
      <c r="I2313" s="49" t="n">
        <f aca="false">H2313/$K2316-1</f>
        <v>0.0837215015259025</v>
      </c>
      <c r="J2313" s="49" t="n">
        <f aca="false">I2313-G2313</f>
        <v>0.0755865040297055</v>
      </c>
      <c r="K2313" s="0" t="n">
        <f aca="false">H2313-F2313</f>
        <v>160</v>
      </c>
      <c r="L2313" s="0" t="str">
        <f aca="false">IF(H2313=H2304,"Even",IF(H2313&gt;H2304,"Up","Down"))</f>
        <v>Up</v>
      </c>
    </row>
    <row r="2314" customFormat="false" ht="14.4" hidden="false" customHeight="false" outlineLevel="0" collapsed="false">
      <c r="A2314" s="46" t="n">
        <v>42964</v>
      </c>
      <c r="B2314" s="47" t="s">
        <v>91</v>
      </c>
      <c r="C2314" s="0" t="s">
        <v>38</v>
      </c>
      <c r="D2314" s="0" t="s">
        <v>25</v>
      </c>
      <c r="F2314" s="48" t="n">
        <v>2134</v>
      </c>
      <c r="G2314" s="49" t="n">
        <f aca="false">F2314/$K2316-1</f>
        <v>0.00813499749619706</v>
      </c>
      <c r="H2314" s="48" t="n">
        <v>2294</v>
      </c>
      <c r="I2314" s="49" t="n">
        <f aca="false">H2314/$K2316-1</f>
        <v>0.0837215015259025</v>
      </c>
      <c r="J2314" s="49" t="n">
        <f aca="false">I2314-G2314</f>
        <v>0.0755865040297055</v>
      </c>
      <c r="K2314" s="0" t="n">
        <f aca="false">H2314-F2314</f>
        <v>160</v>
      </c>
      <c r="L2314" s="0" t="str">
        <f aca="false">IF(H2314=H2305,"Even",IF(H2314&gt;H2305,"Up","Down"))</f>
        <v>Up</v>
      </c>
    </row>
    <row r="2315" customFormat="false" ht="14.4" hidden="false" customHeight="false" outlineLevel="0" collapsed="false">
      <c r="A2315" s="46" t="n">
        <v>42964</v>
      </c>
      <c r="B2315" s="47" t="s">
        <v>91</v>
      </c>
      <c r="C2315" s="0" t="s">
        <v>38</v>
      </c>
      <c r="D2315" s="0" t="s">
        <v>51</v>
      </c>
      <c r="F2315" s="50" t="n">
        <v>1.6516</v>
      </c>
      <c r="H2315" s="50" t="n">
        <v>1.6754</v>
      </c>
      <c r="K2315" s="50" t="n">
        <v>1.67022</v>
      </c>
      <c r="L2315" s="0" t="str">
        <f aca="false">IF(K2315=K2306,"Even",IF(K2315&gt;K2306,"Up","Down"))</f>
        <v>Up</v>
      </c>
    </row>
    <row r="2316" customFormat="false" ht="14.4" hidden="false" customHeight="false" outlineLevel="0" collapsed="false">
      <c r="A2316" s="46" t="n">
        <v>42964</v>
      </c>
      <c r="B2316" s="47" t="s">
        <v>91</v>
      </c>
      <c r="C2316" s="0" t="s">
        <v>38</v>
      </c>
      <c r="D2316" s="0" t="s">
        <v>30</v>
      </c>
      <c r="F2316" s="0" t="s">
        <v>31</v>
      </c>
      <c r="H2316" s="48" t="n">
        <v>1</v>
      </c>
      <c r="K2316" s="48" t="n">
        <v>2116.78</v>
      </c>
      <c r="L2316" s="0" t="str">
        <f aca="false">IF(K2316=K2307,"Even",IF(K2316&gt;K2307,"Up","Down"))</f>
        <v>Down</v>
      </c>
    </row>
    <row r="2317" customFormat="false" ht="14.4" hidden="false" customHeight="false" outlineLevel="0" collapsed="false">
      <c r="A2317" s="46" t="n">
        <v>42964</v>
      </c>
      <c r="B2317" s="47" t="s">
        <v>91</v>
      </c>
      <c r="C2317" s="0" t="s">
        <v>38</v>
      </c>
      <c r="D2317" s="0" t="s">
        <v>43</v>
      </c>
      <c r="J2317" s="0" t="s">
        <v>44</v>
      </c>
      <c r="K2317" s="48" t="n">
        <v>1287.75</v>
      </c>
      <c r="L2317" s="0" t="str">
        <f aca="false">IF(K2317=K2308,"Even",IF(K2317&gt;K2308,"Up","Down"))</f>
        <v>Up</v>
      </c>
    </row>
    <row r="2318" customFormat="false" ht="14.4" hidden="false" customHeight="false" outlineLevel="0" collapsed="false">
      <c r="A2318" s="51" t="n">
        <v>42964</v>
      </c>
      <c r="B2318" s="52" t="s">
        <v>91</v>
      </c>
      <c r="C2318" s="16" t="s">
        <v>38</v>
      </c>
      <c r="D2318" s="16" t="s">
        <v>54</v>
      </c>
      <c r="E2318" s="16"/>
      <c r="F2318" s="16"/>
      <c r="G2318" s="16"/>
      <c r="H2318" s="16"/>
      <c r="I2318" s="16"/>
      <c r="J2318" s="16"/>
      <c r="K2318" s="54" t="n">
        <v>309.34</v>
      </c>
      <c r="L2318" s="16" t="str">
        <f aca="false">IF(K2318=K2309,"Even",IF(K2318&gt;K2309,"Up","Down"))</f>
        <v>Up</v>
      </c>
    </row>
    <row r="2319" customFormat="false" ht="14.4" hidden="false" customHeight="false" outlineLevel="0" collapsed="false">
      <c r="A2319" s="46" t="n">
        <v>42965</v>
      </c>
      <c r="B2319" s="47" t="s">
        <v>92</v>
      </c>
      <c r="C2319" s="0" t="s">
        <v>39</v>
      </c>
      <c r="D2319" s="0" t="s">
        <v>13</v>
      </c>
      <c r="F2319" s="48" t="n">
        <v>2134</v>
      </c>
      <c r="G2319" s="49" t="n">
        <f aca="false">F2319/$K2325-1</f>
        <v>-0.00514675717002944</v>
      </c>
      <c r="H2319" s="48" t="n">
        <v>2314</v>
      </c>
      <c r="I2319" s="49" t="n">
        <f aca="false">H2319/$K2325-1</f>
        <v>0.0787677619065379</v>
      </c>
      <c r="J2319" s="49" t="n">
        <f aca="false">I2319-G2319</f>
        <v>0.0839145190765673</v>
      </c>
      <c r="K2319" s="0" t="n">
        <f aca="false">H2319-F2319</f>
        <v>180</v>
      </c>
      <c r="L2319" s="0" t="str">
        <f aca="false">IF(H2319=H2310,"Even",IF(H2319&gt;H2310,"Up","Down"))</f>
        <v>Up</v>
      </c>
    </row>
    <row r="2320" customFormat="false" ht="14.4" hidden="false" customHeight="false" outlineLevel="0" collapsed="false">
      <c r="A2320" s="46" t="n">
        <v>42965</v>
      </c>
      <c r="B2320" s="47" t="s">
        <v>92</v>
      </c>
      <c r="C2320" s="0" t="s">
        <v>39</v>
      </c>
      <c r="D2320" s="0" t="s">
        <v>15</v>
      </c>
      <c r="F2320" s="48" t="n">
        <v>2134</v>
      </c>
      <c r="G2320" s="49" t="n">
        <f aca="false">F2320/$K2325-1</f>
        <v>-0.00514675717002944</v>
      </c>
      <c r="H2320" s="48" t="n">
        <v>2305</v>
      </c>
      <c r="I2320" s="49" t="n">
        <f aca="false">H2320/$K2325-1</f>
        <v>0.0745720359527096</v>
      </c>
      <c r="J2320" s="49" t="n">
        <f aca="false">I2320-G2320</f>
        <v>0.079718793122739</v>
      </c>
      <c r="K2320" s="0" t="n">
        <f aca="false">H2320-F2320</f>
        <v>171</v>
      </c>
      <c r="L2320" s="0" t="str">
        <f aca="false">IF(H2320=H2311,"Even",IF(H2320&gt;H2311,"Up","Down"))</f>
        <v>Up</v>
      </c>
    </row>
    <row r="2321" customFormat="false" ht="14.4" hidden="false" customHeight="false" outlineLevel="0" collapsed="false">
      <c r="A2321" s="46" t="n">
        <v>42965</v>
      </c>
      <c r="B2321" s="47" t="s">
        <v>92</v>
      </c>
      <c r="C2321" s="0" t="s">
        <v>39</v>
      </c>
      <c r="D2321" s="0" t="s">
        <v>53</v>
      </c>
      <c r="F2321" s="48" t="n">
        <v>2122</v>
      </c>
      <c r="G2321" s="49" t="n">
        <f aca="false">F2321/$K2325-1</f>
        <v>-0.0107410584418006</v>
      </c>
      <c r="H2321" s="48" t="n">
        <v>2277</v>
      </c>
      <c r="I2321" s="49" t="n">
        <f aca="false">H2321/$K2325-1</f>
        <v>0.0615186663185767</v>
      </c>
      <c r="J2321" s="49" t="n">
        <f aca="false">I2321-G2321</f>
        <v>0.0722597247603773</v>
      </c>
      <c r="K2321" s="0" t="n">
        <f aca="false">H2321-F2321</f>
        <v>155</v>
      </c>
      <c r="L2321" s="0" t="str">
        <f aca="false">IF(H2321=H2312,"Even",IF(H2321&gt;H2312,"Up","Down"))</f>
        <v>Up</v>
      </c>
    </row>
    <row r="2322" customFormat="false" ht="14.4" hidden="false" customHeight="false" outlineLevel="0" collapsed="false">
      <c r="A2322" s="46" t="n">
        <v>42965</v>
      </c>
      <c r="B2322" s="47" t="s">
        <v>92</v>
      </c>
      <c r="C2322" s="0" t="s">
        <v>39</v>
      </c>
      <c r="D2322" s="0" t="s">
        <v>20</v>
      </c>
      <c r="F2322" s="48" t="n">
        <v>2134</v>
      </c>
      <c r="G2322" s="49" t="n">
        <f aca="false">F2322/$K2325-1</f>
        <v>-0.00514675717002944</v>
      </c>
      <c r="H2322" s="48" t="n">
        <v>2295</v>
      </c>
      <c r="I2322" s="49" t="n">
        <f aca="false">H2322/$K2325-1</f>
        <v>0.0699101182262336</v>
      </c>
      <c r="J2322" s="49" t="n">
        <f aca="false">I2322-G2322</f>
        <v>0.075056875396263</v>
      </c>
      <c r="K2322" s="0" t="n">
        <f aca="false">H2322-F2322</f>
        <v>161</v>
      </c>
      <c r="L2322" s="0" t="str">
        <f aca="false">IF(H2322=H2313,"Even",IF(H2322&gt;H2313,"Up","Down"))</f>
        <v>Up</v>
      </c>
    </row>
    <row r="2323" customFormat="false" ht="14.4" hidden="false" customHeight="false" outlineLevel="0" collapsed="false">
      <c r="A2323" s="46" t="n">
        <v>42965</v>
      </c>
      <c r="B2323" s="47" t="s">
        <v>92</v>
      </c>
      <c r="C2323" s="0" t="s">
        <v>39</v>
      </c>
      <c r="D2323" s="0" t="s">
        <v>25</v>
      </c>
      <c r="F2323" s="48" t="n">
        <v>2134</v>
      </c>
      <c r="G2323" s="49" t="n">
        <f aca="false">F2323/$K2325-1</f>
        <v>-0.00514675717002944</v>
      </c>
      <c r="H2323" s="48" t="n">
        <v>2295</v>
      </c>
      <c r="I2323" s="49" t="n">
        <f aca="false">H2323/$K2325-1</f>
        <v>0.0699101182262336</v>
      </c>
      <c r="J2323" s="49" t="n">
        <f aca="false">I2323-G2323</f>
        <v>0.075056875396263</v>
      </c>
      <c r="K2323" s="0" t="n">
        <f aca="false">H2323-F2323</f>
        <v>161</v>
      </c>
      <c r="L2323" s="0" t="str">
        <f aca="false">IF(H2323=H2314,"Even",IF(H2323&gt;H2314,"Up","Down"))</f>
        <v>Up</v>
      </c>
    </row>
    <row r="2324" customFormat="false" ht="14.4" hidden="false" customHeight="false" outlineLevel="0" collapsed="false">
      <c r="A2324" s="46" t="n">
        <v>42965</v>
      </c>
      <c r="B2324" s="47" t="s">
        <v>92</v>
      </c>
      <c r="C2324" s="0" t="s">
        <v>39</v>
      </c>
      <c r="D2324" s="0" t="s">
        <v>51</v>
      </c>
      <c r="F2324" s="50" t="n">
        <v>1.653</v>
      </c>
      <c r="H2324" s="50" t="n">
        <v>1.677</v>
      </c>
      <c r="K2324" s="50" t="n">
        <v>1.67208</v>
      </c>
      <c r="L2324" s="0" t="str">
        <f aca="false">IF(K2324=K2315,"Even",IF(K2324&gt;K2315,"Up","Down"))</f>
        <v>Up</v>
      </c>
    </row>
    <row r="2325" customFormat="false" ht="14.4" hidden="false" customHeight="false" outlineLevel="0" collapsed="false">
      <c r="A2325" s="46" t="n">
        <v>42965</v>
      </c>
      <c r="B2325" s="47" t="s">
        <v>92</v>
      </c>
      <c r="C2325" s="0" t="s">
        <v>39</v>
      </c>
      <c r="D2325" s="0" t="s">
        <v>30</v>
      </c>
      <c r="F2325" s="0" t="s">
        <v>31</v>
      </c>
      <c r="H2325" s="48" t="n">
        <v>1</v>
      </c>
      <c r="K2325" s="48" t="n">
        <v>2145.04</v>
      </c>
      <c r="L2325" s="0" t="str">
        <f aca="false">IF(K2325=K2316,"Even",IF(K2325&gt;K2316,"Up","Down"))</f>
        <v>Up</v>
      </c>
    </row>
    <row r="2326" customFormat="false" ht="14.4" hidden="false" customHeight="false" outlineLevel="0" collapsed="false">
      <c r="A2326" s="46" t="n">
        <v>42965</v>
      </c>
      <c r="B2326" s="47" t="s">
        <v>92</v>
      </c>
      <c r="C2326" s="0" t="s">
        <v>39</v>
      </c>
      <c r="D2326" s="0" t="s">
        <v>43</v>
      </c>
      <c r="J2326" s="0" t="s">
        <v>44</v>
      </c>
      <c r="K2326" s="48" t="n">
        <v>1287.48</v>
      </c>
      <c r="L2326" s="0" t="str">
        <f aca="false">IF(K2326=K2317,"Even",IF(K2326&gt;K2317,"Up","Down"))</f>
        <v>Down</v>
      </c>
    </row>
    <row r="2327" customFormat="false" ht="14.4" hidden="false" customHeight="false" outlineLevel="0" collapsed="false">
      <c r="A2327" s="51" t="n">
        <v>42965</v>
      </c>
      <c r="B2327" s="52" t="s">
        <v>92</v>
      </c>
      <c r="C2327" s="16" t="s">
        <v>39</v>
      </c>
      <c r="D2327" s="16" t="s">
        <v>54</v>
      </c>
      <c r="E2327" s="16"/>
      <c r="F2327" s="16"/>
      <c r="G2327" s="16"/>
      <c r="H2327" s="16"/>
      <c r="I2327" s="16"/>
      <c r="J2327" s="16"/>
      <c r="K2327" s="54" t="n">
        <v>305.88</v>
      </c>
      <c r="L2327" s="16" t="str">
        <f aca="false">IF(K2327=K2318,"Even",IF(K2327&gt;K2318,"Up","Down"))</f>
        <v>Down</v>
      </c>
    </row>
    <row r="2328" customFormat="false" ht="14.4" hidden="false" customHeight="false" outlineLevel="0" collapsed="false">
      <c r="A2328" s="46" t="n">
        <v>42968</v>
      </c>
      <c r="B2328" s="47" t="s">
        <v>93</v>
      </c>
      <c r="C2328" s="0" t="s">
        <v>33</v>
      </c>
      <c r="D2328" s="0" t="s">
        <v>13</v>
      </c>
      <c r="F2328" s="48" t="n">
        <v>2132</v>
      </c>
      <c r="G2328" s="49" t="n">
        <f aca="false">F2328/$K2334-1</f>
        <v>-0.0114068441064639</v>
      </c>
      <c r="H2328" s="48" t="n">
        <v>2310</v>
      </c>
      <c r="I2328" s="49" t="n">
        <f aca="false">H2328/$K2334-1</f>
        <v>0.0711304831679496</v>
      </c>
      <c r="J2328" s="49" t="n">
        <f aca="false">I2328-G2328</f>
        <v>0.0825373272744134</v>
      </c>
      <c r="K2328" s="0" t="n">
        <f aca="false">H2328-F2328</f>
        <v>178</v>
      </c>
      <c r="L2328" s="0" t="str">
        <f aca="false">IF(H2328=H2319,"Even",IF(H2328&gt;H2319,"Up","Down"))</f>
        <v>Down</v>
      </c>
    </row>
    <row r="2329" customFormat="false" ht="14.4" hidden="false" customHeight="false" outlineLevel="0" collapsed="false">
      <c r="A2329" s="46" t="n">
        <v>42968</v>
      </c>
      <c r="B2329" s="47" t="s">
        <v>93</v>
      </c>
      <c r="C2329" s="0" t="s">
        <v>33</v>
      </c>
      <c r="D2329" s="0" t="s">
        <v>15</v>
      </c>
      <c r="F2329" s="48" t="n">
        <v>2132</v>
      </c>
      <c r="G2329" s="49" t="n">
        <f aca="false">F2329/$K2334-1</f>
        <v>-0.0114068441064639</v>
      </c>
      <c r="H2329" s="48" t="n">
        <v>2302</v>
      </c>
      <c r="I2329" s="49" t="n">
        <f aca="false">H2329/$K2334-1</f>
        <v>0.0674209403690995</v>
      </c>
      <c r="J2329" s="49" t="n">
        <f aca="false">I2329-G2329</f>
        <v>0.0788277844755634</v>
      </c>
      <c r="K2329" s="0" t="n">
        <f aca="false">H2329-F2329</f>
        <v>170</v>
      </c>
      <c r="L2329" s="0" t="str">
        <f aca="false">IF(H2329=H2320,"Even",IF(H2329&gt;H2320,"Up","Down"))</f>
        <v>Down</v>
      </c>
    </row>
    <row r="2330" customFormat="false" ht="14.4" hidden="false" customHeight="false" outlineLevel="0" collapsed="false">
      <c r="A2330" s="46" t="n">
        <v>42968</v>
      </c>
      <c r="B2330" s="47" t="s">
        <v>93</v>
      </c>
      <c r="C2330" s="0" t="s">
        <v>33</v>
      </c>
      <c r="D2330" s="0" t="s">
        <v>53</v>
      </c>
      <c r="F2330" s="48" t="n">
        <v>2120</v>
      </c>
      <c r="G2330" s="49" t="n">
        <f aca="false">F2330/$K2334-1</f>
        <v>-0.0169711583047389</v>
      </c>
      <c r="H2330" s="48" t="n">
        <v>2274</v>
      </c>
      <c r="I2330" s="49" t="n">
        <f aca="false">H2330/$K2334-1</f>
        <v>0.0544375405731243</v>
      </c>
      <c r="J2330" s="49" t="n">
        <f aca="false">I2330-G2330</f>
        <v>0.0714086988778633</v>
      </c>
      <c r="K2330" s="0" t="n">
        <f aca="false">H2330-F2330</f>
        <v>154</v>
      </c>
      <c r="L2330" s="0" t="str">
        <f aca="false">IF(H2330=H2321,"Even",IF(H2330&gt;H2321,"Up","Down"))</f>
        <v>Down</v>
      </c>
    </row>
    <row r="2331" customFormat="false" ht="14.4" hidden="false" customHeight="false" outlineLevel="0" collapsed="false">
      <c r="A2331" s="46" t="n">
        <v>42968</v>
      </c>
      <c r="B2331" s="47" t="s">
        <v>93</v>
      </c>
      <c r="C2331" s="0" t="s">
        <v>33</v>
      </c>
      <c r="D2331" s="0" t="s">
        <v>20</v>
      </c>
      <c r="F2331" s="48" t="n">
        <v>2132</v>
      </c>
      <c r="G2331" s="49" t="n">
        <f aca="false">F2331/$K2334-1</f>
        <v>-0.0114068441064639</v>
      </c>
      <c r="H2331" s="48" t="n">
        <v>2291</v>
      </c>
      <c r="I2331" s="49" t="n">
        <f aca="false">H2331/$K2334-1</f>
        <v>0.0623203190206807</v>
      </c>
      <c r="J2331" s="49" t="n">
        <f aca="false">I2331-G2331</f>
        <v>0.0737271631271446</v>
      </c>
      <c r="K2331" s="0" t="n">
        <f aca="false">H2331-F2331</f>
        <v>159</v>
      </c>
      <c r="L2331" s="0" t="str">
        <f aca="false">IF(H2331=H2322,"Even",IF(H2331&gt;H2322,"Up","Down"))</f>
        <v>Down</v>
      </c>
    </row>
    <row r="2332" customFormat="false" ht="14.4" hidden="false" customHeight="false" outlineLevel="0" collapsed="false">
      <c r="A2332" s="46" t="n">
        <v>42968</v>
      </c>
      <c r="B2332" s="47" t="s">
        <v>93</v>
      </c>
      <c r="C2332" s="0" t="s">
        <v>33</v>
      </c>
      <c r="D2332" s="0" t="s">
        <v>25</v>
      </c>
      <c r="F2332" s="48" t="n">
        <v>2132</v>
      </c>
      <c r="G2332" s="49" t="n">
        <f aca="false">F2332/$K2334-1</f>
        <v>-0.0114068441064639</v>
      </c>
      <c r="H2332" s="48" t="n">
        <v>2291</v>
      </c>
      <c r="I2332" s="49" t="n">
        <f aca="false">H2332/$K2334-1</f>
        <v>0.0623203190206807</v>
      </c>
      <c r="J2332" s="49" t="n">
        <f aca="false">I2332-G2332</f>
        <v>0.0737271631271446</v>
      </c>
      <c r="K2332" s="0" t="n">
        <f aca="false">H2332-F2332</f>
        <v>159</v>
      </c>
      <c r="L2332" s="0" t="str">
        <f aca="false">IF(H2332=H2323,"Even",IF(H2332&gt;H2323,"Up","Down"))</f>
        <v>Down</v>
      </c>
    </row>
    <row r="2333" customFormat="false" ht="14.4" hidden="false" customHeight="false" outlineLevel="0" collapsed="false">
      <c r="A2333" s="46" t="n">
        <v>42968</v>
      </c>
      <c r="B2333" s="47" t="s">
        <v>93</v>
      </c>
      <c r="C2333" s="0" t="s">
        <v>33</v>
      </c>
      <c r="D2333" s="0" t="s">
        <v>51</v>
      </c>
      <c r="F2333" s="50" t="n">
        <v>1.651</v>
      </c>
      <c r="H2333" s="50" t="n">
        <v>1.6745</v>
      </c>
      <c r="K2333" s="50" t="n">
        <v>1.66595</v>
      </c>
      <c r="L2333" s="0" t="str">
        <f aca="false">IF(K2333=K2324,"Even",IF(K2333&gt;K2324,"Up","Down"))</f>
        <v>Down</v>
      </c>
    </row>
    <row r="2334" customFormat="false" ht="14.4" hidden="false" customHeight="false" outlineLevel="0" collapsed="false">
      <c r="A2334" s="46" t="n">
        <v>42968</v>
      </c>
      <c r="B2334" s="47" t="s">
        <v>93</v>
      </c>
      <c r="C2334" s="0" t="s">
        <v>33</v>
      </c>
      <c r="D2334" s="0" t="s">
        <v>30</v>
      </c>
      <c r="F2334" s="0" t="s">
        <v>31</v>
      </c>
      <c r="H2334" s="48" t="n">
        <v>1</v>
      </c>
      <c r="K2334" s="48" t="n">
        <v>2156.6</v>
      </c>
      <c r="L2334" s="0" t="str">
        <f aca="false">IF(K2334=K2325,"Even",IF(K2334&gt;K2325,"Up","Down"))</f>
        <v>Up</v>
      </c>
    </row>
    <row r="2335" customFormat="false" ht="14.4" hidden="false" customHeight="false" outlineLevel="0" collapsed="false">
      <c r="A2335" s="46" t="n">
        <v>42968</v>
      </c>
      <c r="B2335" s="47" t="s">
        <v>93</v>
      </c>
      <c r="C2335" s="0" t="s">
        <v>33</v>
      </c>
      <c r="D2335" s="0" t="s">
        <v>43</v>
      </c>
      <c r="J2335" s="0" t="s">
        <v>44</v>
      </c>
      <c r="K2335" s="48" t="n">
        <v>1286.41</v>
      </c>
      <c r="L2335" s="0" t="str">
        <f aca="false">IF(K2335=K2326,"Even",IF(K2335&gt;K2326,"Up","Down"))</f>
        <v>Down</v>
      </c>
    </row>
    <row r="2336" customFormat="false" ht="14.4" hidden="false" customHeight="false" outlineLevel="0" collapsed="false">
      <c r="A2336" s="51" t="n">
        <v>42968</v>
      </c>
      <c r="B2336" s="52" t="s">
        <v>93</v>
      </c>
      <c r="C2336" s="16" t="s">
        <v>33</v>
      </c>
      <c r="D2336" s="16" t="s">
        <v>54</v>
      </c>
      <c r="E2336" s="16"/>
      <c r="F2336" s="16"/>
      <c r="G2336" s="16"/>
      <c r="H2336" s="16"/>
      <c r="I2336" s="16"/>
      <c r="J2336" s="16"/>
      <c r="K2336" s="54" t="n">
        <v>331.73</v>
      </c>
      <c r="L2336" s="16" t="str">
        <f aca="false">IF(K2336=K2327,"Even",IF(K2336&gt;K2327,"Up","Down"))</f>
        <v>Up</v>
      </c>
    </row>
    <row r="2337" customFormat="false" ht="14.4" hidden="false" customHeight="false" outlineLevel="0" collapsed="false">
      <c r="A2337" s="46" t="n">
        <v>42969</v>
      </c>
      <c r="B2337" s="47" t="s">
        <v>94</v>
      </c>
      <c r="C2337" s="0" t="s">
        <v>35</v>
      </c>
      <c r="D2337" s="0" t="s">
        <v>13</v>
      </c>
      <c r="F2337" s="48" t="n">
        <v>2125</v>
      </c>
      <c r="G2337" s="49" t="n">
        <f aca="false">F2337/$K2343-1</f>
        <v>-0.00914385366103865</v>
      </c>
      <c r="H2337" s="48" t="n">
        <v>2302</v>
      </c>
      <c r="I2337" s="49" t="n">
        <f aca="false">H2337/$K2343-1</f>
        <v>0.0733886347634301</v>
      </c>
      <c r="J2337" s="49" t="n">
        <f aca="false">I2337-G2337</f>
        <v>0.0825324884244687</v>
      </c>
      <c r="K2337" s="0" t="n">
        <f aca="false">H2337-F2337</f>
        <v>177</v>
      </c>
      <c r="L2337" s="0" t="str">
        <f aca="false">IF(H2337=H2328,"Even",IF(H2337&gt;H2328,"Up","Down"))</f>
        <v>Down</v>
      </c>
    </row>
    <row r="2338" customFormat="false" ht="14.4" hidden="false" customHeight="false" outlineLevel="0" collapsed="false">
      <c r="A2338" s="46" t="n">
        <v>42969</v>
      </c>
      <c r="B2338" s="47" t="s">
        <v>94</v>
      </c>
      <c r="C2338" s="0" t="s">
        <v>35</v>
      </c>
      <c r="D2338" s="0" t="s">
        <v>15</v>
      </c>
      <c r="F2338" s="48" t="n">
        <v>2125</v>
      </c>
      <c r="G2338" s="49" t="n">
        <f aca="false">F2338/$K2343-1</f>
        <v>-0.00914385366103865</v>
      </c>
      <c r="H2338" s="48" t="n">
        <v>2294</v>
      </c>
      <c r="I2338" s="49" t="n">
        <f aca="false">H2338/$K2343-1</f>
        <v>0.0696583528007422</v>
      </c>
      <c r="J2338" s="49" t="n">
        <f aca="false">I2338-G2338</f>
        <v>0.0788022064617808</v>
      </c>
      <c r="K2338" s="0" t="n">
        <f aca="false">H2338-F2338</f>
        <v>169</v>
      </c>
      <c r="L2338" s="0" t="str">
        <f aca="false">IF(H2338=H2329,"Even",IF(H2338&gt;H2329,"Up","Down"))</f>
        <v>Down</v>
      </c>
    </row>
    <row r="2339" customFormat="false" ht="14.4" hidden="false" customHeight="false" outlineLevel="0" collapsed="false">
      <c r="A2339" s="46" t="n">
        <v>42969</v>
      </c>
      <c r="B2339" s="47" t="s">
        <v>94</v>
      </c>
      <c r="C2339" s="0" t="s">
        <v>35</v>
      </c>
      <c r="D2339" s="0" t="s">
        <v>53</v>
      </c>
      <c r="F2339" s="48" t="n">
        <v>2113</v>
      </c>
      <c r="G2339" s="49" t="n">
        <f aca="false">F2339/$K2343-1</f>
        <v>-0.0147392766050705</v>
      </c>
      <c r="H2339" s="48" t="n">
        <v>2266</v>
      </c>
      <c r="I2339" s="49" t="n">
        <f aca="false">H2339/$K2343-1</f>
        <v>0.0566023659313348</v>
      </c>
      <c r="J2339" s="49" t="n">
        <f aca="false">I2339-G2339</f>
        <v>0.0713416425364053</v>
      </c>
      <c r="K2339" s="0" t="n">
        <f aca="false">H2339-F2339</f>
        <v>153</v>
      </c>
      <c r="L2339" s="0" t="str">
        <f aca="false">IF(H2339=H2330,"Even",IF(H2339&gt;H2330,"Up","Down"))</f>
        <v>Down</v>
      </c>
    </row>
    <row r="2340" customFormat="false" ht="14.4" hidden="false" customHeight="false" outlineLevel="0" collapsed="false">
      <c r="A2340" s="46" t="n">
        <v>42969</v>
      </c>
      <c r="B2340" s="47" t="s">
        <v>94</v>
      </c>
      <c r="C2340" s="0" t="s">
        <v>35</v>
      </c>
      <c r="D2340" s="0" t="s">
        <v>20</v>
      </c>
      <c r="F2340" s="48" t="n">
        <v>2125</v>
      </c>
      <c r="G2340" s="49" t="n">
        <f aca="false">F2340/$K2343-1</f>
        <v>-0.00914385366103865</v>
      </c>
      <c r="H2340" s="48" t="n">
        <v>2283</v>
      </c>
      <c r="I2340" s="49" t="n">
        <f aca="false">H2340/$K2343-1</f>
        <v>0.0645292151020465</v>
      </c>
      <c r="J2340" s="49" t="n">
        <f aca="false">I2340-G2340</f>
        <v>0.0736730687630851</v>
      </c>
      <c r="K2340" s="0" t="n">
        <f aca="false">H2340-F2340</f>
        <v>158</v>
      </c>
      <c r="L2340" s="0" t="str">
        <f aca="false">IF(H2340=H2331,"Even",IF(H2340&gt;H2331,"Up","Down"))</f>
        <v>Down</v>
      </c>
    </row>
    <row r="2341" customFormat="false" ht="14.4" hidden="false" customHeight="false" outlineLevel="0" collapsed="false">
      <c r="A2341" s="46" t="n">
        <v>42969</v>
      </c>
      <c r="B2341" s="47" t="s">
        <v>94</v>
      </c>
      <c r="C2341" s="0" t="s">
        <v>35</v>
      </c>
      <c r="D2341" s="0" t="s">
        <v>25</v>
      </c>
      <c r="F2341" s="48" t="n">
        <v>2125</v>
      </c>
      <c r="G2341" s="49" t="n">
        <f aca="false">F2341/$K2343-1</f>
        <v>-0.00914385366103865</v>
      </c>
      <c r="H2341" s="48" t="n">
        <v>2283</v>
      </c>
      <c r="I2341" s="49" t="n">
        <f aca="false">H2341/$K2343-1</f>
        <v>0.0645292151020465</v>
      </c>
      <c r="J2341" s="49" t="n">
        <f aca="false">I2341-G2341</f>
        <v>0.0736730687630851</v>
      </c>
      <c r="K2341" s="0" t="n">
        <f aca="false">H2341-F2341</f>
        <v>158</v>
      </c>
      <c r="L2341" s="0" t="str">
        <f aca="false">IF(H2341=H2332,"Even",IF(H2341&gt;H2332,"Up","Down"))</f>
        <v>Down</v>
      </c>
    </row>
    <row r="2342" customFormat="false" ht="14.4" hidden="false" customHeight="false" outlineLevel="0" collapsed="false">
      <c r="A2342" s="46" t="n">
        <v>42969</v>
      </c>
      <c r="B2342" s="47" t="s">
        <v>94</v>
      </c>
      <c r="C2342" s="0" t="s">
        <v>35</v>
      </c>
      <c r="D2342" s="0" t="s">
        <v>51</v>
      </c>
      <c r="F2342" s="50" t="n">
        <v>1.6473</v>
      </c>
      <c r="H2342" s="50" t="n">
        <v>1.6713</v>
      </c>
      <c r="K2342" s="50" t="n">
        <v>1.66298</v>
      </c>
      <c r="L2342" s="0" t="str">
        <f aca="false">IF(K2342=K2333,"Even",IF(K2342&gt;K2333,"Up","Down"))</f>
        <v>Down</v>
      </c>
    </row>
    <row r="2343" customFormat="false" ht="14.4" hidden="false" customHeight="false" outlineLevel="0" collapsed="false">
      <c r="A2343" s="46" t="n">
        <v>42969</v>
      </c>
      <c r="B2343" s="47" t="s">
        <v>94</v>
      </c>
      <c r="C2343" s="0" t="s">
        <v>35</v>
      </c>
      <c r="D2343" s="0" t="s">
        <v>30</v>
      </c>
      <c r="F2343" s="0" t="s">
        <v>31</v>
      </c>
      <c r="H2343" s="48" t="n">
        <v>1</v>
      </c>
      <c r="K2343" s="48" t="n">
        <v>2144.61</v>
      </c>
      <c r="L2343" s="0" t="str">
        <f aca="false">IF(K2343=K2334,"Even",IF(K2343&gt;K2334,"Up","Down"))</f>
        <v>Down</v>
      </c>
    </row>
    <row r="2344" customFormat="false" ht="14.4" hidden="false" customHeight="false" outlineLevel="0" collapsed="false">
      <c r="A2344" s="46" t="n">
        <v>42969</v>
      </c>
      <c r="B2344" s="47" t="s">
        <v>94</v>
      </c>
      <c r="C2344" s="0" t="s">
        <v>35</v>
      </c>
      <c r="D2344" s="0" t="s">
        <v>43</v>
      </c>
      <c r="J2344" s="0" t="s">
        <v>44</v>
      </c>
      <c r="K2344" s="48" t="n">
        <v>1285.1</v>
      </c>
      <c r="L2344" s="0" t="str">
        <f aca="false">IF(K2344=K2335,"Even",IF(K2344&gt;K2335,"Up","Down"))</f>
        <v>Down</v>
      </c>
    </row>
    <row r="2345" customFormat="false" ht="14.4" hidden="false" customHeight="false" outlineLevel="0" collapsed="false">
      <c r="A2345" s="51" t="n">
        <v>42969</v>
      </c>
      <c r="B2345" s="52" t="s">
        <v>94</v>
      </c>
      <c r="C2345" s="16" t="s">
        <v>35</v>
      </c>
      <c r="D2345" s="16" t="s">
        <v>54</v>
      </c>
      <c r="E2345" s="16"/>
      <c r="F2345" s="16"/>
      <c r="G2345" s="16"/>
      <c r="H2345" s="16"/>
      <c r="I2345" s="16"/>
      <c r="J2345" s="16"/>
      <c r="K2345" s="54" t="n">
        <v>302.99</v>
      </c>
      <c r="L2345" s="16" t="str">
        <f aca="false">IF(K2345=K2336,"Even",IF(K2345&gt;K2336,"Up","Down"))</f>
        <v>Down</v>
      </c>
    </row>
    <row r="2346" customFormat="false" ht="14.4" hidden="false" customHeight="false" outlineLevel="0" collapsed="false">
      <c r="A2346" s="46" t="n">
        <v>42971</v>
      </c>
      <c r="B2346" s="47" t="s">
        <v>95</v>
      </c>
      <c r="C2346" s="0" t="s">
        <v>38</v>
      </c>
      <c r="D2346" s="0" t="s">
        <v>13</v>
      </c>
      <c r="F2346" s="48" t="n">
        <v>2124</v>
      </c>
      <c r="G2346" s="49" t="n">
        <f aca="false">F2346/$K2352-1</f>
        <v>-0.0052174564665548</v>
      </c>
      <c r="H2346" s="48" t="n">
        <v>2304</v>
      </c>
      <c r="I2346" s="49" t="n">
        <f aca="false">H2346/$K2352-1</f>
        <v>0.0790861489176355</v>
      </c>
      <c r="J2346" s="49" t="n">
        <f aca="false">I2346-G2346</f>
        <v>0.0843036053841904</v>
      </c>
      <c r="K2346" s="0" t="n">
        <f aca="false">H2346-F2346</f>
        <v>180</v>
      </c>
      <c r="L2346" s="0" t="str">
        <f aca="false">IF(H2346=H2337,"Even",IF(H2346&gt;H2337,"Up","Down"))</f>
        <v>Up</v>
      </c>
    </row>
    <row r="2347" customFormat="false" ht="14.4" hidden="false" customHeight="false" outlineLevel="0" collapsed="false">
      <c r="A2347" s="46" t="n">
        <v>42971</v>
      </c>
      <c r="B2347" s="47" t="s">
        <v>95</v>
      </c>
      <c r="C2347" s="0" t="s">
        <v>38</v>
      </c>
      <c r="D2347" s="0" t="s">
        <v>15</v>
      </c>
      <c r="F2347" s="48" t="n">
        <v>2124</v>
      </c>
      <c r="G2347" s="49" t="n">
        <f aca="false">F2347/$K2352-1</f>
        <v>-0.0052174564665548</v>
      </c>
      <c r="H2347" s="48" t="n">
        <v>2296</v>
      </c>
      <c r="I2347" s="49" t="n">
        <f aca="false">H2347/$K2352-1</f>
        <v>0.0753393220116714</v>
      </c>
      <c r="J2347" s="49" t="n">
        <f aca="false">I2347-G2347</f>
        <v>0.0805567784782262</v>
      </c>
      <c r="K2347" s="0" t="n">
        <f aca="false">H2347-F2347</f>
        <v>172</v>
      </c>
      <c r="L2347" s="0" t="str">
        <f aca="false">IF(H2347=H2338,"Even",IF(H2347&gt;H2338,"Up","Down"))</f>
        <v>Up</v>
      </c>
    </row>
    <row r="2348" customFormat="false" ht="14.4" hidden="false" customHeight="false" outlineLevel="0" collapsed="false">
      <c r="A2348" s="46" t="n">
        <v>42971</v>
      </c>
      <c r="B2348" s="47" t="s">
        <v>95</v>
      </c>
      <c r="C2348" s="0" t="s">
        <v>38</v>
      </c>
      <c r="D2348" s="0" t="s">
        <v>53</v>
      </c>
      <c r="F2348" s="48" t="n">
        <v>2113</v>
      </c>
      <c r="G2348" s="49" t="n">
        <f aca="false">F2348/$K2352-1</f>
        <v>-0.0103693434622554</v>
      </c>
      <c r="H2348" s="48" t="n">
        <v>2268</v>
      </c>
      <c r="I2348" s="49" t="n">
        <f aca="false">H2348/$K2352-1</f>
        <v>0.0622254278407974</v>
      </c>
      <c r="J2348" s="49" t="n">
        <f aca="false">I2348-G2348</f>
        <v>0.0725947713030528</v>
      </c>
      <c r="K2348" s="0" t="n">
        <f aca="false">H2348-F2348</f>
        <v>155</v>
      </c>
      <c r="L2348" s="0" t="str">
        <f aca="false">IF(H2348=H2339,"Even",IF(H2348&gt;H2339,"Up","Down"))</f>
        <v>Up</v>
      </c>
    </row>
    <row r="2349" customFormat="false" ht="14.4" hidden="false" customHeight="false" outlineLevel="0" collapsed="false">
      <c r="A2349" s="46" t="n">
        <v>42971</v>
      </c>
      <c r="B2349" s="47" t="s">
        <v>95</v>
      </c>
      <c r="C2349" s="0" t="s">
        <v>38</v>
      </c>
      <c r="D2349" s="0" t="s">
        <v>20</v>
      </c>
      <c r="F2349" s="48" t="n">
        <v>2124</v>
      </c>
      <c r="G2349" s="49" t="n">
        <f aca="false">F2349/$K2352-1</f>
        <v>-0.0052174564665548</v>
      </c>
      <c r="H2349" s="48" t="n">
        <v>2285</v>
      </c>
      <c r="I2349" s="49" t="n">
        <f aca="false">H2349/$K2352-1</f>
        <v>0.070187435015971</v>
      </c>
      <c r="J2349" s="49" t="n">
        <f aca="false">I2349-G2349</f>
        <v>0.0754048914825258</v>
      </c>
      <c r="K2349" s="0" t="n">
        <f aca="false">H2349-F2349</f>
        <v>161</v>
      </c>
      <c r="L2349" s="0" t="str">
        <f aca="false">IF(H2349=H2340,"Even",IF(H2349&gt;H2340,"Up","Down"))</f>
        <v>Up</v>
      </c>
    </row>
    <row r="2350" customFormat="false" ht="14.4" hidden="false" customHeight="false" outlineLevel="0" collapsed="false">
      <c r="A2350" s="46" t="n">
        <v>42971</v>
      </c>
      <c r="B2350" s="47" t="s">
        <v>95</v>
      </c>
      <c r="C2350" s="0" t="s">
        <v>38</v>
      </c>
      <c r="D2350" s="0" t="s">
        <v>25</v>
      </c>
      <c r="F2350" s="48" t="n">
        <v>2124</v>
      </c>
      <c r="G2350" s="49" t="n">
        <f aca="false">F2350/$K2352-1</f>
        <v>-0.0052174564665548</v>
      </c>
      <c r="H2350" s="48" t="n">
        <v>2285</v>
      </c>
      <c r="I2350" s="49" t="n">
        <f aca="false">H2350/$K2352-1</f>
        <v>0.070187435015971</v>
      </c>
      <c r="J2350" s="49" t="n">
        <f aca="false">I2350-G2350</f>
        <v>0.0754048914825258</v>
      </c>
      <c r="K2350" s="0" t="n">
        <f aca="false">H2350-F2350</f>
        <v>161</v>
      </c>
      <c r="L2350" s="0" t="str">
        <f aca="false">IF(H2350=H2341,"Even",IF(H2350&gt;H2341,"Up","Down"))</f>
        <v>Up</v>
      </c>
    </row>
    <row r="2351" customFormat="false" ht="14.4" hidden="false" customHeight="false" outlineLevel="0" collapsed="false">
      <c r="A2351" s="46" t="n">
        <v>42971</v>
      </c>
      <c r="B2351" s="47" t="s">
        <v>95</v>
      </c>
      <c r="C2351" s="0" t="s">
        <v>38</v>
      </c>
      <c r="D2351" s="0" t="s">
        <v>51</v>
      </c>
      <c r="F2351" s="50" t="n">
        <v>1.6437</v>
      </c>
      <c r="H2351" s="50" t="n">
        <v>1.6676</v>
      </c>
      <c r="K2351" s="50" t="n">
        <v>1.65762</v>
      </c>
      <c r="L2351" s="0" t="str">
        <f aca="false">IF(K2351=K2342,"Even",IF(K2351&gt;K2342,"Up","Down"))</f>
        <v>Down</v>
      </c>
    </row>
    <row r="2352" customFormat="false" ht="14.4" hidden="false" customHeight="false" outlineLevel="0" collapsed="false">
      <c r="A2352" s="46" t="n">
        <v>42971</v>
      </c>
      <c r="B2352" s="47" t="s">
        <v>95</v>
      </c>
      <c r="C2352" s="0" t="s">
        <v>38</v>
      </c>
      <c r="D2352" s="0" t="s">
        <v>30</v>
      </c>
      <c r="F2352" s="0" t="s">
        <v>31</v>
      </c>
      <c r="H2352" s="48" t="n">
        <v>1</v>
      </c>
      <c r="K2352" s="48" t="n">
        <v>2135.14</v>
      </c>
      <c r="L2352" s="0" t="str">
        <f aca="false">IF(K2352=K2343,"Even",IF(K2352&gt;K2343,"Up","Down"))</f>
        <v>Down</v>
      </c>
    </row>
    <row r="2353" customFormat="false" ht="14.4" hidden="false" customHeight="false" outlineLevel="0" collapsed="false">
      <c r="A2353" s="46" t="n">
        <v>42971</v>
      </c>
      <c r="B2353" s="47" t="s">
        <v>95</v>
      </c>
      <c r="C2353" s="0" t="s">
        <v>38</v>
      </c>
      <c r="D2353" s="0" t="s">
        <v>43</v>
      </c>
      <c r="J2353" s="0" t="s">
        <v>44</v>
      </c>
      <c r="K2353" s="48" t="n">
        <v>1290.01</v>
      </c>
      <c r="L2353" s="0" t="str">
        <f aca="false">IF(K2353=K2344,"Even",IF(K2353&gt;K2344,"Up","Down"))</f>
        <v>Up</v>
      </c>
    </row>
    <row r="2354" customFormat="false" ht="14.4" hidden="false" customHeight="false" outlineLevel="0" collapsed="false">
      <c r="A2354" s="51" t="n">
        <v>42971</v>
      </c>
      <c r="B2354" s="52" t="s">
        <v>95</v>
      </c>
      <c r="C2354" s="16" t="s">
        <v>38</v>
      </c>
      <c r="D2354" s="16" t="s">
        <v>54</v>
      </c>
      <c r="E2354" s="16"/>
      <c r="F2354" s="16"/>
      <c r="G2354" s="16"/>
      <c r="H2354" s="16"/>
      <c r="I2354" s="16"/>
      <c r="J2354" s="16"/>
      <c r="K2354" s="54" t="n">
        <v>320.55</v>
      </c>
      <c r="L2354" s="16" t="str">
        <f aca="false">IF(K2354=K2345,"Even",IF(K2354&gt;K2345,"Up","Down"))</f>
        <v>Up</v>
      </c>
    </row>
    <row r="2355" customFormat="false" ht="14.4" hidden="false" customHeight="false" outlineLevel="0" collapsed="false">
      <c r="A2355" s="46" t="n">
        <v>42972</v>
      </c>
      <c r="B2355" s="47" t="s">
        <v>96</v>
      </c>
      <c r="C2355" s="0" t="s">
        <v>39</v>
      </c>
      <c r="D2355" s="0" t="s">
        <v>13</v>
      </c>
      <c r="F2355" s="48" t="n">
        <v>2125</v>
      </c>
      <c r="G2355" s="49" t="n">
        <f aca="false">F2355/$K2361-1</f>
        <v>-0.00361979068982321</v>
      </c>
      <c r="H2355" s="48" t="n">
        <v>2303</v>
      </c>
      <c r="I2355" s="49" t="n">
        <f aca="false">H2355/$K2361-1</f>
        <v>0.079841704490041</v>
      </c>
      <c r="J2355" s="49" t="n">
        <f aca="false">I2355-G2355</f>
        <v>0.0834614951798642</v>
      </c>
      <c r="K2355" s="0" t="n">
        <f aca="false">H2355-F2355</f>
        <v>178</v>
      </c>
      <c r="L2355" s="0" t="str">
        <f aca="false">IF(H2355=H2346,"Even",IF(H2355&gt;H2346,"Up","Down"))</f>
        <v>Down</v>
      </c>
    </row>
    <row r="2356" customFormat="false" ht="14.4" hidden="false" customHeight="false" outlineLevel="0" collapsed="false">
      <c r="A2356" s="46" t="n">
        <v>42972</v>
      </c>
      <c r="B2356" s="47" t="s">
        <v>96</v>
      </c>
      <c r="C2356" s="0" t="s">
        <v>39</v>
      </c>
      <c r="D2356" s="0" t="s">
        <v>15</v>
      </c>
      <c r="F2356" s="48" t="n">
        <v>2125</v>
      </c>
      <c r="G2356" s="49" t="n">
        <f aca="false">F2356/$K2361-1</f>
        <v>-0.00361979068982321</v>
      </c>
      <c r="H2356" s="48" t="n">
        <v>2295</v>
      </c>
      <c r="I2356" s="49" t="n">
        <f aca="false">H2356/$K2361-1</f>
        <v>0.076090626054991</v>
      </c>
      <c r="J2356" s="49" t="n">
        <f aca="false">I2356-G2356</f>
        <v>0.0797104167448142</v>
      </c>
      <c r="K2356" s="0" t="n">
        <f aca="false">H2356-F2356</f>
        <v>170</v>
      </c>
      <c r="L2356" s="0" t="str">
        <f aca="false">IF(H2356=H2347,"Even",IF(H2356&gt;H2347,"Up","Down"))</f>
        <v>Down</v>
      </c>
    </row>
    <row r="2357" customFormat="false" ht="14.4" hidden="false" customHeight="false" outlineLevel="0" collapsed="false">
      <c r="A2357" s="46" t="n">
        <v>42972</v>
      </c>
      <c r="B2357" s="47" t="s">
        <v>96</v>
      </c>
      <c r="C2357" s="0" t="s">
        <v>39</v>
      </c>
      <c r="D2357" s="0" t="s">
        <v>53</v>
      </c>
      <c r="F2357" s="48" t="n">
        <v>2114</v>
      </c>
      <c r="G2357" s="49" t="n">
        <f aca="false">F2357/$K2361-1</f>
        <v>-0.00877752353801709</v>
      </c>
      <c r="H2357" s="48" t="n">
        <v>2267</v>
      </c>
      <c r="I2357" s="49" t="n">
        <f aca="false">H2357/$K2361-1</f>
        <v>0.0629618515323156</v>
      </c>
      <c r="J2357" s="49" t="n">
        <f aca="false">I2357-G2357</f>
        <v>0.0717393750703327</v>
      </c>
      <c r="K2357" s="0" t="n">
        <f aca="false">H2357-F2357</f>
        <v>153</v>
      </c>
      <c r="L2357" s="0" t="str">
        <f aca="false">IF(H2357=H2348,"Even",IF(H2357&gt;H2348,"Up","Down"))</f>
        <v>Down</v>
      </c>
    </row>
    <row r="2358" customFormat="false" ht="14.4" hidden="false" customHeight="false" outlineLevel="0" collapsed="false">
      <c r="A2358" s="46" t="n">
        <v>42972</v>
      </c>
      <c r="B2358" s="47" t="s">
        <v>96</v>
      </c>
      <c r="C2358" s="0" t="s">
        <v>39</v>
      </c>
      <c r="D2358" s="0" t="s">
        <v>20</v>
      </c>
      <c r="F2358" s="48" t="n">
        <v>2125</v>
      </c>
      <c r="G2358" s="49" t="n">
        <f aca="false">F2358/$K2361-1</f>
        <v>-0.00361979068982321</v>
      </c>
      <c r="H2358" s="48" t="n">
        <v>2284</v>
      </c>
      <c r="I2358" s="49" t="n">
        <f aca="false">H2358/$K2361-1</f>
        <v>0.070932893206797</v>
      </c>
      <c r="J2358" s="49" t="n">
        <f aca="false">I2358-G2358</f>
        <v>0.0745526838966202</v>
      </c>
      <c r="K2358" s="0" t="n">
        <f aca="false">H2358-F2358</f>
        <v>159</v>
      </c>
      <c r="L2358" s="0" t="str">
        <f aca="false">IF(H2358=H2349,"Even",IF(H2358&gt;H2349,"Up","Down"))</f>
        <v>Down</v>
      </c>
    </row>
    <row r="2359" customFormat="false" ht="14.4" hidden="false" customHeight="false" outlineLevel="0" collapsed="false">
      <c r="A2359" s="46" t="n">
        <v>42972</v>
      </c>
      <c r="B2359" s="47" t="s">
        <v>96</v>
      </c>
      <c r="C2359" s="0" t="s">
        <v>39</v>
      </c>
      <c r="D2359" s="0" t="s">
        <v>25</v>
      </c>
      <c r="F2359" s="48" t="n">
        <v>2125</v>
      </c>
      <c r="G2359" s="49" t="n">
        <f aca="false">F2359/$K2361-1</f>
        <v>-0.00361979068982321</v>
      </c>
      <c r="H2359" s="48" t="n">
        <v>2284</v>
      </c>
      <c r="I2359" s="49" t="n">
        <f aca="false">H2359/$K2361-1</f>
        <v>0.070932893206797</v>
      </c>
      <c r="J2359" s="49" t="n">
        <f aca="false">I2359-G2359</f>
        <v>0.0745526838966202</v>
      </c>
      <c r="K2359" s="0" t="n">
        <f aca="false">H2359-F2359</f>
        <v>159</v>
      </c>
      <c r="L2359" s="0" t="str">
        <f aca="false">IF(H2359=H2350,"Even",IF(H2359&gt;H2350,"Up","Down"))</f>
        <v>Down</v>
      </c>
    </row>
    <row r="2360" customFormat="false" ht="14.4" hidden="false" customHeight="false" outlineLevel="0" collapsed="false">
      <c r="A2360" s="46" t="n">
        <v>42972</v>
      </c>
      <c r="B2360" s="47" t="s">
        <v>96</v>
      </c>
      <c r="C2360" s="0" t="s">
        <v>39</v>
      </c>
      <c r="D2360" s="0" t="s">
        <v>51</v>
      </c>
      <c r="F2360" s="50" t="n">
        <v>1.6444</v>
      </c>
      <c r="H2360" s="50" t="n">
        <v>1.6683</v>
      </c>
      <c r="K2360" s="50" t="n">
        <v>1.65664</v>
      </c>
      <c r="L2360" s="0" t="str">
        <f aca="false">IF(K2360=K2351,"Even",IF(K2360&gt;K2351,"Up","Down"))</f>
        <v>Down</v>
      </c>
    </row>
    <row r="2361" customFormat="false" ht="14.4" hidden="false" customHeight="false" outlineLevel="0" collapsed="false">
      <c r="A2361" s="46" t="n">
        <v>42972</v>
      </c>
      <c r="B2361" s="47" t="s">
        <v>96</v>
      </c>
      <c r="C2361" s="0" t="s">
        <v>39</v>
      </c>
      <c r="D2361" s="0" t="s">
        <v>30</v>
      </c>
      <c r="F2361" s="0" t="s">
        <v>31</v>
      </c>
      <c r="H2361" s="48" t="n">
        <v>1</v>
      </c>
      <c r="K2361" s="48" t="n">
        <v>2132.72</v>
      </c>
      <c r="L2361" s="0" t="str">
        <f aca="false">IF(K2361=K2352,"Even",IF(K2361&gt;K2352,"Up","Down"))</f>
        <v>Down</v>
      </c>
    </row>
    <row r="2362" customFormat="false" ht="14.4" hidden="false" customHeight="false" outlineLevel="0" collapsed="false">
      <c r="A2362" s="46" t="n">
        <v>42972</v>
      </c>
      <c r="B2362" s="47" t="s">
        <v>96</v>
      </c>
      <c r="C2362" s="0" t="s">
        <v>39</v>
      </c>
      <c r="D2362" s="0" t="s">
        <v>43</v>
      </c>
      <c r="J2362" s="0" t="s">
        <v>44</v>
      </c>
      <c r="K2362" s="48" t="n">
        <v>1286.63</v>
      </c>
      <c r="L2362" s="0" t="str">
        <f aca="false">IF(K2362=K2353,"Even",IF(K2362&gt;K2353,"Up","Down"))</f>
        <v>Down</v>
      </c>
    </row>
    <row r="2363" customFormat="false" ht="14.4" hidden="false" customHeight="false" outlineLevel="0" collapsed="false">
      <c r="A2363" s="51" t="n">
        <v>42972</v>
      </c>
      <c r="B2363" s="52" t="s">
        <v>96</v>
      </c>
      <c r="C2363" s="16" t="s">
        <v>39</v>
      </c>
      <c r="D2363" s="16" t="s">
        <v>54</v>
      </c>
      <c r="E2363" s="16"/>
      <c r="F2363" s="16"/>
      <c r="G2363" s="16"/>
      <c r="H2363" s="16"/>
      <c r="I2363" s="16"/>
      <c r="J2363" s="16"/>
      <c r="K2363" s="54" t="n">
        <v>334.94</v>
      </c>
      <c r="L2363" s="16" t="str">
        <f aca="false">IF(K2363=K2354,"Even",IF(K2363&gt;K2354,"Up","Down"))</f>
        <v>Up</v>
      </c>
    </row>
    <row r="2364" customFormat="false" ht="14.4" hidden="false" customHeight="false" outlineLevel="0" collapsed="false">
      <c r="A2364" s="46" t="n">
        <v>42975</v>
      </c>
      <c r="B2364" s="47" t="s">
        <v>97</v>
      </c>
      <c r="C2364" s="0" t="s">
        <v>33</v>
      </c>
      <c r="D2364" s="0" t="s">
        <v>13</v>
      </c>
      <c r="F2364" s="48" t="n">
        <v>2114</v>
      </c>
      <c r="G2364" s="49" t="n">
        <f aca="false">F2364/$K2370-1</f>
        <v>-0.00919099554276559</v>
      </c>
      <c r="H2364" s="48" t="n">
        <v>2291</v>
      </c>
      <c r="I2364" s="49" t="n">
        <f aca="false">H2364/$K2370-1</f>
        <v>0.0737669958427265</v>
      </c>
      <c r="J2364" s="49" t="n">
        <f aca="false">I2364-G2364</f>
        <v>0.0829579913854921</v>
      </c>
      <c r="K2364" s="0" t="n">
        <f aca="false">H2364-F2364</f>
        <v>177</v>
      </c>
      <c r="L2364" s="0" t="str">
        <f aca="false">IF(H2364=H2355,"Even",IF(H2364&gt;H2355,"Up","Down"))</f>
        <v>Down</v>
      </c>
    </row>
    <row r="2365" customFormat="false" ht="14.4" hidden="false" customHeight="false" outlineLevel="0" collapsed="false">
      <c r="A2365" s="46" t="n">
        <v>42975</v>
      </c>
      <c r="B2365" s="47" t="s">
        <v>97</v>
      </c>
      <c r="C2365" s="0" t="s">
        <v>33</v>
      </c>
      <c r="D2365" s="0" t="s">
        <v>15</v>
      </c>
      <c r="F2365" s="48" t="n">
        <v>2114</v>
      </c>
      <c r="G2365" s="49" t="n">
        <f aca="false">F2365/$K2370-1</f>
        <v>-0.00919099554276559</v>
      </c>
      <c r="H2365" s="48" t="n">
        <v>2283</v>
      </c>
      <c r="I2365" s="49" t="n">
        <f aca="false">H2365/$K2370-1</f>
        <v>0.070017482107789</v>
      </c>
      <c r="J2365" s="49" t="n">
        <f aca="false">I2365-G2365</f>
        <v>0.0792084776505546</v>
      </c>
      <c r="K2365" s="0" t="n">
        <f aca="false">H2365-F2365</f>
        <v>169</v>
      </c>
      <c r="L2365" s="0" t="str">
        <f aca="false">IF(H2365=H2356,"Even",IF(H2365&gt;H2356,"Up","Down"))</f>
        <v>Down</v>
      </c>
    </row>
    <row r="2366" customFormat="false" ht="14.4" hidden="false" customHeight="false" outlineLevel="0" collapsed="false">
      <c r="A2366" s="46" t="n">
        <v>42975</v>
      </c>
      <c r="B2366" s="47" t="s">
        <v>97</v>
      </c>
      <c r="C2366" s="0" t="s">
        <v>33</v>
      </c>
      <c r="D2366" s="0" t="s">
        <v>53</v>
      </c>
      <c r="F2366" s="48" t="n">
        <v>2103</v>
      </c>
      <c r="G2366" s="49" t="n">
        <f aca="false">F2366/$K2370-1</f>
        <v>-0.0143465769283047</v>
      </c>
      <c r="H2366" s="48" t="n">
        <v>2255</v>
      </c>
      <c r="I2366" s="49" t="n">
        <f aca="false">H2366/$K2370-1</f>
        <v>0.0568941840355077</v>
      </c>
      <c r="J2366" s="49" t="n">
        <f aca="false">I2366-G2366</f>
        <v>0.0712407609638124</v>
      </c>
      <c r="K2366" s="0" t="n">
        <f aca="false">H2366-F2366</f>
        <v>152</v>
      </c>
      <c r="L2366" s="0" t="str">
        <f aca="false">IF(H2366=H2357,"Even",IF(H2366&gt;H2357,"Up","Down"))</f>
        <v>Down</v>
      </c>
    </row>
    <row r="2367" customFormat="false" ht="14.4" hidden="false" customHeight="false" outlineLevel="0" collapsed="false">
      <c r="A2367" s="46" t="n">
        <v>42975</v>
      </c>
      <c r="B2367" s="47" t="s">
        <v>97</v>
      </c>
      <c r="C2367" s="0" t="s">
        <v>33</v>
      </c>
      <c r="D2367" s="0" t="s">
        <v>20</v>
      </c>
      <c r="F2367" s="48" t="n">
        <v>2114</v>
      </c>
      <c r="G2367" s="49" t="n">
        <f aca="false">F2367/$K2370-1</f>
        <v>-0.00919099554276559</v>
      </c>
      <c r="H2367" s="48" t="n">
        <v>2272</v>
      </c>
      <c r="I2367" s="49" t="n">
        <f aca="false">H2367/$K2370-1</f>
        <v>0.06486190072225</v>
      </c>
      <c r="J2367" s="49" t="n">
        <f aca="false">I2367-G2367</f>
        <v>0.0740528962650155</v>
      </c>
      <c r="K2367" s="0" t="n">
        <f aca="false">H2367-F2367</f>
        <v>158</v>
      </c>
      <c r="L2367" s="0" t="str">
        <f aca="false">IF(H2367=H2358,"Even",IF(H2367&gt;H2358,"Up","Down"))</f>
        <v>Down</v>
      </c>
    </row>
    <row r="2368" customFormat="false" ht="14.4" hidden="false" customHeight="false" outlineLevel="0" collapsed="false">
      <c r="A2368" s="46" t="n">
        <v>42975</v>
      </c>
      <c r="B2368" s="47" t="s">
        <v>97</v>
      </c>
      <c r="C2368" s="0" t="s">
        <v>33</v>
      </c>
      <c r="D2368" s="0" t="s">
        <v>25</v>
      </c>
      <c r="F2368" s="48" t="n">
        <v>2114</v>
      </c>
      <c r="G2368" s="49" t="n">
        <f aca="false">F2368/$K2370-1</f>
        <v>-0.00919099554276559</v>
      </c>
      <c r="H2368" s="48" t="n">
        <v>2272</v>
      </c>
      <c r="I2368" s="49" t="n">
        <f aca="false">H2368/$K2370-1</f>
        <v>0.06486190072225</v>
      </c>
      <c r="J2368" s="49" t="n">
        <f aca="false">I2368-G2368</f>
        <v>0.0740528962650155</v>
      </c>
      <c r="K2368" s="0" t="n">
        <f aca="false">H2368-F2368</f>
        <v>158</v>
      </c>
      <c r="L2368" s="0" t="str">
        <f aca="false">IF(H2368=H2359,"Even",IF(H2368&gt;H2359,"Up","Down"))</f>
        <v>Down</v>
      </c>
    </row>
    <row r="2369" customFormat="false" ht="14.4" hidden="false" customHeight="false" outlineLevel="0" collapsed="false">
      <c r="A2369" s="46" t="n">
        <v>42975</v>
      </c>
      <c r="B2369" s="47" t="s">
        <v>97</v>
      </c>
      <c r="C2369" s="0" t="s">
        <v>33</v>
      </c>
      <c r="D2369" s="0" t="s">
        <v>51</v>
      </c>
      <c r="F2369" s="50" t="n">
        <v>1.627</v>
      </c>
      <c r="H2369" s="50" t="n">
        <v>1.6505</v>
      </c>
      <c r="K2369" s="50" t="n">
        <v>1.65636</v>
      </c>
      <c r="L2369" s="0" t="str">
        <f aca="false">IF(K2369=K2360,"Even",IF(K2369&gt;K2360,"Up","Down"))</f>
        <v>Down</v>
      </c>
    </row>
    <row r="2370" customFormat="false" ht="14.4" hidden="false" customHeight="false" outlineLevel="0" collapsed="false">
      <c r="A2370" s="46" t="n">
        <v>42975</v>
      </c>
      <c r="B2370" s="47" t="s">
        <v>97</v>
      </c>
      <c r="C2370" s="0" t="s">
        <v>33</v>
      </c>
      <c r="D2370" s="0" t="s">
        <v>30</v>
      </c>
      <c r="F2370" s="0" t="s">
        <v>31</v>
      </c>
      <c r="H2370" s="48" t="n">
        <v>1</v>
      </c>
      <c r="K2370" s="48" t="n">
        <v>2133.61</v>
      </c>
      <c r="L2370" s="0" t="str">
        <f aca="false">IF(K2370=K2361,"Even",IF(K2370&gt;K2361,"Up","Down"))</f>
        <v>Up</v>
      </c>
    </row>
    <row r="2371" customFormat="false" ht="14.4" hidden="false" customHeight="false" outlineLevel="0" collapsed="false">
      <c r="A2371" s="46" t="n">
        <v>42975</v>
      </c>
      <c r="B2371" s="47" t="s">
        <v>97</v>
      </c>
      <c r="C2371" s="0" t="s">
        <v>33</v>
      </c>
      <c r="D2371" s="0" t="s">
        <v>43</v>
      </c>
      <c r="J2371" s="0" t="s">
        <v>44</v>
      </c>
      <c r="K2371" s="48" t="n">
        <v>1297.26</v>
      </c>
      <c r="L2371" s="0" t="str">
        <f aca="false">IF(K2371=K2362,"Even",IF(K2371&gt;K2362,"Up","Down"))</f>
        <v>Up</v>
      </c>
    </row>
    <row r="2372" customFormat="false" ht="14.4" hidden="false" customHeight="false" outlineLevel="0" collapsed="false">
      <c r="A2372" s="51" t="n">
        <v>42975</v>
      </c>
      <c r="B2372" s="52" t="s">
        <v>97</v>
      </c>
      <c r="C2372" s="16" t="s">
        <v>33</v>
      </c>
      <c r="D2372" s="16" t="s">
        <v>54</v>
      </c>
      <c r="E2372" s="16"/>
      <c r="F2372" s="16"/>
      <c r="G2372" s="16"/>
      <c r="H2372" s="16"/>
      <c r="I2372" s="16"/>
      <c r="J2372" s="16"/>
      <c r="K2372" s="54" t="n">
        <v>340.88</v>
      </c>
      <c r="L2372" s="16" t="str">
        <f aca="false">IF(K2372=K2363,"Even",IF(K2372&gt;K2363,"Up","Down"))</f>
        <v>Up</v>
      </c>
    </row>
    <row r="2373" customFormat="false" ht="14.4" hidden="false" customHeight="false" outlineLevel="0" collapsed="false">
      <c r="A2373" s="46" t="n">
        <v>42977</v>
      </c>
      <c r="B2373" s="47" t="s">
        <v>98</v>
      </c>
      <c r="C2373" s="0" t="s">
        <v>37</v>
      </c>
      <c r="D2373" s="0" t="s">
        <v>13</v>
      </c>
      <c r="F2373" s="48" t="n">
        <v>2135</v>
      </c>
      <c r="G2373" s="49" t="n">
        <f aca="false">F2373/$K2379-1</f>
        <v>-0.00524170064065233</v>
      </c>
      <c r="H2373" s="48" t="n">
        <v>2313</v>
      </c>
      <c r="I2373" s="49" t="n">
        <f aca="false">H2373/$K2379-1</f>
        <v>0.077693651718113</v>
      </c>
      <c r="J2373" s="49" t="n">
        <f aca="false">I2373-G2373</f>
        <v>0.0829353523587654</v>
      </c>
      <c r="K2373" s="0" t="n">
        <f aca="false">H2373-F2373</f>
        <v>178</v>
      </c>
      <c r="L2373" s="0" t="str">
        <f aca="false">IF(H2373=H2364,"Even",IF(H2373&gt;H2364,"Up","Down"))</f>
        <v>Up</v>
      </c>
    </row>
    <row r="2374" customFormat="false" ht="14.4" hidden="false" customHeight="false" outlineLevel="0" collapsed="false">
      <c r="A2374" s="46" t="n">
        <v>42977</v>
      </c>
      <c r="B2374" s="47" t="s">
        <v>98</v>
      </c>
      <c r="C2374" s="0" t="s">
        <v>37</v>
      </c>
      <c r="D2374" s="0" t="s">
        <v>15</v>
      </c>
      <c r="F2374" s="48" t="n">
        <v>2135</v>
      </c>
      <c r="G2374" s="49" t="n">
        <f aca="false">F2374/$K2379-1</f>
        <v>-0.00524170064065233</v>
      </c>
      <c r="H2374" s="48" t="n">
        <v>2304</v>
      </c>
      <c r="I2374" s="49" t="n">
        <f aca="false">H2374/$K2379-1</f>
        <v>0.0735002912055911</v>
      </c>
      <c r="J2374" s="49" t="n">
        <f aca="false">I2374-G2374</f>
        <v>0.0787419918462434</v>
      </c>
      <c r="K2374" s="0" t="n">
        <f aca="false">H2374-F2374</f>
        <v>169</v>
      </c>
      <c r="L2374" s="0" t="str">
        <f aca="false">IF(H2374=H2365,"Even",IF(H2374&gt;H2365,"Up","Down"))</f>
        <v>Up</v>
      </c>
    </row>
    <row r="2375" customFormat="false" ht="14.4" hidden="false" customHeight="false" outlineLevel="0" collapsed="false">
      <c r="A2375" s="46" t="n">
        <v>42977</v>
      </c>
      <c r="B2375" s="47" t="s">
        <v>98</v>
      </c>
      <c r="C2375" s="0" t="s">
        <v>37</v>
      </c>
      <c r="D2375" s="0" t="s">
        <v>53</v>
      </c>
      <c r="F2375" s="48" t="n">
        <v>2123</v>
      </c>
      <c r="G2375" s="49" t="n">
        <f aca="false">F2375/$K2379-1</f>
        <v>-0.0108328479906814</v>
      </c>
      <c r="H2375" s="48" t="n">
        <v>2277</v>
      </c>
      <c r="I2375" s="49" t="n">
        <f aca="false">H2375/$K2379-1</f>
        <v>0.0609202096680257</v>
      </c>
      <c r="J2375" s="49" t="n">
        <f aca="false">I2375-G2375</f>
        <v>0.0717530576587071</v>
      </c>
      <c r="K2375" s="0" t="n">
        <f aca="false">H2375-F2375</f>
        <v>154</v>
      </c>
      <c r="L2375" s="0" t="str">
        <f aca="false">IF(H2375=H2366,"Even",IF(H2375&gt;H2366,"Up","Down"))</f>
        <v>Up</v>
      </c>
    </row>
    <row r="2376" customFormat="false" ht="14.4" hidden="false" customHeight="false" outlineLevel="0" collapsed="false">
      <c r="A2376" s="46" t="n">
        <v>42977</v>
      </c>
      <c r="B2376" s="47" t="s">
        <v>98</v>
      </c>
      <c r="C2376" s="0" t="s">
        <v>37</v>
      </c>
      <c r="D2376" s="0" t="s">
        <v>20</v>
      </c>
      <c r="F2376" s="48" t="n">
        <v>2135</v>
      </c>
      <c r="G2376" s="49" t="n">
        <f aca="false">F2376/$K2379-1</f>
        <v>-0.00524170064065233</v>
      </c>
      <c r="H2376" s="48" t="n">
        <v>2294</v>
      </c>
      <c r="I2376" s="49" t="n">
        <f aca="false">H2376/$K2379-1</f>
        <v>0.0688410017472336</v>
      </c>
      <c r="J2376" s="49" t="n">
        <f aca="false">I2376-G2376</f>
        <v>0.0740827023878859</v>
      </c>
      <c r="K2376" s="0" t="n">
        <f aca="false">H2376-F2376</f>
        <v>159</v>
      </c>
      <c r="L2376" s="0" t="str">
        <f aca="false">IF(H2376=H2367,"Even",IF(H2376&gt;H2367,"Up","Down"))</f>
        <v>Up</v>
      </c>
    </row>
    <row r="2377" customFormat="false" ht="14.4" hidden="false" customHeight="false" outlineLevel="0" collapsed="false">
      <c r="A2377" s="46" t="n">
        <v>42977</v>
      </c>
      <c r="B2377" s="47" t="s">
        <v>98</v>
      </c>
      <c r="C2377" s="0" t="s">
        <v>37</v>
      </c>
      <c r="D2377" s="0" t="s">
        <v>25</v>
      </c>
      <c r="F2377" s="48" t="n">
        <v>2135</v>
      </c>
      <c r="G2377" s="49" t="n">
        <f aca="false">F2377/$K2379-1</f>
        <v>-0.00524170064065233</v>
      </c>
      <c r="H2377" s="48" t="n">
        <v>2294</v>
      </c>
      <c r="I2377" s="49" t="n">
        <f aca="false">H2377/$K2379-1</f>
        <v>0.0688410017472336</v>
      </c>
      <c r="J2377" s="49" t="n">
        <f aca="false">I2377-G2377</f>
        <v>0.0740827023878859</v>
      </c>
      <c r="K2377" s="0" t="n">
        <f aca="false">H2377-F2377</f>
        <v>159</v>
      </c>
      <c r="L2377" s="0" t="str">
        <f aca="false">IF(H2377=H2368,"Even",IF(H2377&gt;H2368,"Up","Down"))</f>
        <v>Up</v>
      </c>
    </row>
    <row r="2378" customFormat="false" ht="14.4" hidden="false" customHeight="false" outlineLevel="0" collapsed="false">
      <c r="A2378" s="46" t="n">
        <v>42977</v>
      </c>
      <c r="B2378" s="47" t="s">
        <v>98</v>
      </c>
      <c r="C2378" s="0" t="s">
        <v>37</v>
      </c>
      <c r="D2378" s="0" t="s">
        <v>51</v>
      </c>
      <c r="F2378" s="50" t="n">
        <v>1.6298</v>
      </c>
      <c r="H2378" s="50" t="n">
        <v>1.6537</v>
      </c>
      <c r="K2378" s="50" t="n">
        <v>1.62336</v>
      </c>
      <c r="L2378" s="0" t="str">
        <f aca="false">IF(K2378=K2369,"Even",IF(K2378&gt;K2369,"Up","Down"))</f>
        <v>Down</v>
      </c>
    </row>
    <row r="2379" customFormat="false" ht="14.4" hidden="false" customHeight="false" outlineLevel="0" collapsed="false">
      <c r="A2379" s="46" t="n">
        <v>42977</v>
      </c>
      <c r="B2379" s="47" t="s">
        <v>98</v>
      </c>
      <c r="C2379" s="0" t="s">
        <v>37</v>
      </c>
      <c r="D2379" s="0" t="s">
        <v>30</v>
      </c>
      <c r="F2379" s="0" t="s">
        <v>31</v>
      </c>
      <c r="H2379" s="48" t="n">
        <v>1</v>
      </c>
      <c r="K2379" s="48" t="n">
        <v>2146.25</v>
      </c>
      <c r="L2379" s="0" t="str">
        <f aca="false">IF(K2379=K2370,"Even",IF(K2379&gt;K2370,"Up","Down"))</f>
        <v>Up</v>
      </c>
    </row>
    <row r="2380" customFormat="false" ht="14.4" hidden="false" customHeight="false" outlineLevel="0" collapsed="false">
      <c r="A2380" s="46" t="n">
        <v>42977</v>
      </c>
      <c r="B2380" s="47" t="s">
        <v>98</v>
      </c>
      <c r="C2380" s="0" t="s">
        <v>37</v>
      </c>
      <c r="D2380" s="0" t="s">
        <v>43</v>
      </c>
      <c r="J2380" s="0" t="s">
        <v>44</v>
      </c>
      <c r="K2380" s="48" t="n">
        <v>1308.05</v>
      </c>
      <c r="L2380" s="0" t="str">
        <f aca="false">IF(K2380=K2371,"Even",IF(K2380&gt;K2371,"Up","Down"))</f>
        <v>Up</v>
      </c>
    </row>
    <row r="2381" customFormat="false" ht="14.4" hidden="false" customHeight="false" outlineLevel="0" collapsed="false">
      <c r="A2381" s="51" t="n">
        <v>42977</v>
      </c>
      <c r="B2381" s="52" t="s">
        <v>98</v>
      </c>
      <c r="C2381" s="16" t="s">
        <v>37</v>
      </c>
      <c r="D2381" s="16" t="s">
        <v>54</v>
      </c>
      <c r="E2381" s="16"/>
      <c r="F2381" s="16"/>
      <c r="G2381" s="16"/>
      <c r="H2381" s="16"/>
      <c r="I2381" s="16"/>
      <c r="J2381" s="16"/>
      <c r="K2381" s="54" t="n">
        <v>375.86</v>
      </c>
      <c r="L2381" s="16" t="str">
        <f aca="false">IF(K2381=K2372,"Even",IF(K2381&gt;K2372,"Up","Down"))</f>
        <v>Up</v>
      </c>
    </row>
    <row r="2382" customFormat="false" ht="14.4" hidden="false" customHeight="false" outlineLevel="0" collapsed="false">
      <c r="A2382" s="46" t="n">
        <v>42979</v>
      </c>
      <c r="B2382" s="47" t="s">
        <v>99</v>
      </c>
      <c r="C2382" s="0" t="s">
        <v>39</v>
      </c>
      <c r="D2382" s="0" t="s">
        <v>13</v>
      </c>
      <c r="F2382" s="48" t="n">
        <v>2165</v>
      </c>
      <c r="G2382" s="49" t="n">
        <f aca="false">F2382/$K2388-1</f>
        <v>0.00786272583806213</v>
      </c>
      <c r="H2382" s="48" t="n">
        <v>2346</v>
      </c>
      <c r="I2382" s="49" t="n">
        <f aca="false">H2382/$K2388-1</f>
        <v>0.0921228428711751</v>
      </c>
      <c r="J2382" s="49" t="n">
        <f aca="false">I2382-G2382</f>
        <v>0.084260117033113</v>
      </c>
      <c r="K2382" s="0" t="n">
        <f aca="false">H2382-F2382</f>
        <v>181</v>
      </c>
      <c r="L2382" s="0" t="str">
        <f aca="false">IF(H2382=H2373,"Even",IF(H2382&gt;H2373,"Up","Down"))</f>
        <v>Up</v>
      </c>
    </row>
    <row r="2383" customFormat="false" ht="14.4" hidden="false" customHeight="false" outlineLevel="0" collapsed="false">
      <c r="A2383" s="46" t="n">
        <v>42979</v>
      </c>
      <c r="B2383" s="47" t="s">
        <v>99</v>
      </c>
      <c r="C2383" s="0" t="s">
        <v>39</v>
      </c>
      <c r="D2383" s="0" t="s">
        <v>15</v>
      </c>
      <c r="F2383" s="48" t="n">
        <v>2165</v>
      </c>
      <c r="G2383" s="49" t="n">
        <f aca="false">F2383/$K2388-1</f>
        <v>0.00786272583806213</v>
      </c>
      <c r="H2383" s="48" t="n">
        <v>2337</v>
      </c>
      <c r="I2383" s="49" t="n">
        <f aca="false">H2383/$K2388-1</f>
        <v>0.087933113294943</v>
      </c>
      <c r="J2383" s="49" t="n">
        <f aca="false">I2383-G2383</f>
        <v>0.0800703874568809</v>
      </c>
      <c r="K2383" s="0" t="n">
        <f aca="false">H2383-F2383</f>
        <v>172</v>
      </c>
      <c r="L2383" s="0" t="str">
        <f aca="false">IF(H2383=H2374,"Even",IF(H2383&gt;H2374,"Up","Down"))</f>
        <v>Up</v>
      </c>
    </row>
    <row r="2384" customFormat="false" ht="14.4" hidden="false" customHeight="false" outlineLevel="0" collapsed="false">
      <c r="A2384" s="46" t="n">
        <v>42979</v>
      </c>
      <c r="B2384" s="47" t="s">
        <v>99</v>
      </c>
      <c r="C2384" s="0" t="s">
        <v>39</v>
      </c>
      <c r="D2384" s="0" t="s">
        <v>53</v>
      </c>
      <c r="F2384" s="48" t="n">
        <v>2153</v>
      </c>
      <c r="G2384" s="49" t="n">
        <f aca="false">F2384/$K2388-1</f>
        <v>0.00227641973641934</v>
      </c>
      <c r="H2384" s="48" t="n">
        <v>2309</v>
      </c>
      <c r="I2384" s="49" t="n">
        <f aca="false">H2384/$K2388-1</f>
        <v>0.0748983990577763</v>
      </c>
      <c r="J2384" s="49" t="n">
        <f aca="false">I2384-G2384</f>
        <v>0.0726219793213569</v>
      </c>
      <c r="K2384" s="0" t="n">
        <f aca="false">H2384-F2384</f>
        <v>156</v>
      </c>
      <c r="L2384" s="0" t="str">
        <f aca="false">IF(H2384=H2375,"Even",IF(H2384&gt;H2375,"Up","Down"))</f>
        <v>Up</v>
      </c>
    </row>
    <row r="2385" customFormat="false" ht="14.4" hidden="false" customHeight="false" outlineLevel="0" collapsed="false">
      <c r="A2385" s="46" t="n">
        <v>42979</v>
      </c>
      <c r="B2385" s="47" t="s">
        <v>99</v>
      </c>
      <c r="C2385" s="0" t="s">
        <v>39</v>
      </c>
      <c r="D2385" s="0" t="s">
        <v>20</v>
      </c>
      <c r="F2385" s="48" t="n">
        <v>2165</v>
      </c>
      <c r="G2385" s="49" t="n">
        <f aca="false">F2385/$K2388-1</f>
        <v>0.00786272583806213</v>
      </c>
      <c r="H2385" s="48" t="n">
        <v>2326</v>
      </c>
      <c r="I2385" s="49" t="n">
        <f aca="false">H2385/$K2388-1</f>
        <v>0.0828123327017702</v>
      </c>
      <c r="J2385" s="49" t="n">
        <f aca="false">I2385-G2385</f>
        <v>0.0749496068637081</v>
      </c>
      <c r="K2385" s="0" t="n">
        <f aca="false">H2385-F2385</f>
        <v>161</v>
      </c>
      <c r="L2385" s="0" t="str">
        <f aca="false">IF(H2385=H2376,"Even",IF(H2385&gt;H2376,"Up","Down"))</f>
        <v>Up</v>
      </c>
    </row>
    <row r="2386" customFormat="false" ht="14.4" hidden="false" customHeight="false" outlineLevel="0" collapsed="false">
      <c r="A2386" s="46" t="n">
        <v>42979</v>
      </c>
      <c r="B2386" s="47" t="s">
        <v>99</v>
      </c>
      <c r="C2386" s="0" t="s">
        <v>39</v>
      </c>
      <c r="D2386" s="0" t="s">
        <v>25</v>
      </c>
      <c r="F2386" s="48" t="n">
        <v>2165</v>
      </c>
      <c r="G2386" s="49" t="n">
        <f aca="false">F2386/$K2388-1</f>
        <v>0.00786272583806213</v>
      </c>
      <c r="H2386" s="48" t="n">
        <v>2326</v>
      </c>
      <c r="I2386" s="49" t="n">
        <f aca="false">H2386/$K2388-1</f>
        <v>0.0828123327017702</v>
      </c>
      <c r="J2386" s="49" t="n">
        <f aca="false">I2386-G2386</f>
        <v>0.0749496068637081</v>
      </c>
      <c r="K2386" s="0" t="n">
        <f aca="false">H2386-F2386</f>
        <v>161</v>
      </c>
      <c r="L2386" s="0" t="str">
        <f aca="false">IF(H2386=H2377,"Even",IF(H2386&gt;H2377,"Up","Down"))</f>
        <v>Up</v>
      </c>
    </row>
    <row r="2387" customFormat="false" ht="14.4" hidden="false" customHeight="false" outlineLevel="0" collapsed="false">
      <c r="A2387" s="46" t="n">
        <v>42979</v>
      </c>
      <c r="B2387" s="47" t="s">
        <v>99</v>
      </c>
      <c r="C2387" s="0" t="s">
        <v>39</v>
      </c>
      <c r="D2387" s="0" t="s">
        <v>51</v>
      </c>
      <c r="F2387" s="50" t="n">
        <v>1.61405</v>
      </c>
      <c r="H2387" s="50" t="n">
        <v>1.67405</v>
      </c>
      <c r="K2387" s="50" t="n">
        <v>1.65398</v>
      </c>
      <c r="L2387" s="0" t="str">
        <f aca="false">IF(K2387=K2378,"Even",IF(K2387&gt;K2378,"Up","Down"))</f>
        <v>Up</v>
      </c>
    </row>
    <row r="2388" customFormat="false" ht="14.4" hidden="false" customHeight="false" outlineLevel="0" collapsed="false">
      <c r="A2388" s="46" t="n">
        <v>42979</v>
      </c>
      <c r="B2388" s="47" t="s">
        <v>99</v>
      </c>
      <c r="C2388" s="0" t="s">
        <v>39</v>
      </c>
      <c r="D2388" s="0" t="s">
        <v>30</v>
      </c>
      <c r="F2388" s="0" t="s">
        <v>31</v>
      </c>
      <c r="H2388" s="48" t="n">
        <v>1</v>
      </c>
      <c r="K2388" s="48" t="n">
        <v>2148.11</v>
      </c>
      <c r="L2388" s="0" t="str">
        <f aca="false">IF(K2388=K2379,"Even",IF(K2388&gt;K2379,"Up","Down"))</f>
        <v>Up</v>
      </c>
    </row>
    <row r="2389" customFormat="false" ht="14.4" hidden="false" customHeight="false" outlineLevel="0" collapsed="false">
      <c r="A2389" s="46" t="n">
        <v>42979</v>
      </c>
      <c r="B2389" s="47" t="s">
        <v>99</v>
      </c>
      <c r="C2389" s="0" t="s">
        <v>39</v>
      </c>
      <c r="D2389" s="0" t="s">
        <v>43</v>
      </c>
      <c r="J2389" s="0" t="s">
        <v>44</v>
      </c>
      <c r="K2389" s="48" t="n">
        <v>1318.54</v>
      </c>
      <c r="L2389" s="0" t="str">
        <f aca="false">IF(K2389=K2380,"Even",IF(K2389&gt;K2380,"Up","Down"))</f>
        <v>Up</v>
      </c>
    </row>
    <row r="2390" customFormat="false" ht="14.4" hidden="false" customHeight="false" outlineLevel="0" collapsed="false">
      <c r="A2390" s="51" t="n">
        <v>42979</v>
      </c>
      <c r="B2390" s="52" t="s">
        <v>99</v>
      </c>
      <c r="C2390" s="16" t="s">
        <v>39</v>
      </c>
      <c r="D2390" s="16" t="s">
        <v>54</v>
      </c>
      <c r="E2390" s="16"/>
      <c r="F2390" s="16"/>
      <c r="G2390" s="16"/>
      <c r="H2390" s="16"/>
      <c r="I2390" s="16"/>
      <c r="J2390" s="16"/>
      <c r="K2390" s="54" t="n">
        <v>389.13</v>
      </c>
      <c r="L2390" s="16" t="str">
        <f aca="false">IF(K2390=K2381,"Even",IF(K2390&gt;K2381,"Up","Down"))</f>
        <v>Up</v>
      </c>
    </row>
    <row r="2391" customFormat="false" ht="14.4" hidden="false" customHeight="false" outlineLevel="0" collapsed="false">
      <c r="A2391" s="46" t="n">
        <v>42982</v>
      </c>
      <c r="B2391" s="47" t="s">
        <v>100</v>
      </c>
      <c r="C2391" s="0" t="s">
        <v>33</v>
      </c>
      <c r="D2391" s="0" t="s">
        <v>13</v>
      </c>
      <c r="F2391" s="48" t="n">
        <v>2186</v>
      </c>
      <c r="G2391" s="49" t="n">
        <f aca="false">F2391/$K2397-1</f>
        <v>0.00875857167908012</v>
      </c>
      <c r="H2391" s="48" t="n">
        <v>2370</v>
      </c>
      <c r="I2391" s="49" t="n">
        <f aca="false">H2391/$K2397-1</f>
        <v>0.0936678018661572</v>
      </c>
      <c r="J2391" s="49" t="n">
        <f aca="false">I2391-G2391</f>
        <v>0.0849092301870771</v>
      </c>
      <c r="K2391" s="0" t="n">
        <f aca="false">H2391-F2391</f>
        <v>184</v>
      </c>
      <c r="L2391" s="0" t="str">
        <f aca="false">IF(H2391=H2382,"Even",IF(H2391&gt;H2382,"Up","Down"))</f>
        <v>Up</v>
      </c>
    </row>
    <row r="2392" customFormat="false" ht="14.4" hidden="false" customHeight="false" outlineLevel="0" collapsed="false">
      <c r="A2392" s="46" t="n">
        <v>42982</v>
      </c>
      <c r="B2392" s="47" t="s">
        <v>100</v>
      </c>
      <c r="C2392" s="0" t="s">
        <v>33</v>
      </c>
      <c r="D2392" s="0" t="s">
        <v>15</v>
      </c>
      <c r="F2392" s="48" t="n">
        <v>2186</v>
      </c>
      <c r="G2392" s="49" t="n">
        <f aca="false">F2392/$K2397-1</f>
        <v>0.00875857167908012</v>
      </c>
      <c r="H2392" s="48" t="n">
        <v>2361</v>
      </c>
      <c r="I2392" s="49" t="n">
        <f aca="false">H2392/$K2397-1</f>
        <v>0.089514632998311</v>
      </c>
      <c r="J2392" s="49" t="n">
        <f aca="false">I2392-G2392</f>
        <v>0.0807560613192308</v>
      </c>
      <c r="K2392" s="0" t="n">
        <f aca="false">H2392-F2392</f>
        <v>175</v>
      </c>
      <c r="L2392" s="0" t="str">
        <f aca="false">IF(H2392=H2383,"Even",IF(H2392&gt;H2383,"Up","Down"))</f>
        <v>Up</v>
      </c>
    </row>
    <row r="2393" customFormat="false" ht="14.4" hidden="false" customHeight="false" outlineLevel="0" collapsed="false">
      <c r="A2393" s="46" t="n">
        <v>42982</v>
      </c>
      <c r="B2393" s="47" t="s">
        <v>100</v>
      </c>
      <c r="C2393" s="0" t="s">
        <v>33</v>
      </c>
      <c r="D2393" s="0" t="s">
        <v>53</v>
      </c>
      <c r="F2393" s="48" t="n">
        <v>2175</v>
      </c>
      <c r="G2393" s="49" t="n">
        <f aca="false">F2393/$K2397-1</f>
        <v>0.00368247639615693</v>
      </c>
      <c r="H2393" s="48" t="n">
        <v>2332</v>
      </c>
      <c r="I2393" s="49" t="n">
        <f aca="false">H2393/$K2397-1</f>
        <v>0.0761321999796956</v>
      </c>
      <c r="J2393" s="49" t="n">
        <f aca="false">I2393-G2393</f>
        <v>0.0724497235835386</v>
      </c>
      <c r="K2393" s="0" t="n">
        <f aca="false">H2393-F2393</f>
        <v>157</v>
      </c>
      <c r="L2393" s="0" t="str">
        <f aca="false">IF(H2393=H2384,"Even",IF(H2393&gt;H2384,"Up","Down"))</f>
        <v>Up</v>
      </c>
    </row>
    <row r="2394" customFormat="false" ht="14.4" hidden="false" customHeight="false" outlineLevel="0" collapsed="false">
      <c r="A2394" s="46" t="n">
        <v>42982</v>
      </c>
      <c r="B2394" s="47" t="s">
        <v>100</v>
      </c>
      <c r="C2394" s="0" t="s">
        <v>33</v>
      </c>
      <c r="D2394" s="0" t="s">
        <v>20</v>
      </c>
      <c r="F2394" s="48" t="n">
        <v>2186</v>
      </c>
      <c r="G2394" s="49" t="n">
        <f aca="false">F2394/$K2397-1</f>
        <v>0.00875857167908012</v>
      </c>
      <c r="H2394" s="48" t="n">
        <v>2350</v>
      </c>
      <c r="I2394" s="49" t="n">
        <f aca="false">H2394/$K2397-1</f>
        <v>0.084438537715388</v>
      </c>
      <c r="J2394" s="49" t="n">
        <f aca="false">I2394-G2394</f>
        <v>0.0756799660363079</v>
      </c>
      <c r="K2394" s="0" t="n">
        <f aca="false">H2394-F2394</f>
        <v>164</v>
      </c>
      <c r="L2394" s="0" t="str">
        <f aca="false">IF(H2394=H2385,"Even",IF(H2394&gt;H2385,"Up","Down"))</f>
        <v>Up</v>
      </c>
    </row>
    <row r="2395" customFormat="false" ht="14.4" hidden="false" customHeight="false" outlineLevel="0" collapsed="false">
      <c r="A2395" s="46" t="n">
        <v>42982</v>
      </c>
      <c r="B2395" s="47" t="s">
        <v>100</v>
      </c>
      <c r="C2395" s="0" t="s">
        <v>33</v>
      </c>
      <c r="D2395" s="0" t="s">
        <v>25</v>
      </c>
      <c r="F2395" s="48" t="n">
        <v>2186</v>
      </c>
      <c r="G2395" s="49" t="n">
        <f aca="false">F2395/$K2397-1</f>
        <v>0.00875857167908012</v>
      </c>
      <c r="H2395" s="48" t="n">
        <v>2350</v>
      </c>
      <c r="I2395" s="49" t="n">
        <f aca="false">H2395/$K2397-1</f>
        <v>0.084438537715388</v>
      </c>
      <c r="J2395" s="49" t="n">
        <f aca="false">I2395-G2395</f>
        <v>0.0756799660363079</v>
      </c>
      <c r="K2395" s="0" t="n">
        <f aca="false">H2395-F2395</f>
        <v>164</v>
      </c>
      <c r="L2395" s="0" t="str">
        <f aca="false">IF(H2395=H2386,"Even",IF(H2395&gt;H2386,"Up","Down"))</f>
        <v>Up</v>
      </c>
    </row>
    <row r="2396" customFormat="false" ht="14.4" hidden="false" customHeight="false" outlineLevel="0" collapsed="false">
      <c r="A2396" s="46" t="n">
        <v>42982</v>
      </c>
      <c r="B2396" s="47" t="s">
        <v>100</v>
      </c>
      <c r="C2396" s="0" t="s">
        <v>33</v>
      </c>
      <c r="D2396" s="0" t="s">
        <v>51</v>
      </c>
      <c r="F2396" s="50" t="n">
        <v>1.6321</v>
      </c>
      <c r="H2396" s="50" t="n">
        <v>1.656</v>
      </c>
      <c r="K2396" s="50" t="n">
        <v>1.6408</v>
      </c>
      <c r="L2396" s="0" t="str">
        <f aca="false">IF(K2396=K2387,"Even",IF(K2396&gt;K2387,"Up","Down"))</f>
        <v>Down</v>
      </c>
    </row>
    <row r="2397" customFormat="false" ht="14.4" hidden="false" customHeight="false" outlineLevel="0" collapsed="false">
      <c r="A2397" s="46" t="n">
        <v>42982</v>
      </c>
      <c r="B2397" s="47" t="s">
        <v>100</v>
      </c>
      <c r="C2397" s="0" t="s">
        <v>33</v>
      </c>
      <c r="D2397" s="0" t="s">
        <v>30</v>
      </c>
      <c r="F2397" s="0" t="s">
        <v>31</v>
      </c>
      <c r="H2397" s="48" t="n">
        <v>1</v>
      </c>
      <c r="K2397" s="48" t="n">
        <v>2167.02</v>
      </c>
      <c r="L2397" s="0" t="str">
        <f aca="false">IF(K2397=K2388,"Even",IF(K2397&gt;K2388,"Up","Down"))</f>
        <v>Up</v>
      </c>
    </row>
    <row r="2398" customFormat="false" ht="14.4" hidden="false" customHeight="false" outlineLevel="0" collapsed="false">
      <c r="A2398" s="46" t="n">
        <v>42982</v>
      </c>
      <c r="B2398" s="47" t="s">
        <v>100</v>
      </c>
      <c r="C2398" s="0" t="s">
        <v>33</v>
      </c>
      <c r="D2398" s="0" t="s">
        <v>43</v>
      </c>
      <c r="J2398" s="0" t="s">
        <v>44</v>
      </c>
      <c r="K2398" s="48" t="n">
        <v>1335.73</v>
      </c>
      <c r="L2398" s="0" t="str">
        <f aca="false">IF(K2398=K2389,"Even",IF(K2398&gt;K2389,"Up","Down"))</f>
        <v>Up</v>
      </c>
    </row>
    <row r="2399" customFormat="false" ht="14.4" hidden="false" customHeight="false" outlineLevel="0" collapsed="false">
      <c r="A2399" s="51" t="n">
        <v>42982</v>
      </c>
      <c r="B2399" s="52" t="s">
        <v>100</v>
      </c>
      <c r="C2399" s="16" t="s">
        <v>33</v>
      </c>
      <c r="D2399" s="16" t="s">
        <v>54</v>
      </c>
      <c r="E2399" s="16"/>
      <c r="F2399" s="16"/>
      <c r="G2399" s="16"/>
      <c r="H2399" s="16"/>
      <c r="I2399" s="16"/>
      <c r="J2399" s="16"/>
      <c r="K2399" s="54" t="n">
        <v>339.16</v>
      </c>
      <c r="L2399" s="16" t="str">
        <f aca="false">IF(K2399=K2390,"Even",IF(K2399&gt;K2390,"Up","Down"))</f>
        <v>Down</v>
      </c>
    </row>
    <row r="2400" customFormat="false" ht="14.4" hidden="false" customHeight="false" outlineLevel="0" collapsed="false">
      <c r="A2400" s="46" t="n">
        <v>42983</v>
      </c>
      <c r="B2400" s="47" t="s">
        <v>65</v>
      </c>
      <c r="C2400" s="0" t="s">
        <v>35</v>
      </c>
      <c r="D2400" s="0" t="s">
        <v>13</v>
      </c>
      <c r="F2400" s="48" t="n">
        <v>2182</v>
      </c>
      <c r="G2400" s="49" t="n">
        <f aca="false">F2400/$K2406-1</f>
        <v>-0.00436673252508479</v>
      </c>
      <c r="H2400" s="48" t="n">
        <v>2367</v>
      </c>
      <c r="I2400" s="49" t="n">
        <f aca="false">H2400/$K2406-1</f>
        <v>0.0800476370820917</v>
      </c>
      <c r="J2400" s="49" t="n">
        <f aca="false">I2400-G2400</f>
        <v>0.0844143696071765</v>
      </c>
      <c r="K2400" s="0" t="n">
        <f aca="false">H2400-F2400</f>
        <v>185</v>
      </c>
      <c r="L2400" s="0" t="str">
        <f aca="false">IF(H2400=H2391,"Even",IF(H2400&gt;H2391,"Up","Down"))</f>
        <v>Down</v>
      </c>
    </row>
    <row r="2401" customFormat="false" ht="14.4" hidden="false" customHeight="false" outlineLevel="0" collapsed="false">
      <c r="A2401" s="46" t="n">
        <v>42983</v>
      </c>
      <c r="B2401" s="47" t="s">
        <v>65</v>
      </c>
      <c r="C2401" s="0" t="s">
        <v>35</v>
      </c>
      <c r="D2401" s="0" t="s">
        <v>15</v>
      </c>
      <c r="F2401" s="48" t="n">
        <v>2182</v>
      </c>
      <c r="G2401" s="49" t="n">
        <f aca="false">F2401/$K2406-1</f>
        <v>-0.00436673252508479</v>
      </c>
      <c r="H2401" s="48" t="n">
        <v>2358</v>
      </c>
      <c r="I2401" s="49" t="n">
        <f aca="false">H2401/$K2406-1</f>
        <v>0.0759409920741752</v>
      </c>
      <c r="J2401" s="49" t="n">
        <f aca="false">I2401-G2401</f>
        <v>0.08030772459926</v>
      </c>
      <c r="K2401" s="0" t="n">
        <f aca="false">H2401-F2401</f>
        <v>176</v>
      </c>
      <c r="L2401" s="0" t="str">
        <f aca="false">IF(H2401=H2392,"Even",IF(H2401&gt;H2392,"Up","Down"))</f>
        <v>Down</v>
      </c>
    </row>
    <row r="2402" customFormat="false" ht="14.4" hidden="false" customHeight="false" outlineLevel="0" collapsed="false">
      <c r="A2402" s="46" t="n">
        <v>42983</v>
      </c>
      <c r="B2402" s="47" t="s">
        <v>65</v>
      </c>
      <c r="C2402" s="0" t="s">
        <v>35</v>
      </c>
      <c r="D2402" s="0" t="s">
        <v>53</v>
      </c>
      <c r="F2402" s="48" t="n">
        <v>2171</v>
      </c>
      <c r="G2402" s="49" t="n">
        <f aca="false">F2402/$K2406-1</f>
        <v>-0.00938596531253855</v>
      </c>
      <c r="H2402" s="48" t="n">
        <v>2329</v>
      </c>
      <c r="I2402" s="49" t="n">
        <f aca="false">H2402/$K2406-1</f>
        <v>0.0627084692708879</v>
      </c>
      <c r="J2402" s="49" t="n">
        <f aca="false">I2402-G2402</f>
        <v>0.0720944345834265</v>
      </c>
      <c r="K2402" s="0" t="n">
        <f aca="false">H2402-F2402</f>
        <v>158</v>
      </c>
      <c r="L2402" s="0" t="str">
        <f aca="false">IF(H2402=H2393,"Even",IF(H2402&gt;H2393,"Up","Down"))</f>
        <v>Down</v>
      </c>
    </row>
    <row r="2403" customFormat="false" ht="14.4" hidden="false" customHeight="false" outlineLevel="0" collapsed="false">
      <c r="A2403" s="46" t="n">
        <v>42983</v>
      </c>
      <c r="B2403" s="47" t="s">
        <v>65</v>
      </c>
      <c r="C2403" s="0" t="s">
        <v>35</v>
      </c>
      <c r="D2403" s="0" t="s">
        <v>20</v>
      </c>
      <c r="F2403" s="48" t="n">
        <v>2182</v>
      </c>
      <c r="G2403" s="49" t="n">
        <f aca="false">F2403/$K2406-1</f>
        <v>-0.00436673252508479</v>
      </c>
      <c r="H2403" s="48" t="n">
        <v>2347</v>
      </c>
      <c r="I2403" s="49" t="n">
        <f aca="false">H2403/$K2406-1</f>
        <v>0.0709217592867213</v>
      </c>
      <c r="J2403" s="49" t="n">
        <f aca="false">I2403-G2403</f>
        <v>0.0752884918118061</v>
      </c>
      <c r="K2403" s="0" t="n">
        <f aca="false">H2403-F2403</f>
        <v>165</v>
      </c>
      <c r="L2403" s="0" t="str">
        <f aca="false">IF(H2403=H2394,"Even",IF(H2403&gt;H2394,"Up","Down"))</f>
        <v>Down</v>
      </c>
    </row>
    <row r="2404" customFormat="false" ht="14.4" hidden="false" customHeight="false" outlineLevel="0" collapsed="false">
      <c r="A2404" s="46" t="n">
        <v>42983</v>
      </c>
      <c r="B2404" s="47" t="s">
        <v>65</v>
      </c>
      <c r="C2404" s="0" t="s">
        <v>35</v>
      </c>
      <c r="D2404" s="0" t="s">
        <v>25</v>
      </c>
      <c r="F2404" s="48" t="n">
        <v>2182</v>
      </c>
      <c r="G2404" s="49" t="n">
        <f aca="false">F2404/$K2406-1</f>
        <v>-0.00436673252508479</v>
      </c>
      <c r="H2404" s="48" t="n">
        <v>2347</v>
      </c>
      <c r="I2404" s="49" t="n">
        <f aca="false">H2404/$K2406-1</f>
        <v>0.0709217592867213</v>
      </c>
      <c r="J2404" s="49" t="n">
        <f aca="false">I2404-G2404</f>
        <v>0.0752884918118061</v>
      </c>
      <c r="K2404" s="0" t="n">
        <f aca="false">H2404-F2404</f>
        <v>165</v>
      </c>
      <c r="L2404" s="0" t="str">
        <f aca="false">IF(H2404=H2395,"Even",IF(H2404&gt;H2395,"Up","Down"))</f>
        <v>Down</v>
      </c>
    </row>
    <row r="2405" customFormat="false" ht="14.4" hidden="false" customHeight="false" outlineLevel="0" collapsed="false">
      <c r="A2405" s="46" t="n">
        <v>42983</v>
      </c>
      <c r="B2405" s="47" t="s">
        <v>65</v>
      </c>
      <c r="C2405" s="0" t="s">
        <v>35</v>
      </c>
      <c r="D2405" s="0" t="s">
        <v>51</v>
      </c>
      <c r="F2405" s="50" t="n">
        <v>1.6296</v>
      </c>
      <c r="H2405" s="50" t="n">
        <v>1.6531</v>
      </c>
      <c r="K2405" s="50" t="n">
        <v>1.64286</v>
      </c>
      <c r="L2405" s="0" t="str">
        <f aca="false">IF(K2405=K2396,"Even",IF(K2405&gt;K2396,"Up","Down"))</f>
        <v>Up</v>
      </c>
    </row>
    <row r="2406" customFormat="false" ht="14.4" hidden="false" customHeight="false" outlineLevel="0" collapsed="false">
      <c r="A2406" s="46" t="n">
        <v>42983</v>
      </c>
      <c r="B2406" s="47" t="s">
        <v>65</v>
      </c>
      <c r="C2406" s="0" t="s">
        <v>35</v>
      </c>
      <c r="D2406" s="0" t="s">
        <v>30</v>
      </c>
      <c r="F2406" s="0" t="s">
        <v>31</v>
      </c>
      <c r="H2406" s="48" t="n">
        <v>1</v>
      </c>
      <c r="K2406" s="48" t="n">
        <v>2191.57</v>
      </c>
      <c r="L2406" s="0" t="str">
        <f aca="false">IF(K2406=K2397,"Even",IF(K2406&gt;K2397,"Up","Down"))</f>
        <v>Up</v>
      </c>
    </row>
    <row r="2407" customFormat="false" ht="14.4" hidden="false" customHeight="false" outlineLevel="0" collapsed="false">
      <c r="A2407" s="46" t="n">
        <v>42983</v>
      </c>
      <c r="B2407" s="47" t="s">
        <v>65</v>
      </c>
      <c r="C2407" s="0" t="s">
        <v>35</v>
      </c>
      <c r="D2407" s="0" t="s">
        <v>43</v>
      </c>
      <c r="J2407" s="0" t="s">
        <v>44</v>
      </c>
      <c r="K2407" s="48" t="n">
        <v>1336.02</v>
      </c>
      <c r="L2407" s="0" t="str">
        <f aca="false">IF(K2407=K2398,"Even",IF(K2407&gt;K2398,"Up","Down"))</f>
        <v>Up</v>
      </c>
    </row>
    <row r="2408" customFormat="false" ht="14.4" hidden="false" customHeight="false" outlineLevel="0" collapsed="false">
      <c r="A2408" s="51" t="n">
        <v>42983</v>
      </c>
      <c r="B2408" s="52" t="s">
        <v>65</v>
      </c>
      <c r="C2408" s="16" t="s">
        <v>35</v>
      </c>
      <c r="D2408" s="16" t="s">
        <v>54</v>
      </c>
      <c r="E2408" s="16"/>
      <c r="F2408" s="16"/>
      <c r="G2408" s="16"/>
      <c r="H2408" s="16"/>
      <c r="I2408" s="16"/>
      <c r="J2408" s="16"/>
      <c r="K2408" s="54" t="n">
        <v>277.91</v>
      </c>
      <c r="L2408" s="16" t="str">
        <f aca="false">IF(K2408=K2399,"Even",IF(K2408&gt;K2399,"Up","Down"))</f>
        <v>Down</v>
      </c>
    </row>
    <row r="2409" customFormat="false" ht="14.4" hidden="false" customHeight="false" outlineLevel="0" collapsed="false">
      <c r="A2409" s="46" t="n">
        <v>42985</v>
      </c>
      <c r="B2409" s="47" t="s">
        <v>101</v>
      </c>
      <c r="C2409" s="0" t="s">
        <v>38</v>
      </c>
      <c r="D2409" s="0" t="s">
        <v>13</v>
      </c>
      <c r="F2409" s="48" t="n">
        <v>2177</v>
      </c>
      <c r="G2409" s="49" t="n">
        <f aca="false">F2409/$K2415-1</f>
        <v>-0.00655754162920907</v>
      </c>
      <c r="H2409" s="48" t="n">
        <v>2361</v>
      </c>
      <c r="I2409" s="49" t="n">
        <f aca="false">H2409/$K2415-1</f>
        <v>0.0774081966988689</v>
      </c>
      <c r="J2409" s="49" t="n">
        <f aca="false">I2409-G2409</f>
        <v>0.083965738328078</v>
      </c>
      <c r="K2409" s="0" t="n">
        <f aca="false">H2409-F2409</f>
        <v>184</v>
      </c>
      <c r="L2409" s="0" t="str">
        <f aca="false">IF(H2409=H2400,"Even",IF(H2409&gt;H2400,"Up","Down"))</f>
        <v>Down</v>
      </c>
    </row>
    <row r="2410" customFormat="false" ht="14.4" hidden="false" customHeight="false" outlineLevel="0" collapsed="false">
      <c r="A2410" s="46" t="n">
        <v>42985</v>
      </c>
      <c r="B2410" s="47" t="s">
        <v>101</v>
      </c>
      <c r="C2410" s="0" t="s">
        <v>38</v>
      </c>
      <c r="D2410" s="0" t="s">
        <v>15</v>
      </c>
      <c r="F2410" s="48" t="n">
        <v>2177</v>
      </c>
      <c r="G2410" s="49" t="n">
        <f aca="false">F2410/$K2415-1</f>
        <v>-0.00655754162920907</v>
      </c>
      <c r="H2410" s="48" t="n">
        <v>2352</v>
      </c>
      <c r="I2410" s="49" t="n">
        <f aca="false">H2410/$K2415-1</f>
        <v>0.0733011768893432</v>
      </c>
      <c r="J2410" s="49" t="n">
        <f aca="false">I2410-G2410</f>
        <v>0.0798587185185523</v>
      </c>
      <c r="K2410" s="0" t="n">
        <f aca="false">H2410-F2410</f>
        <v>175</v>
      </c>
      <c r="L2410" s="0" t="str">
        <f aca="false">IF(H2410=H2401,"Even",IF(H2410&gt;H2401,"Up","Down"))</f>
        <v>Down</v>
      </c>
    </row>
    <row r="2411" customFormat="false" ht="14.4" hidden="false" customHeight="false" outlineLevel="0" collapsed="false">
      <c r="A2411" s="46" t="n">
        <v>42985</v>
      </c>
      <c r="B2411" s="47" t="s">
        <v>101</v>
      </c>
      <c r="C2411" s="0" t="s">
        <v>38</v>
      </c>
      <c r="D2411" s="0" t="s">
        <v>53</v>
      </c>
      <c r="F2411" s="48" t="n">
        <v>2165</v>
      </c>
      <c r="G2411" s="49" t="n">
        <f aca="false">F2411/$K2415-1</f>
        <v>-0.0120335680419098</v>
      </c>
      <c r="H2411" s="48" t="n">
        <v>2324</v>
      </c>
      <c r="I2411" s="49" t="n">
        <f aca="false">H2411/$K2415-1</f>
        <v>0.0605237819263749</v>
      </c>
      <c r="J2411" s="49" t="n">
        <f aca="false">I2411-G2411</f>
        <v>0.0725573499682847</v>
      </c>
      <c r="K2411" s="0" t="n">
        <f aca="false">H2411-F2411</f>
        <v>159</v>
      </c>
      <c r="L2411" s="0" t="str">
        <f aca="false">IF(H2411=H2402,"Even",IF(H2411&gt;H2402,"Up","Down"))</f>
        <v>Down</v>
      </c>
    </row>
    <row r="2412" customFormat="false" ht="14.4" hidden="false" customHeight="false" outlineLevel="0" collapsed="false">
      <c r="A2412" s="46" t="n">
        <v>42985</v>
      </c>
      <c r="B2412" s="47" t="s">
        <v>101</v>
      </c>
      <c r="C2412" s="0" t="s">
        <v>38</v>
      </c>
      <c r="D2412" s="0" t="s">
        <v>20</v>
      </c>
      <c r="F2412" s="48" t="n">
        <v>2177</v>
      </c>
      <c r="G2412" s="49" t="n">
        <f aca="false">F2412/$K2415-1</f>
        <v>-0.00655754162920907</v>
      </c>
      <c r="H2412" s="48" t="n">
        <v>2341</v>
      </c>
      <c r="I2412" s="49" t="n">
        <f aca="false">H2412/$K2415-1</f>
        <v>0.0682814860110343</v>
      </c>
      <c r="J2412" s="49" t="n">
        <f aca="false">I2412-G2412</f>
        <v>0.0748390276402434</v>
      </c>
      <c r="K2412" s="0" t="n">
        <f aca="false">H2412-F2412</f>
        <v>164</v>
      </c>
      <c r="L2412" s="0" t="str">
        <f aca="false">IF(H2412=H2403,"Even",IF(H2412&gt;H2403,"Up","Down"))</f>
        <v>Down</v>
      </c>
    </row>
    <row r="2413" customFormat="false" ht="14.4" hidden="false" customHeight="false" outlineLevel="0" collapsed="false">
      <c r="A2413" s="46" t="n">
        <v>42985</v>
      </c>
      <c r="B2413" s="47" t="s">
        <v>101</v>
      </c>
      <c r="C2413" s="0" t="s">
        <v>38</v>
      </c>
      <c r="D2413" s="0" t="s">
        <v>25</v>
      </c>
      <c r="F2413" s="48" t="n">
        <v>2177</v>
      </c>
      <c r="G2413" s="49" t="n">
        <f aca="false">F2413/$K2415-1</f>
        <v>-0.00655754162920907</v>
      </c>
      <c r="H2413" s="48" t="n">
        <v>2341</v>
      </c>
      <c r="I2413" s="49" t="n">
        <f aca="false">H2413/$K2415-1</f>
        <v>0.0682814860110343</v>
      </c>
      <c r="J2413" s="49" t="n">
        <f aca="false">I2413-G2413</f>
        <v>0.0748390276402434</v>
      </c>
      <c r="K2413" s="0" t="n">
        <f aca="false">H2413-F2413</f>
        <v>164</v>
      </c>
      <c r="L2413" s="0" t="str">
        <f aca="false">IF(H2413=H2404,"Even",IF(H2413&gt;H2404,"Up","Down"))</f>
        <v>Down</v>
      </c>
    </row>
    <row r="2414" customFormat="false" ht="14.4" hidden="false" customHeight="false" outlineLevel="0" collapsed="false">
      <c r="A2414" s="46" t="n">
        <v>42985</v>
      </c>
      <c r="B2414" s="47" t="s">
        <v>101</v>
      </c>
      <c r="C2414" s="0" t="s">
        <v>38</v>
      </c>
      <c r="D2414" s="0" t="s">
        <v>51</v>
      </c>
      <c r="F2414" s="50" t="n">
        <v>1.6248</v>
      </c>
      <c r="H2414" s="50" t="n">
        <v>1.6483</v>
      </c>
      <c r="K2414" s="50" t="n">
        <v>1.64494</v>
      </c>
      <c r="L2414" s="0" t="str">
        <f aca="false">IF(K2414=K2405,"Even",IF(K2414&gt;K2405,"Up","Down"))</f>
        <v>Up</v>
      </c>
    </row>
    <row r="2415" customFormat="false" ht="14.4" hidden="false" customHeight="false" outlineLevel="0" collapsed="false">
      <c r="A2415" s="46" t="n">
        <v>42985</v>
      </c>
      <c r="B2415" s="47" t="s">
        <v>101</v>
      </c>
      <c r="C2415" s="0" t="s">
        <v>38</v>
      </c>
      <c r="D2415" s="0" t="s">
        <v>30</v>
      </c>
      <c r="F2415" s="0" t="s">
        <v>31</v>
      </c>
      <c r="H2415" s="48" t="n">
        <v>1</v>
      </c>
      <c r="K2415" s="48" t="n">
        <v>2191.37</v>
      </c>
      <c r="L2415" s="0" t="str">
        <f aca="false">IF(K2415=K2406,"Even",IF(K2415&gt;K2406,"Up","Down"))</f>
        <v>Down</v>
      </c>
    </row>
    <row r="2416" customFormat="false" ht="14.4" hidden="false" customHeight="false" outlineLevel="0" collapsed="false">
      <c r="A2416" s="46" t="n">
        <v>42985</v>
      </c>
      <c r="B2416" s="47" t="s">
        <v>101</v>
      </c>
      <c r="C2416" s="0" t="s">
        <v>38</v>
      </c>
      <c r="D2416" s="0" t="s">
        <v>43</v>
      </c>
      <c r="J2416" s="0" t="s">
        <v>44</v>
      </c>
      <c r="K2416" s="48" t="n">
        <v>1338.2</v>
      </c>
      <c r="L2416" s="0" t="str">
        <f aca="false">IF(K2416=K2407,"Even",IF(K2416&gt;K2407,"Up","Down"))</f>
        <v>Up</v>
      </c>
    </row>
    <row r="2417" customFormat="false" ht="14.4" hidden="false" customHeight="false" outlineLevel="0" collapsed="false">
      <c r="A2417" s="51" t="n">
        <v>42985</v>
      </c>
      <c r="B2417" s="52" t="s">
        <v>101</v>
      </c>
      <c r="C2417" s="16" t="s">
        <v>38</v>
      </c>
      <c r="D2417" s="16" t="s">
        <v>54</v>
      </c>
      <c r="E2417" s="16"/>
      <c r="F2417" s="16"/>
      <c r="G2417" s="16"/>
      <c r="H2417" s="16"/>
      <c r="I2417" s="16"/>
      <c r="J2417" s="16"/>
      <c r="K2417" s="54" t="n">
        <v>321.83</v>
      </c>
      <c r="L2417" s="16" t="str">
        <f aca="false">IF(K2417=K2408,"Even",IF(K2417&gt;K2408,"Up","Down"))</f>
        <v>Up</v>
      </c>
    </row>
    <row r="2418" customFormat="false" ht="14.4" hidden="false" customHeight="false" outlineLevel="0" collapsed="false">
      <c r="A2418" s="46" t="n">
        <v>42986</v>
      </c>
      <c r="B2418" s="47" t="s">
        <v>75</v>
      </c>
      <c r="C2418" s="0" t="s">
        <v>39</v>
      </c>
      <c r="D2418" s="0" t="s">
        <v>13</v>
      </c>
      <c r="F2418" s="48" t="n">
        <v>2182</v>
      </c>
      <c r="G2418" s="49" t="n">
        <f aca="false">F2418/$K2424-1</f>
        <v>-0.00348460698839537</v>
      </c>
      <c r="H2418" s="48" t="n">
        <v>2365</v>
      </c>
      <c r="I2418" s="49" t="n">
        <f aca="false">H2418/$K2424-1</f>
        <v>0.0800911569534579</v>
      </c>
      <c r="J2418" s="49" t="n">
        <f aca="false">I2418-G2418</f>
        <v>0.0835757639418533</v>
      </c>
      <c r="K2418" s="0" t="n">
        <f aca="false">H2418-F2418</f>
        <v>183</v>
      </c>
      <c r="L2418" s="0" t="str">
        <f aca="false">IF(H2418=H2409,"Even",IF(H2418&gt;H2409,"Up","Down"))</f>
        <v>Up</v>
      </c>
    </row>
    <row r="2419" customFormat="false" ht="14.4" hidden="false" customHeight="false" outlineLevel="0" collapsed="false">
      <c r="A2419" s="46" t="n">
        <v>42986</v>
      </c>
      <c r="B2419" s="47" t="s">
        <v>75</v>
      </c>
      <c r="C2419" s="0" t="s">
        <v>39</v>
      </c>
      <c r="D2419" s="0" t="s">
        <v>15</v>
      </c>
      <c r="F2419" s="48" t="n">
        <v>2182</v>
      </c>
      <c r="G2419" s="49" t="n">
        <f aca="false">F2419/$K2424-1</f>
        <v>-0.00348460698839537</v>
      </c>
      <c r="H2419" s="48" t="n">
        <v>2356</v>
      </c>
      <c r="I2419" s="49" t="n">
        <f aca="false">H2419/$K2424-1</f>
        <v>0.0759808734809078</v>
      </c>
      <c r="J2419" s="49" t="n">
        <f aca="false">I2419-G2419</f>
        <v>0.0794654804693031</v>
      </c>
      <c r="K2419" s="0" t="n">
        <f aca="false">H2419-F2419</f>
        <v>174</v>
      </c>
      <c r="L2419" s="0" t="str">
        <f aca="false">IF(H2419=H2410,"Even",IF(H2419&gt;H2410,"Up","Down"))</f>
        <v>Up</v>
      </c>
    </row>
    <row r="2420" customFormat="false" ht="14.4" hidden="false" customHeight="false" outlineLevel="0" collapsed="false">
      <c r="A2420" s="46" t="n">
        <v>42986</v>
      </c>
      <c r="B2420" s="47" t="s">
        <v>75</v>
      </c>
      <c r="C2420" s="0" t="s">
        <v>39</v>
      </c>
      <c r="D2420" s="0" t="s">
        <v>53</v>
      </c>
      <c r="F2420" s="48" t="n">
        <v>2170</v>
      </c>
      <c r="G2420" s="49" t="n">
        <f aca="false">F2420/$K2424-1</f>
        <v>-0.00896498495179554</v>
      </c>
      <c r="H2420" s="48" t="n">
        <v>2328</v>
      </c>
      <c r="I2420" s="49" t="n">
        <f aca="false">H2420/$K2424-1</f>
        <v>0.0631933248996406</v>
      </c>
      <c r="J2420" s="49" t="n">
        <f aca="false">I2420-G2420</f>
        <v>0.0721583098514361</v>
      </c>
      <c r="K2420" s="0" t="n">
        <f aca="false">H2420-F2420</f>
        <v>158</v>
      </c>
      <c r="L2420" s="0" t="str">
        <f aca="false">IF(H2420=H2411,"Even",IF(H2420&gt;H2411,"Up","Down"))</f>
        <v>Up</v>
      </c>
    </row>
    <row r="2421" customFormat="false" ht="14.4" hidden="false" customHeight="false" outlineLevel="0" collapsed="false">
      <c r="A2421" s="46" t="n">
        <v>42986</v>
      </c>
      <c r="B2421" s="47" t="s">
        <v>75</v>
      </c>
      <c r="C2421" s="0" t="s">
        <v>39</v>
      </c>
      <c r="D2421" s="0" t="s">
        <v>20</v>
      </c>
      <c r="F2421" s="48" t="n">
        <v>2182</v>
      </c>
      <c r="G2421" s="49" t="n">
        <f aca="false">F2421/$K2424-1</f>
        <v>-0.00348460698839537</v>
      </c>
      <c r="H2421" s="48" t="n">
        <v>2345</v>
      </c>
      <c r="I2421" s="49" t="n">
        <f aca="false">H2421/$K2424-1</f>
        <v>0.0709571936811242</v>
      </c>
      <c r="J2421" s="49" t="n">
        <f aca="false">I2421-G2421</f>
        <v>0.0744418006695196</v>
      </c>
      <c r="K2421" s="0" t="n">
        <f aca="false">H2421-F2421</f>
        <v>163</v>
      </c>
      <c r="L2421" s="0" t="str">
        <f aca="false">IF(H2421=H2412,"Even",IF(H2421&gt;H2412,"Up","Down"))</f>
        <v>Up</v>
      </c>
    </row>
    <row r="2422" customFormat="false" ht="14.4" hidden="false" customHeight="false" outlineLevel="0" collapsed="false">
      <c r="A2422" s="46" t="n">
        <v>42986</v>
      </c>
      <c r="B2422" s="47" t="s">
        <v>75</v>
      </c>
      <c r="C2422" s="0" t="s">
        <v>39</v>
      </c>
      <c r="D2422" s="0" t="s">
        <v>25</v>
      </c>
      <c r="F2422" s="48" t="n">
        <v>2182</v>
      </c>
      <c r="G2422" s="49" t="n">
        <f aca="false">F2422/$K2424-1</f>
        <v>-0.00348460698839537</v>
      </c>
      <c r="H2422" s="48" t="n">
        <v>2345</v>
      </c>
      <c r="I2422" s="49" t="n">
        <f aca="false">H2422/$K2424-1</f>
        <v>0.0709571936811242</v>
      </c>
      <c r="J2422" s="49" t="n">
        <f aca="false">I2422-G2422</f>
        <v>0.0744418006695196</v>
      </c>
      <c r="K2422" s="0" t="n">
        <f aca="false">H2422-F2422</f>
        <v>163</v>
      </c>
      <c r="L2422" s="0" t="str">
        <f aca="false">IF(H2422=H2413,"Even",IF(H2422&gt;H2413,"Up","Down"))</f>
        <v>Up</v>
      </c>
    </row>
    <row r="2423" customFormat="false" ht="14.4" hidden="false" customHeight="false" outlineLevel="0" collapsed="false">
      <c r="A2423" s="46" t="n">
        <v>42986</v>
      </c>
      <c r="B2423" s="47" t="s">
        <v>75</v>
      </c>
      <c r="C2423" s="0" t="s">
        <v>39</v>
      </c>
      <c r="D2423" s="0" t="s">
        <v>51</v>
      </c>
      <c r="F2423" s="50" t="n">
        <v>1.6048</v>
      </c>
      <c r="H2423" s="50" t="n">
        <v>1.6284</v>
      </c>
      <c r="K2423" s="50" t="n">
        <v>1.63381</v>
      </c>
      <c r="L2423" s="0" t="str">
        <f aca="false">IF(K2423=K2414,"Even",IF(K2423&gt;K2414,"Up","Down"))</f>
        <v>Down</v>
      </c>
    </row>
    <row r="2424" customFormat="false" ht="14.4" hidden="false" customHeight="false" outlineLevel="0" collapsed="false">
      <c r="A2424" s="46" t="n">
        <v>42986</v>
      </c>
      <c r="B2424" s="47" t="s">
        <v>75</v>
      </c>
      <c r="C2424" s="0" t="s">
        <v>39</v>
      </c>
      <c r="D2424" s="0" t="s">
        <v>30</v>
      </c>
      <c r="F2424" s="0" t="s">
        <v>31</v>
      </c>
      <c r="H2424" s="48" t="n">
        <v>1</v>
      </c>
      <c r="K2424" s="48" t="n">
        <v>2189.63</v>
      </c>
      <c r="L2424" s="0" t="str">
        <f aca="false">IF(K2424=K2415,"Even",IF(K2424&gt;K2415,"Up","Down"))</f>
        <v>Down</v>
      </c>
    </row>
    <row r="2425" customFormat="false" ht="14.4" hidden="false" customHeight="false" outlineLevel="0" collapsed="false">
      <c r="A2425" s="46" t="n">
        <v>42986</v>
      </c>
      <c r="B2425" s="47" t="s">
        <v>75</v>
      </c>
      <c r="C2425" s="0" t="s">
        <v>39</v>
      </c>
      <c r="D2425" s="0" t="s">
        <v>43</v>
      </c>
      <c r="J2425" s="0" t="s">
        <v>44</v>
      </c>
      <c r="K2425" s="48" t="n">
        <v>1353.71</v>
      </c>
      <c r="L2425" s="0" t="str">
        <f aca="false">IF(K2425=K2416,"Even",IF(K2425&gt;K2416,"Up","Down"))</f>
        <v>Up</v>
      </c>
    </row>
    <row r="2426" customFormat="false" ht="14.4" hidden="false" customHeight="false" outlineLevel="0" collapsed="false">
      <c r="A2426" s="51" t="n">
        <v>42986</v>
      </c>
      <c r="B2426" s="52" t="s">
        <v>75</v>
      </c>
      <c r="C2426" s="16" t="s">
        <v>39</v>
      </c>
      <c r="D2426" s="16" t="s">
        <v>54</v>
      </c>
      <c r="E2426" s="16"/>
      <c r="F2426" s="16"/>
      <c r="G2426" s="16"/>
      <c r="H2426" s="16"/>
      <c r="I2426" s="16"/>
      <c r="J2426" s="16"/>
      <c r="K2426" s="54" t="n">
        <v>326.38</v>
      </c>
      <c r="L2426" s="16" t="str">
        <f aca="false">IF(K2426=K2417,"Even",IF(K2426&gt;K2417,"Up","Down"))</f>
        <v>Up</v>
      </c>
    </row>
    <row r="2427" customFormat="false" ht="14.4" hidden="false" customHeight="false" outlineLevel="0" collapsed="false">
      <c r="A2427" s="46" t="n">
        <v>42989</v>
      </c>
      <c r="B2427" s="47" t="s">
        <v>102</v>
      </c>
      <c r="C2427" s="0" t="s">
        <v>33</v>
      </c>
      <c r="D2427" s="0" t="s">
        <v>13</v>
      </c>
      <c r="F2427" s="48" t="n">
        <v>2165</v>
      </c>
      <c r="G2427" s="49" t="n">
        <f aca="false">F2427/$K2433-1</f>
        <v>-0.012281470126647</v>
      </c>
      <c r="H2427" s="48" t="n">
        <v>2347</v>
      </c>
      <c r="I2427" s="49" t="n">
        <f aca="false">H2427/$K2433-1</f>
        <v>0.0707507573269097</v>
      </c>
      <c r="J2427" s="49" t="n">
        <f aca="false">I2427-G2427</f>
        <v>0.0830322274535568</v>
      </c>
      <c r="K2427" s="0" t="n">
        <f aca="false">H2427-F2427</f>
        <v>182</v>
      </c>
      <c r="L2427" s="0" t="str">
        <f aca="false">IF(H2427=H2418,"Even",IF(H2427&gt;H2418,"Up","Down"))</f>
        <v>Down</v>
      </c>
    </row>
    <row r="2428" customFormat="false" ht="14.4" hidden="false" customHeight="false" outlineLevel="0" collapsed="false">
      <c r="A2428" s="46" t="n">
        <v>42989</v>
      </c>
      <c r="B2428" s="47" t="s">
        <v>102</v>
      </c>
      <c r="C2428" s="0" t="s">
        <v>33</v>
      </c>
      <c r="D2428" s="0" t="s">
        <v>15</v>
      </c>
      <c r="F2428" s="48" t="n">
        <v>2165</v>
      </c>
      <c r="G2428" s="49" t="n">
        <f aca="false">F2428/$K2433-1</f>
        <v>-0.012281470126647</v>
      </c>
      <c r="H2428" s="48" t="n">
        <v>2338</v>
      </c>
      <c r="I2428" s="49" t="n">
        <f aca="false">H2428/$K2433-1</f>
        <v>0.0666447680572284</v>
      </c>
      <c r="J2428" s="49" t="n">
        <f aca="false">I2428-G2428</f>
        <v>0.0789262381838755</v>
      </c>
      <c r="K2428" s="0" t="n">
        <f aca="false">H2428-F2428</f>
        <v>173</v>
      </c>
      <c r="L2428" s="0" t="str">
        <f aca="false">IF(H2428=H2419,"Even",IF(H2428&gt;H2419,"Up","Down"))</f>
        <v>Down</v>
      </c>
    </row>
    <row r="2429" customFormat="false" ht="14.4" hidden="false" customHeight="false" outlineLevel="0" collapsed="false">
      <c r="A2429" s="46" t="n">
        <v>42989</v>
      </c>
      <c r="B2429" s="47" t="s">
        <v>102</v>
      </c>
      <c r="C2429" s="0" t="s">
        <v>33</v>
      </c>
      <c r="D2429" s="0" t="s">
        <v>53</v>
      </c>
      <c r="F2429" s="48" t="n">
        <v>2154</v>
      </c>
      <c r="G2429" s="49" t="n">
        <f aca="false">F2429/$K2433-1</f>
        <v>-0.0172999014562576</v>
      </c>
      <c r="H2429" s="48" t="n">
        <v>2310</v>
      </c>
      <c r="I2429" s="49" t="n">
        <f aca="false">H2429/$K2433-1</f>
        <v>0.0538705792182197</v>
      </c>
      <c r="J2429" s="49" t="n">
        <f aca="false">I2429-G2429</f>
        <v>0.0711704806744773</v>
      </c>
      <c r="K2429" s="0" t="n">
        <f aca="false">H2429-F2429</f>
        <v>156</v>
      </c>
      <c r="L2429" s="0" t="str">
        <f aca="false">IF(H2429=H2420,"Even",IF(H2429&gt;H2420,"Up","Down"))</f>
        <v>Down</v>
      </c>
    </row>
    <row r="2430" customFormat="false" ht="14.4" hidden="false" customHeight="false" outlineLevel="0" collapsed="false">
      <c r="A2430" s="46" t="n">
        <v>42989</v>
      </c>
      <c r="B2430" s="47" t="s">
        <v>102</v>
      </c>
      <c r="C2430" s="0" t="s">
        <v>33</v>
      </c>
      <c r="D2430" s="0" t="s">
        <v>20</v>
      </c>
      <c r="F2430" s="48" t="n">
        <v>2165</v>
      </c>
      <c r="G2430" s="49" t="n">
        <f aca="false">F2430/$K2433-1</f>
        <v>-0.012281470126647</v>
      </c>
      <c r="H2430" s="48" t="n">
        <v>2327</v>
      </c>
      <c r="I2430" s="49" t="n">
        <f aca="false">H2430/$K2433-1</f>
        <v>0.0616263367276178</v>
      </c>
      <c r="J2430" s="49" t="n">
        <f aca="false">I2430-G2430</f>
        <v>0.0739078068542648</v>
      </c>
      <c r="K2430" s="0" t="n">
        <f aca="false">H2430-F2430</f>
        <v>162</v>
      </c>
      <c r="L2430" s="0" t="str">
        <f aca="false">IF(H2430=H2421,"Even",IF(H2430&gt;H2421,"Up","Down"))</f>
        <v>Down</v>
      </c>
    </row>
    <row r="2431" customFormat="false" ht="14.4" hidden="false" customHeight="false" outlineLevel="0" collapsed="false">
      <c r="A2431" s="46" t="n">
        <v>42989</v>
      </c>
      <c r="B2431" s="47" t="s">
        <v>102</v>
      </c>
      <c r="C2431" s="0" t="s">
        <v>33</v>
      </c>
      <c r="D2431" s="0" t="s">
        <v>25</v>
      </c>
      <c r="F2431" s="48" t="n">
        <v>2165</v>
      </c>
      <c r="G2431" s="49" t="n">
        <f aca="false">F2431/$K2433-1</f>
        <v>-0.012281470126647</v>
      </c>
      <c r="H2431" s="48" t="n">
        <v>2327</v>
      </c>
      <c r="I2431" s="49" t="n">
        <f aca="false">H2431/$K2433-1</f>
        <v>0.0616263367276178</v>
      </c>
      <c r="J2431" s="49" t="n">
        <f aca="false">I2431-G2431</f>
        <v>0.0739078068542648</v>
      </c>
      <c r="K2431" s="0" t="n">
        <f aca="false">H2431-F2431</f>
        <v>162</v>
      </c>
      <c r="L2431" s="0" t="str">
        <f aca="false">IF(H2431=H2422,"Even",IF(H2431&gt;H2422,"Up","Down"))</f>
        <v>Down</v>
      </c>
    </row>
    <row r="2432" customFormat="false" ht="14.4" hidden="false" customHeight="false" outlineLevel="0" collapsed="false">
      <c r="A2432" s="46" t="n">
        <v>42989</v>
      </c>
      <c r="B2432" s="47" t="s">
        <v>102</v>
      </c>
      <c r="C2432" s="0" t="s">
        <v>33</v>
      </c>
      <c r="D2432" s="0" t="s">
        <v>51</v>
      </c>
      <c r="F2432" s="50" t="n">
        <v>1.6159</v>
      </c>
      <c r="H2432" s="50" t="n">
        <v>1.6395</v>
      </c>
      <c r="K2432" s="50" t="n">
        <v>1.62175</v>
      </c>
      <c r="L2432" s="0" t="str">
        <f aca="false">IF(K2432=K2423,"Even",IF(K2432&gt;K2423,"Up","Down"))</f>
        <v>Down</v>
      </c>
    </row>
    <row r="2433" customFormat="false" ht="14.4" hidden="false" customHeight="false" outlineLevel="0" collapsed="false">
      <c r="A2433" s="46" t="n">
        <v>42989</v>
      </c>
      <c r="B2433" s="47" t="s">
        <v>102</v>
      </c>
      <c r="C2433" s="0" t="s">
        <v>33</v>
      </c>
      <c r="D2433" s="0" t="s">
        <v>30</v>
      </c>
      <c r="F2433" s="0" t="s">
        <v>31</v>
      </c>
      <c r="H2433" s="48" t="n">
        <v>1</v>
      </c>
      <c r="K2433" s="48" t="n">
        <v>2191.92</v>
      </c>
      <c r="L2433" s="0" t="str">
        <f aca="false">IF(K2433=K2424,"Even",IF(K2433&gt;K2424,"Up","Down"))</f>
        <v>Up</v>
      </c>
    </row>
    <row r="2434" customFormat="false" ht="14.4" hidden="false" customHeight="false" outlineLevel="0" collapsed="false">
      <c r="A2434" s="46" t="n">
        <v>42989</v>
      </c>
      <c r="B2434" s="47" t="s">
        <v>102</v>
      </c>
      <c r="C2434" s="0" t="s">
        <v>33</v>
      </c>
      <c r="D2434" s="0" t="s">
        <v>43</v>
      </c>
      <c r="J2434" s="0" t="s">
        <v>44</v>
      </c>
      <c r="K2434" s="48" t="n">
        <v>1333.88</v>
      </c>
      <c r="L2434" s="0" t="str">
        <f aca="false">IF(K2434=K2425,"Even",IF(K2434&gt;K2425,"Up","Down"))</f>
        <v>Down</v>
      </c>
    </row>
    <row r="2435" customFormat="false" ht="14.4" hidden="false" customHeight="false" outlineLevel="0" collapsed="false">
      <c r="A2435" s="51" t="n">
        <v>42989</v>
      </c>
      <c r="B2435" s="52" t="s">
        <v>102</v>
      </c>
      <c r="C2435" s="16" t="s">
        <v>33</v>
      </c>
      <c r="D2435" s="16" t="s">
        <v>54</v>
      </c>
      <c r="E2435" s="16"/>
      <c r="F2435" s="16"/>
      <c r="G2435" s="16"/>
      <c r="H2435" s="16"/>
      <c r="I2435" s="16"/>
      <c r="J2435" s="16"/>
      <c r="K2435" s="54" t="n">
        <v>289.65</v>
      </c>
      <c r="L2435" s="16" t="str">
        <f aca="false">IF(K2435=K2426,"Even",IF(K2435&gt;K2426,"Up","Down"))</f>
        <v>Down</v>
      </c>
    </row>
    <row r="2436" customFormat="false" ht="14.4" hidden="false" customHeight="false" outlineLevel="0" collapsed="false">
      <c r="A2436" s="46" t="n">
        <v>42990</v>
      </c>
      <c r="B2436" s="47" t="s">
        <v>103</v>
      </c>
      <c r="C2436" s="0" t="s">
        <v>35</v>
      </c>
      <c r="D2436" s="0" t="s">
        <v>13</v>
      </c>
      <c r="F2436" s="48" t="n">
        <v>2155</v>
      </c>
      <c r="G2436" s="49" t="n">
        <f aca="false">F2436/$K2442-1</f>
        <v>-0.0111322191936714</v>
      </c>
      <c r="H2436" s="48" t="n">
        <v>2336</v>
      </c>
      <c r="I2436" s="49" t="n">
        <f aca="false">H2436/$K2442-1</f>
        <v>0.0719234969668603</v>
      </c>
      <c r="J2436" s="49" t="n">
        <f aca="false">I2436-G2436</f>
        <v>0.0830557161605316</v>
      </c>
      <c r="K2436" s="0" t="n">
        <f aca="false">H2436-F2436</f>
        <v>181</v>
      </c>
      <c r="L2436" s="0" t="str">
        <f aca="false">IF(H2436=H2427,"Even",IF(H2436&gt;H2427,"Up","Down"))</f>
        <v>Down</v>
      </c>
    </row>
    <row r="2437" customFormat="false" ht="14.4" hidden="false" customHeight="false" outlineLevel="0" collapsed="false">
      <c r="A2437" s="46" t="n">
        <v>42990</v>
      </c>
      <c r="B2437" s="47" t="s">
        <v>103</v>
      </c>
      <c r="C2437" s="0" t="s">
        <v>35</v>
      </c>
      <c r="D2437" s="0" t="s">
        <v>15</v>
      </c>
      <c r="F2437" s="48" t="n">
        <v>2155</v>
      </c>
      <c r="G2437" s="49" t="n">
        <f aca="false">F2437/$K2442-1</f>
        <v>-0.0111322191936714</v>
      </c>
      <c r="H2437" s="48" t="n">
        <v>2327</v>
      </c>
      <c r="I2437" s="49" t="n">
        <f aca="false">H2437/$K2442-1</f>
        <v>0.0677936547268339</v>
      </c>
      <c r="J2437" s="49" t="n">
        <f aca="false">I2437-G2437</f>
        <v>0.0789258739205052</v>
      </c>
      <c r="K2437" s="0" t="n">
        <f aca="false">H2437-F2437</f>
        <v>172</v>
      </c>
      <c r="L2437" s="0" t="str">
        <f aca="false">IF(H2437=H2428,"Even",IF(H2437&gt;H2428,"Up","Down"))</f>
        <v>Down</v>
      </c>
    </row>
    <row r="2438" customFormat="false" ht="14.4" hidden="false" customHeight="false" outlineLevel="0" collapsed="false">
      <c r="A2438" s="46" t="n">
        <v>42990</v>
      </c>
      <c r="B2438" s="47" t="s">
        <v>103</v>
      </c>
      <c r="C2438" s="0" t="s">
        <v>35</v>
      </c>
      <c r="D2438" s="0" t="s">
        <v>53</v>
      </c>
      <c r="F2438" s="48" t="n">
        <v>2144</v>
      </c>
      <c r="G2438" s="49" t="n">
        <f aca="false">F2438/$K2442-1</f>
        <v>-0.0161798041537037</v>
      </c>
      <c r="H2438" s="48" t="n">
        <v>2299</v>
      </c>
      <c r="I2438" s="49" t="n">
        <f aca="false">H2438/$K2442-1</f>
        <v>0.0549452566467517</v>
      </c>
      <c r="J2438" s="49" t="n">
        <f aca="false">I2438-G2438</f>
        <v>0.0711250608004553</v>
      </c>
      <c r="K2438" s="0" t="n">
        <f aca="false">H2438-F2438</f>
        <v>155</v>
      </c>
      <c r="L2438" s="0" t="str">
        <f aca="false">IF(H2438=H2429,"Even",IF(H2438&gt;H2429,"Up","Down"))</f>
        <v>Down</v>
      </c>
    </row>
    <row r="2439" customFormat="false" ht="14.4" hidden="false" customHeight="false" outlineLevel="0" collapsed="false">
      <c r="A2439" s="46" t="n">
        <v>42990</v>
      </c>
      <c r="B2439" s="47" t="s">
        <v>103</v>
      </c>
      <c r="C2439" s="0" t="s">
        <v>35</v>
      </c>
      <c r="D2439" s="0" t="s">
        <v>20</v>
      </c>
      <c r="F2439" s="48" t="n">
        <v>2155</v>
      </c>
      <c r="G2439" s="49" t="n">
        <f aca="false">F2439/$K2442-1</f>
        <v>-0.0111322191936714</v>
      </c>
      <c r="H2439" s="48" t="n">
        <v>2316</v>
      </c>
      <c r="I2439" s="49" t="n">
        <f aca="false">H2439/$K2442-1</f>
        <v>0.0627460697668014</v>
      </c>
      <c r="J2439" s="49" t="n">
        <f aca="false">I2439-G2439</f>
        <v>0.0738782889604728</v>
      </c>
      <c r="K2439" s="0" t="n">
        <f aca="false">H2439-F2439</f>
        <v>161</v>
      </c>
      <c r="L2439" s="0" t="str">
        <f aca="false">IF(H2439=H2430,"Even",IF(H2439&gt;H2430,"Up","Down"))</f>
        <v>Down</v>
      </c>
    </row>
    <row r="2440" customFormat="false" ht="14.4" hidden="false" customHeight="false" outlineLevel="0" collapsed="false">
      <c r="A2440" s="46" t="n">
        <v>42990</v>
      </c>
      <c r="B2440" s="47" t="s">
        <v>103</v>
      </c>
      <c r="C2440" s="0" t="s">
        <v>35</v>
      </c>
      <c r="D2440" s="0" t="s">
        <v>25</v>
      </c>
      <c r="F2440" s="48" t="n">
        <v>2155</v>
      </c>
      <c r="G2440" s="49" t="n">
        <f aca="false">F2440/$K2442-1</f>
        <v>-0.0111322191936714</v>
      </c>
      <c r="H2440" s="48" t="n">
        <v>2316</v>
      </c>
      <c r="I2440" s="49" t="n">
        <f aca="false">H2440/$K2442-1</f>
        <v>0.0627460697668014</v>
      </c>
      <c r="J2440" s="49" t="n">
        <f aca="false">I2440-G2440</f>
        <v>0.0738782889604728</v>
      </c>
      <c r="K2440" s="0" t="n">
        <f aca="false">H2440-F2440</f>
        <v>161</v>
      </c>
      <c r="L2440" s="0" t="str">
        <f aca="false">IF(H2440=H2431,"Even",IF(H2440&gt;H2431,"Up","Down"))</f>
        <v>Down</v>
      </c>
    </row>
    <row r="2441" customFormat="false" ht="14.4" hidden="false" customHeight="false" outlineLevel="0" collapsed="false">
      <c r="A2441" s="46" t="n">
        <v>42990</v>
      </c>
      <c r="B2441" s="47" t="s">
        <v>103</v>
      </c>
      <c r="C2441" s="0" t="s">
        <v>35</v>
      </c>
      <c r="D2441" s="0" t="s">
        <v>51</v>
      </c>
      <c r="F2441" s="50" t="n">
        <v>1.6235</v>
      </c>
      <c r="H2441" s="50" t="n">
        <v>1.647</v>
      </c>
      <c r="K2441" s="50" t="n">
        <v>1.63027</v>
      </c>
      <c r="L2441" s="0" t="str">
        <f aca="false">IF(K2441=K2432,"Even",IF(K2441&gt;K2432,"Up","Down"))</f>
        <v>Up</v>
      </c>
    </row>
    <row r="2442" customFormat="false" ht="14.4" hidden="false" customHeight="false" outlineLevel="0" collapsed="false">
      <c r="A2442" s="46" t="n">
        <v>42990</v>
      </c>
      <c r="B2442" s="47" t="s">
        <v>103</v>
      </c>
      <c r="C2442" s="0" t="s">
        <v>35</v>
      </c>
      <c r="D2442" s="0" t="s">
        <v>30</v>
      </c>
      <c r="F2442" s="0" t="s">
        <v>31</v>
      </c>
      <c r="H2442" s="48" t="n">
        <v>1</v>
      </c>
      <c r="K2442" s="48" t="n">
        <v>2179.26</v>
      </c>
      <c r="L2442" s="0" t="str">
        <f aca="false">IF(K2442=K2433,"Even",IF(K2442&gt;K2433,"Up","Down"))</f>
        <v>Down</v>
      </c>
    </row>
    <row r="2443" customFormat="false" ht="14.4" hidden="false" customHeight="false" outlineLevel="0" collapsed="false">
      <c r="A2443" s="46" t="n">
        <v>42990</v>
      </c>
      <c r="B2443" s="47" t="s">
        <v>103</v>
      </c>
      <c r="C2443" s="0" t="s">
        <v>35</v>
      </c>
      <c r="D2443" s="0" t="s">
        <v>43</v>
      </c>
      <c r="J2443" s="0" t="s">
        <v>44</v>
      </c>
      <c r="K2443" s="48" t="n">
        <v>1326.13</v>
      </c>
      <c r="L2443" s="0" t="str">
        <f aca="false">IF(K2443=K2434,"Even",IF(K2443&gt;K2434,"Up","Down"))</f>
        <v>Down</v>
      </c>
    </row>
    <row r="2444" customFormat="false" ht="14.4" hidden="false" customHeight="false" outlineLevel="0" collapsed="false">
      <c r="A2444" s="51" t="n">
        <v>42990</v>
      </c>
      <c r="B2444" s="52" t="s">
        <v>103</v>
      </c>
      <c r="C2444" s="16" t="s">
        <v>35</v>
      </c>
      <c r="D2444" s="16" t="s">
        <v>54</v>
      </c>
      <c r="E2444" s="16"/>
      <c r="F2444" s="16"/>
      <c r="G2444" s="16"/>
      <c r="H2444" s="16"/>
      <c r="I2444" s="16"/>
      <c r="J2444" s="16"/>
      <c r="K2444" s="54" t="n">
        <v>310.25</v>
      </c>
      <c r="L2444" s="16" t="str">
        <f aca="false">IF(K2444=K2435,"Even",IF(K2444&gt;K2435,"Up","Down"))</f>
        <v>Up</v>
      </c>
    </row>
    <row r="2445" customFormat="false" ht="14.4" hidden="false" customHeight="false" outlineLevel="0" collapsed="false">
      <c r="A2445" s="46" t="n">
        <v>42991</v>
      </c>
      <c r="B2445" s="47" t="s">
        <v>86</v>
      </c>
      <c r="C2445" s="0" t="s">
        <v>37</v>
      </c>
      <c r="D2445" s="0" t="s">
        <v>13</v>
      </c>
      <c r="F2445" s="48" t="n">
        <v>2162</v>
      </c>
      <c r="G2445" s="49" t="n">
        <f aca="false">F2445/$K2451-1</f>
        <v>-0.00360398558405772</v>
      </c>
      <c r="H2445" s="48" t="n">
        <v>2343</v>
      </c>
      <c r="I2445" s="49" t="n">
        <f aca="false">H2445/$K2451-1</f>
        <v>0.0798130720520596</v>
      </c>
      <c r="J2445" s="49" t="n">
        <f aca="false">I2445-G2445</f>
        <v>0.0834170576361173</v>
      </c>
      <c r="K2445" s="0" t="n">
        <f aca="false">H2445-F2445</f>
        <v>181</v>
      </c>
      <c r="L2445" s="0" t="str">
        <f aca="false">IF(H2445=H2436,"Even",IF(H2445&gt;H2436,"Up","Down"))</f>
        <v>Up</v>
      </c>
    </row>
    <row r="2446" customFormat="false" ht="14.4" hidden="false" customHeight="false" outlineLevel="0" collapsed="false">
      <c r="A2446" s="46" t="n">
        <v>42991</v>
      </c>
      <c r="B2446" s="47" t="s">
        <v>86</v>
      </c>
      <c r="C2446" s="0" t="s">
        <v>37</v>
      </c>
      <c r="D2446" s="0" t="s">
        <v>15</v>
      </c>
      <c r="F2446" s="48" t="n">
        <v>2162</v>
      </c>
      <c r="G2446" s="49" t="n">
        <f aca="false">F2446/$K2451-1</f>
        <v>-0.00360398558405772</v>
      </c>
      <c r="H2446" s="48" t="n">
        <v>2334</v>
      </c>
      <c r="I2446" s="49" t="n">
        <f aca="false">H2446/$K2451-1</f>
        <v>0.075665262556341</v>
      </c>
      <c r="J2446" s="49" t="n">
        <f aca="false">I2446-G2446</f>
        <v>0.0792692481403987</v>
      </c>
      <c r="K2446" s="0" t="n">
        <f aca="false">H2446-F2446</f>
        <v>172</v>
      </c>
      <c r="L2446" s="0" t="str">
        <f aca="false">IF(H2446=H2437,"Even",IF(H2446&gt;H2437,"Up","Down"))</f>
        <v>Up</v>
      </c>
    </row>
    <row r="2447" customFormat="false" ht="14.4" hidden="false" customHeight="false" outlineLevel="0" collapsed="false">
      <c r="A2447" s="46" t="n">
        <v>42991</v>
      </c>
      <c r="B2447" s="47" t="s">
        <v>86</v>
      </c>
      <c r="C2447" s="0" t="s">
        <v>37</v>
      </c>
      <c r="D2447" s="0" t="s">
        <v>53</v>
      </c>
      <c r="F2447" s="48" t="n">
        <v>2150</v>
      </c>
      <c r="G2447" s="49" t="n">
        <f aca="false">F2447/$K2451-1</f>
        <v>-0.00913439824501583</v>
      </c>
      <c r="H2447" s="48" t="n">
        <v>2306</v>
      </c>
      <c r="I2447" s="49" t="n">
        <f aca="false">H2447/$K2451-1</f>
        <v>0.0627609663474389</v>
      </c>
      <c r="J2447" s="49" t="n">
        <f aca="false">I2447-G2447</f>
        <v>0.0718953645924547</v>
      </c>
      <c r="K2447" s="0" t="n">
        <f aca="false">H2447-F2447</f>
        <v>156</v>
      </c>
      <c r="L2447" s="0" t="str">
        <f aca="false">IF(H2447=H2438,"Even",IF(H2447&gt;H2438,"Up","Down"))</f>
        <v>Up</v>
      </c>
    </row>
    <row r="2448" customFormat="false" ht="14.4" hidden="false" customHeight="false" outlineLevel="0" collapsed="false">
      <c r="A2448" s="46" t="n">
        <v>42991</v>
      </c>
      <c r="B2448" s="47" t="s">
        <v>86</v>
      </c>
      <c r="C2448" s="0" t="s">
        <v>37</v>
      </c>
      <c r="D2448" s="0" t="s">
        <v>20</v>
      </c>
      <c r="F2448" s="48" t="n">
        <v>2162</v>
      </c>
      <c r="G2448" s="49" t="n">
        <f aca="false">F2448/$K2451-1</f>
        <v>-0.00360398558405772</v>
      </c>
      <c r="H2448" s="48" t="n">
        <v>2323</v>
      </c>
      <c r="I2448" s="49" t="n">
        <f aca="false">H2448/$K2451-1</f>
        <v>0.0705957176171295</v>
      </c>
      <c r="J2448" s="49" t="n">
        <f aca="false">I2448-G2448</f>
        <v>0.0741997032011872</v>
      </c>
      <c r="K2448" s="0" t="n">
        <f aca="false">H2448-F2448</f>
        <v>161</v>
      </c>
      <c r="L2448" s="0" t="str">
        <f aca="false">IF(H2448=H2439,"Even",IF(H2448&gt;H2439,"Up","Down"))</f>
        <v>Up</v>
      </c>
    </row>
    <row r="2449" customFormat="false" ht="14.4" hidden="false" customHeight="false" outlineLevel="0" collapsed="false">
      <c r="A2449" s="46" t="n">
        <v>42991</v>
      </c>
      <c r="B2449" s="47" t="s">
        <v>86</v>
      </c>
      <c r="C2449" s="0" t="s">
        <v>37</v>
      </c>
      <c r="D2449" s="0" t="s">
        <v>25</v>
      </c>
      <c r="F2449" s="48" t="n">
        <v>2162</v>
      </c>
      <c r="G2449" s="49" t="n">
        <f aca="false">F2449/$K2451-1</f>
        <v>-0.00360398558405772</v>
      </c>
      <c r="H2449" s="48" t="n">
        <v>2323</v>
      </c>
      <c r="I2449" s="49" t="n">
        <f aca="false">H2449/$K2451-1</f>
        <v>0.0705957176171295</v>
      </c>
      <c r="J2449" s="49" t="n">
        <f aca="false">I2449-G2449</f>
        <v>0.0741997032011872</v>
      </c>
      <c r="K2449" s="0" t="n">
        <f aca="false">H2449-F2449</f>
        <v>161</v>
      </c>
      <c r="L2449" s="0" t="str">
        <f aca="false">IF(H2449=H2440,"Even",IF(H2449&gt;H2440,"Up","Down"))</f>
        <v>Up</v>
      </c>
    </row>
    <row r="2450" customFormat="false" ht="14.4" hidden="false" customHeight="false" outlineLevel="0" collapsed="false">
      <c r="A2450" s="46" t="n">
        <v>42991</v>
      </c>
      <c r="B2450" s="47" t="s">
        <v>86</v>
      </c>
      <c r="C2450" s="0" t="s">
        <v>37</v>
      </c>
      <c r="D2450" s="0" t="s">
        <v>51</v>
      </c>
      <c r="F2450" s="50" t="n">
        <v>1.619</v>
      </c>
      <c r="H2450" s="50" t="n">
        <v>1.6427</v>
      </c>
      <c r="K2450" s="50" t="n">
        <v>1.63901</v>
      </c>
      <c r="L2450" s="0" t="str">
        <f aca="false">IF(K2450=K2441,"Even",IF(K2450&gt;K2441,"Up","Down"))</f>
        <v>Up</v>
      </c>
    </row>
    <row r="2451" customFormat="false" ht="14.4" hidden="false" customHeight="false" outlineLevel="0" collapsed="false">
      <c r="A2451" s="46" t="n">
        <v>42991</v>
      </c>
      <c r="B2451" s="47" t="s">
        <v>86</v>
      </c>
      <c r="C2451" s="0" t="s">
        <v>37</v>
      </c>
      <c r="D2451" s="0" t="s">
        <v>30</v>
      </c>
      <c r="F2451" s="0" t="s">
        <v>31</v>
      </c>
      <c r="H2451" s="48" t="n">
        <v>1</v>
      </c>
      <c r="K2451" s="48" t="n">
        <v>2169.82</v>
      </c>
      <c r="L2451" s="0" t="str">
        <f aca="false">IF(K2451=K2442,"Even",IF(K2451&gt;K2442,"Up","Down"))</f>
        <v>Down</v>
      </c>
    </row>
    <row r="2452" customFormat="false" ht="14.4" hidden="false" customHeight="false" outlineLevel="0" collapsed="false">
      <c r="A2452" s="46" t="n">
        <v>42991</v>
      </c>
      <c r="B2452" s="47" t="s">
        <v>86</v>
      </c>
      <c r="C2452" s="0" t="s">
        <v>37</v>
      </c>
      <c r="D2452" s="0" t="s">
        <v>43</v>
      </c>
      <c r="J2452" s="0" t="s">
        <v>44</v>
      </c>
      <c r="K2452" s="48" t="n">
        <v>1330.57</v>
      </c>
      <c r="L2452" s="0" t="str">
        <f aca="false">IF(K2452=K2443,"Even",IF(K2452&gt;K2443,"Up","Down"))</f>
        <v>Up</v>
      </c>
    </row>
    <row r="2453" customFormat="false" ht="14.4" hidden="false" customHeight="false" outlineLevel="0" collapsed="false">
      <c r="A2453" s="51" t="n">
        <v>42991</v>
      </c>
      <c r="B2453" s="52" t="s">
        <v>86</v>
      </c>
      <c r="C2453" s="16" t="s">
        <v>37</v>
      </c>
      <c r="D2453" s="16" t="s">
        <v>54</v>
      </c>
      <c r="E2453" s="16"/>
      <c r="F2453" s="16"/>
      <c r="G2453" s="16"/>
      <c r="H2453" s="16"/>
      <c r="I2453" s="16"/>
      <c r="J2453" s="16"/>
      <c r="K2453" s="54" t="n">
        <v>279.08</v>
      </c>
      <c r="L2453" s="16" t="str">
        <f aca="false">IF(K2453=K2444,"Even",IF(K2453&gt;K2444,"Up","Down"))</f>
        <v>Down</v>
      </c>
    </row>
    <row r="2454" customFormat="false" ht="14.4" hidden="false" customHeight="false" outlineLevel="0" collapsed="false">
      <c r="A2454" s="46" t="n">
        <v>42996</v>
      </c>
      <c r="B2454" s="47" t="s">
        <v>104</v>
      </c>
      <c r="C2454" s="0" t="s">
        <v>33</v>
      </c>
      <c r="D2454" s="0" t="s">
        <v>13</v>
      </c>
      <c r="F2454" s="48" t="n">
        <v>2138</v>
      </c>
      <c r="G2454" s="49" t="n">
        <f aca="false">F2454/$K2460-1</f>
        <v>-0.014442247145432</v>
      </c>
      <c r="H2454" s="48" t="n">
        <v>2316</v>
      </c>
      <c r="I2454" s="49" t="n">
        <f aca="false">H2454/$K2460-1</f>
        <v>0.06761073695565</v>
      </c>
      <c r="J2454" s="49" t="n">
        <f aca="false">I2454-G2454</f>
        <v>0.082052984101082</v>
      </c>
      <c r="K2454" s="0" t="n">
        <f aca="false">H2454-F2454</f>
        <v>178</v>
      </c>
      <c r="L2454" s="0" t="str">
        <f aca="false">IF(H2454=H2445,"Even",IF(H2454&gt;H2445,"Up","Down"))</f>
        <v>Down</v>
      </c>
    </row>
    <row r="2455" customFormat="false" ht="14.4" hidden="false" customHeight="false" outlineLevel="0" collapsed="false">
      <c r="A2455" s="46" t="n">
        <v>42996</v>
      </c>
      <c r="B2455" s="47" t="s">
        <v>104</v>
      </c>
      <c r="C2455" s="0" t="s">
        <v>33</v>
      </c>
      <c r="D2455" s="0" t="s">
        <v>15</v>
      </c>
      <c r="F2455" s="48" t="n">
        <v>2138</v>
      </c>
      <c r="G2455" s="49" t="n">
        <f aca="false">F2455/$K2460-1</f>
        <v>-0.014442247145432</v>
      </c>
      <c r="H2455" s="48" t="n">
        <v>2308</v>
      </c>
      <c r="I2455" s="49" t="n">
        <f aca="false">H2455/$K2460-1</f>
        <v>0.0639229623893092</v>
      </c>
      <c r="J2455" s="49" t="n">
        <f aca="false">I2455-G2455</f>
        <v>0.0783652095347411</v>
      </c>
      <c r="K2455" s="0" t="n">
        <f aca="false">H2455-F2455</f>
        <v>170</v>
      </c>
      <c r="L2455" s="0" t="str">
        <f aca="false">IF(H2455=H2446,"Even",IF(H2455&gt;H2446,"Up","Down"))</f>
        <v>Down</v>
      </c>
    </row>
    <row r="2456" customFormat="false" ht="14.4" hidden="false" customHeight="false" outlineLevel="0" collapsed="false">
      <c r="A2456" s="46" t="n">
        <v>42996</v>
      </c>
      <c r="B2456" s="47" t="s">
        <v>104</v>
      </c>
      <c r="C2456" s="0" t="s">
        <v>33</v>
      </c>
      <c r="D2456" s="0" t="s">
        <v>53</v>
      </c>
      <c r="F2456" s="48" t="n">
        <v>2126</v>
      </c>
      <c r="G2456" s="49" t="n">
        <f aca="false">F2456/$K2460-1</f>
        <v>-0.0199739089949431</v>
      </c>
      <c r="H2456" s="48" t="n">
        <v>2280</v>
      </c>
      <c r="I2456" s="49" t="n">
        <f aca="false">H2456/$K2460-1</f>
        <v>0.0510157514071166</v>
      </c>
      <c r="J2456" s="49" t="n">
        <f aca="false">I2456-G2456</f>
        <v>0.0709896604020597</v>
      </c>
      <c r="K2456" s="0" t="n">
        <f aca="false">H2456-F2456</f>
        <v>154</v>
      </c>
      <c r="L2456" s="0" t="str">
        <f aca="false">IF(H2456=H2447,"Even",IF(H2456&gt;H2447,"Up","Down"))</f>
        <v>Down</v>
      </c>
    </row>
    <row r="2457" customFormat="false" ht="14.4" hidden="false" customHeight="false" outlineLevel="0" collapsed="false">
      <c r="A2457" s="46" t="n">
        <v>42996</v>
      </c>
      <c r="B2457" s="47" t="s">
        <v>104</v>
      </c>
      <c r="C2457" s="0" t="s">
        <v>33</v>
      </c>
      <c r="D2457" s="0" t="s">
        <v>20</v>
      </c>
      <c r="F2457" s="48" t="n">
        <v>2138</v>
      </c>
      <c r="G2457" s="49" t="n">
        <f aca="false">F2457/$K2460-1</f>
        <v>-0.014442247145432</v>
      </c>
      <c r="H2457" s="48" t="n">
        <v>2297</v>
      </c>
      <c r="I2457" s="49" t="n">
        <f aca="false">H2457/$K2460-1</f>
        <v>0.0588522723605907</v>
      </c>
      <c r="J2457" s="49" t="n">
        <f aca="false">I2457-G2457</f>
        <v>0.0732945195060226</v>
      </c>
      <c r="K2457" s="0" t="n">
        <f aca="false">H2457-F2457</f>
        <v>159</v>
      </c>
      <c r="L2457" s="0" t="str">
        <f aca="false">IF(H2457=H2448,"Even",IF(H2457&gt;H2448,"Up","Down"))</f>
        <v>Down</v>
      </c>
    </row>
    <row r="2458" customFormat="false" ht="14.4" hidden="false" customHeight="false" outlineLevel="0" collapsed="false">
      <c r="A2458" s="46" t="n">
        <v>42996</v>
      </c>
      <c r="B2458" s="47" t="s">
        <v>104</v>
      </c>
      <c r="C2458" s="0" t="s">
        <v>33</v>
      </c>
      <c r="D2458" s="0" t="s">
        <v>25</v>
      </c>
      <c r="F2458" s="48" t="n">
        <v>2138</v>
      </c>
      <c r="G2458" s="49" t="n">
        <f aca="false">F2458/$K2460-1</f>
        <v>-0.014442247145432</v>
      </c>
      <c r="H2458" s="48" t="n">
        <v>2297</v>
      </c>
      <c r="I2458" s="49" t="n">
        <f aca="false">H2458/$K2460-1</f>
        <v>0.0588522723605907</v>
      </c>
      <c r="J2458" s="49" t="n">
        <f aca="false">I2458-G2458</f>
        <v>0.0732945195060226</v>
      </c>
      <c r="K2458" s="0" t="n">
        <f aca="false">H2458-F2458</f>
        <v>159</v>
      </c>
      <c r="L2458" s="0" t="str">
        <f aca="false">IF(H2458=H2449,"Even",IF(H2458&gt;H2449,"Up","Down"))</f>
        <v>Down</v>
      </c>
    </row>
    <row r="2459" customFormat="false" ht="14.4" hidden="false" customHeight="false" outlineLevel="0" collapsed="false">
      <c r="A2459" s="46" t="n">
        <v>42996</v>
      </c>
      <c r="B2459" s="47" t="s">
        <v>104</v>
      </c>
      <c r="C2459" s="0" t="s">
        <v>33</v>
      </c>
      <c r="D2459" s="0" t="s">
        <v>51</v>
      </c>
      <c r="F2459" s="50" t="n">
        <v>1.6237</v>
      </c>
      <c r="H2459" s="50" t="n">
        <v>1.6472</v>
      </c>
      <c r="K2459" s="50" t="n">
        <v>1.6349</v>
      </c>
      <c r="L2459" s="0" t="str">
        <f aca="false">IF(K2459=K2450,"Even",IF(K2459&gt;K2450,"Up","Down"))</f>
        <v>Down</v>
      </c>
    </row>
    <row r="2460" customFormat="false" ht="14.4" hidden="false" customHeight="false" outlineLevel="0" collapsed="false">
      <c r="A2460" s="46" t="n">
        <v>42996</v>
      </c>
      <c r="B2460" s="47" t="s">
        <v>104</v>
      </c>
      <c r="C2460" s="0" t="s">
        <v>33</v>
      </c>
      <c r="D2460" s="0" t="s">
        <v>30</v>
      </c>
      <c r="F2460" s="0" t="s">
        <v>31</v>
      </c>
      <c r="H2460" s="48" t="n">
        <v>1</v>
      </c>
      <c r="K2460" s="48" t="n">
        <v>2169.33</v>
      </c>
      <c r="L2460" s="0" t="str">
        <f aca="false">IF(K2460=K2451,"Even",IF(K2460&gt;K2451,"Up","Down"))</f>
        <v>Down</v>
      </c>
    </row>
    <row r="2461" customFormat="false" ht="14.4" hidden="false" customHeight="false" outlineLevel="0" collapsed="false">
      <c r="A2461" s="46" t="n">
        <v>42996</v>
      </c>
      <c r="B2461" s="47" t="s">
        <v>104</v>
      </c>
      <c r="C2461" s="0" t="s">
        <v>33</v>
      </c>
      <c r="D2461" s="0" t="s">
        <v>43</v>
      </c>
      <c r="J2461" s="0" t="s">
        <v>44</v>
      </c>
      <c r="K2461" s="48" t="n">
        <v>1312.85</v>
      </c>
      <c r="L2461" s="0" t="str">
        <f aca="false">IF(K2461=K2452,"Even",IF(K2461&gt;K2452,"Up","Down"))</f>
        <v>Down</v>
      </c>
    </row>
    <row r="2462" customFormat="false" ht="14.4" hidden="false" customHeight="false" outlineLevel="0" collapsed="false">
      <c r="A2462" s="51" t="n">
        <v>42996</v>
      </c>
      <c r="B2462" s="52" t="s">
        <v>104</v>
      </c>
      <c r="C2462" s="16" t="s">
        <v>33</v>
      </c>
      <c r="D2462" s="16" t="s">
        <v>54</v>
      </c>
      <c r="E2462" s="16"/>
      <c r="F2462" s="16"/>
      <c r="G2462" s="16"/>
      <c r="H2462" s="16"/>
      <c r="I2462" s="16"/>
      <c r="J2462" s="16"/>
      <c r="K2462" s="54" t="n">
        <v>281.81</v>
      </c>
      <c r="L2462" s="16" t="str">
        <f aca="false">IF(K2462=K2453,"Even",IF(K2462&gt;K2453,"Up","Down"))</f>
        <v>Up</v>
      </c>
    </row>
    <row r="2463" customFormat="false" ht="14.4" hidden="false" customHeight="false" outlineLevel="0" collapsed="false">
      <c r="A2463" s="46" t="n">
        <v>42997</v>
      </c>
      <c r="B2463" s="47" t="s">
        <v>105</v>
      </c>
      <c r="C2463" s="0" t="s">
        <v>35</v>
      </c>
      <c r="D2463" s="0" t="s">
        <v>13</v>
      </c>
      <c r="F2463" s="48" t="n">
        <v>2121</v>
      </c>
      <c r="G2463" s="49" t="n">
        <f aca="false">F2463/$K2469-1</f>
        <v>-0.0147440006689149</v>
      </c>
      <c r="H2463" s="48" t="n">
        <v>2299</v>
      </c>
      <c r="I2463" s="49" t="n">
        <f aca="false">H2463/$K2469-1</f>
        <v>0.0679413212928641</v>
      </c>
      <c r="J2463" s="49" t="n">
        <f aca="false">I2463-G2463</f>
        <v>0.082685321961779</v>
      </c>
      <c r="K2463" s="0" t="n">
        <f aca="false">H2463-F2463</f>
        <v>178</v>
      </c>
      <c r="L2463" s="0" t="str">
        <f aca="false">IF(H2463=H2454,"Even",IF(H2463&gt;H2454,"Up","Down"))</f>
        <v>Down</v>
      </c>
    </row>
    <row r="2464" customFormat="false" ht="14.4" hidden="false" customHeight="false" outlineLevel="0" collapsed="false">
      <c r="A2464" s="46" t="n">
        <v>42997</v>
      </c>
      <c r="B2464" s="47" t="s">
        <v>105</v>
      </c>
      <c r="C2464" s="0" t="s">
        <v>35</v>
      </c>
      <c r="D2464" s="0" t="s">
        <v>15</v>
      </c>
      <c r="F2464" s="48" t="n">
        <v>2121</v>
      </c>
      <c r="G2464" s="49" t="n">
        <f aca="false">F2464/$K2469-1</f>
        <v>-0.0147440006689149</v>
      </c>
      <c r="H2464" s="48" t="n">
        <v>2290</v>
      </c>
      <c r="I2464" s="49" t="n">
        <f aca="false">H2464/$K2469-1</f>
        <v>0.0637606027667068</v>
      </c>
      <c r="J2464" s="49" t="n">
        <f aca="false">I2464-G2464</f>
        <v>0.0785046034356217</v>
      </c>
      <c r="K2464" s="0" t="n">
        <f aca="false">H2464-F2464</f>
        <v>169</v>
      </c>
      <c r="L2464" s="0" t="str">
        <f aca="false">IF(H2464=H2455,"Even",IF(H2464&gt;H2455,"Up","Down"))</f>
        <v>Down</v>
      </c>
    </row>
    <row r="2465" customFormat="false" ht="14.4" hidden="false" customHeight="false" outlineLevel="0" collapsed="false">
      <c r="A2465" s="46" t="n">
        <v>42997</v>
      </c>
      <c r="B2465" s="47" t="s">
        <v>105</v>
      </c>
      <c r="C2465" s="0" t="s">
        <v>35</v>
      </c>
      <c r="D2465" s="0" t="s">
        <v>53</v>
      </c>
      <c r="F2465" s="48" t="n">
        <v>2109</v>
      </c>
      <c r="G2465" s="49" t="n">
        <f aca="false">F2465/$K2469-1</f>
        <v>-0.0203182920371247</v>
      </c>
      <c r="H2465" s="48" t="n">
        <v>2262</v>
      </c>
      <c r="I2465" s="49" t="n">
        <f aca="false">H2465/$K2469-1</f>
        <v>0.0507539229075504</v>
      </c>
      <c r="J2465" s="49" t="n">
        <f aca="false">I2465-G2465</f>
        <v>0.0710722149446751</v>
      </c>
      <c r="K2465" s="0" t="n">
        <f aca="false">H2465-F2465</f>
        <v>153</v>
      </c>
      <c r="L2465" s="0" t="str">
        <f aca="false">IF(H2465=H2456,"Even",IF(H2465&gt;H2456,"Up","Down"))</f>
        <v>Down</v>
      </c>
    </row>
    <row r="2466" customFormat="false" ht="14.4" hidden="false" customHeight="false" outlineLevel="0" collapsed="false">
      <c r="A2466" s="46" t="n">
        <v>42997</v>
      </c>
      <c r="B2466" s="47" t="s">
        <v>105</v>
      </c>
      <c r="C2466" s="0" t="s">
        <v>35</v>
      </c>
      <c r="D2466" s="0" t="s">
        <v>20</v>
      </c>
      <c r="F2466" s="48" t="n">
        <v>2121</v>
      </c>
      <c r="G2466" s="49" t="n">
        <f aca="false">F2466/$K2469-1</f>
        <v>-0.0147440006689149</v>
      </c>
      <c r="H2466" s="48" t="n">
        <v>2279</v>
      </c>
      <c r="I2466" s="49" t="n">
        <f aca="false">H2466/$K2469-1</f>
        <v>0.0586508356791811</v>
      </c>
      <c r="J2466" s="49" t="n">
        <f aca="false">I2466-G2466</f>
        <v>0.073394836348096</v>
      </c>
      <c r="K2466" s="0" t="n">
        <f aca="false">H2466-F2466</f>
        <v>158</v>
      </c>
      <c r="L2466" s="0" t="str">
        <f aca="false">IF(H2466=H2457,"Even",IF(H2466&gt;H2457,"Up","Down"))</f>
        <v>Down</v>
      </c>
    </row>
    <row r="2467" customFormat="false" ht="14.4" hidden="false" customHeight="false" outlineLevel="0" collapsed="false">
      <c r="A2467" s="46" t="n">
        <v>42997</v>
      </c>
      <c r="B2467" s="47" t="s">
        <v>105</v>
      </c>
      <c r="C2467" s="0" t="s">
        <v>35</v>
      </c>
      <c r="D2467" s="0" t="s">
        <v>25</v>
      </c>
      <c r="F2467" s="48" t="n">
        <v>2121</v>
      </c>
      <c r="G2467" s="49" t="n">
        <f aca="false">F2467/$K2469-1</f>
        <v>-0.0147440006689149</v>
      </c>
      <c r="H2467" s="48" t="n">
        <v>2279</v>
      </c>
      <c r="I2467" s="49" t="n">
        <f aca="false">H2467/$K2469-1</f>
        <v>0.0586508356791811</v>
      </c>
      <c r="J2467" s="49" t="n">
        <f aca="false">I2467-G2467</f>
        <v>0.073394836348096</v>
      </c>
      <c r="K2467" s="0" t="n">
        <f aca="false">H2467-F2467</f>
        <v>158</v>
      </c>
      <c r="L2467" s="0" t="str">
        <f aca="false">IF(H2467=H2458,"Even",IF(H2467&gt;H2458,"Up","Down"))</f>
        <v>Down</v>
      </c>
    </row>
    <row r="2468" customFormat="false" ht="14.4" hidden="false" customHeight="false" outlineLevel="0" collapsed="false">
      <c r="A2468" s="46" t="n">
        <v>42997</v>
      </c>
      <c r="B2468" s="47" t="s">
        <v>105</v>
      </c>
      <c r="C2468" s="0" t="s">
        <v>35</v>
      </c>
      <c r="D2468" s="0" t="s">
        <v>51</v>
      </c>
      <c r="F2468" s="50" t="n">
        <v>1.6194</v>
      </c>
      <c r="H2468" s="50" t="n">
        <v>1.6433</v>
      </c>
      <c r="K2468" s="50" t="n">
        <v>1.63695</v>
      </c>
      <c r="L2468" s="0" t="str">
        <f aca="false">IF(K2468=K2459,"Even",IF(K2468&gt;K2459,"Up","Down"))</f>
        <v>Up</v>
      </c>
    </row>
    <row r="2469" customFormat="false" ht="14.4" hidden="false" customHeight="false" outlineLevel="0" collapsed="false">
      <c r="A2469" s="46" t="n">
        <v>42997</v>
      </c>
      <c r="B2469" s="47" t="s">
        <v>105</v>
      </c>
      <c r="C2469" s="0" t="s">
        <v>35</v>
      </c>
      <c r="D2469" s="0" t="s">
        <v>30</v>
      </c>
      <c r="F2469" s="0" t="s">
        <v>31</v>
      </c>
      <c r="H2469" s="48" t="n">
        <v>1</v>
      </c>
      <c r="K2469" s="48" t="n">
        <v>2152.74</v>
      </c>
      <c r="L2469" s="0" t="str">
        <f aca="false">IF(K2469=K2460,"Even",IF(K2469&gt;K2460,"Up","Down"))</f>
        <v>Down</v>
      </c>
    </row>
    <row r="2470" customFormat="false" ht="14.4" hidden="false" customHeight="false" outlineLevel="0" collapsed="false">
      <c r="A2470" s="46" t="n">
        <v>42997</v>
      </c>
      <c r="B2470" s="47" t="s">
        <v>105</v>
      </c>
      <c r="C2470" s="0" t="s">
        <v>35</v>
      </c>
      <c r="D2470" s="0" t="s">
        <v>43</v>
      </c>
      <c r="J2470" s="0" t="s">
        <v>44</v>
      </c>
      <c r="K2470" s="48" t="n">
        <v>1307.19</v>
      </c>
      <c r="L2470" s="0" t="str">
        <f aca="false">IF(K2470=K2461,"Even",IF(K2470&gt;K2461,"Up","Down"))</f>
        <v>Down</v>
      </c>
    </row>
    <row r="2471" customFormat="false" ht="14.4" hidden="false" customHeight="false" outlineLevel="0" collapsed="false">
      <c r="A2471" s="51" t="n">
        <v>42997</v>
      </c>
      <c r="B2471" s="52" t="s">
        <v>105</v>
      </c>
      <c r="C2471" s="16" t="s">
        <v>35</v>
      </c>
      <c r="D2471" s="16" t="s">
        <v>54</v>
      </c>
      <c r="E2471" s="16"/>
      <c r="F2471" s="16"/>
      <c r="G2471" s="16"/>
      <c r="H2471" s="16"/>
      <c r="I2471" s="16"/>
      <c r="J2471" s="16"/>
      <c r="K2471" s="54" t="n">
        <v>281.66</v>
      </c>
      <c r="L2471" s="16" t="str">
        <f aca="false">IF(K2471=K2462,"Even",IF(K2471&gt;K2462,"Up","Down"))</f>
        <v>Down</v>
      </c>
    </row>
    <row r="2472" customFormat="false" ht="14.4" hidden="false" customHeight="false" outlineLevel="0" collapsed="false">
      <c r="A2472" s="46" t="n">
        <v>42998</v>
      </c>
      <c r="B2472" s="47" t="s">
        <v>106</v>
      </c>
      <c r="C2472" s="0" t="s">
        <v>37</v>
      </c>
      <c r="D2472" s="0" t="s">
        <v>13</v>
      </c>
      <c r="F2472" s="48" t="n">
        <v>2129</v>
      </c>
      <c r="G2472" s="49" t="n">
        <f aca="false">F2472/$K2478-1</f>
        <v>-0.00248324977744463</v>
      </c>
      <c r="H2472" s="48" t="n">
        <v>2307</v>
      </c>
      <c r="I2472" s="49" t="n">
        <f aca="false">H2472/$K2478-1</f>
        <v>0.0809164597291852</v>
      </c>
      <c r="J2472" s="49" t="n">
        <f aca="false">I2472-G2472</f>
        <v>0.0833997095066298</v>
      </c>
      <c r="K2472" s="0" t="n">
        <f aca="false">H2472-F2472</f>
        <v>178</v>
      </c>
      <c r="L2472" s="0" t="str">
        <f aca="false">IF(H2472=H2463,"Even",IF(H2472&gt;H2463,"Up","Down"))</f>
        <v>Up</v>
      </c>
    </row>
    <row r="2473" customFormat="false" ht="14.4" hidden="false" customHeight="false" outlineLevel="0" collapsed="false">
      <c r="A2473" s="46" t="n">
        <v>42998</v>
      </c>
      <c r="B2473" s="47" t="s">
        <v>106</v>
      </c>
      <c r="C2473" s="0" t="s">
        <v>37</v>
      </c>
      <c r="D2473" s="0" t="s">
        <v>15</v>
      </c>
      <c r="F2473" s="48" t="n">
        <v>2129</v>
      </c>
      <c r="G2473" s="49" t="n">
        <f aca="false">F2473/$K2478-1</f>
        <v>-0.00248324977744463</v>
      </c>
      <c r="H2473" s="48" t="n">
        <v>2298</v>
      </c>
      <c r="I2473" s="49" t="n">
        <f aca="false">H2473/$K2478-1</f>
        <v>0.0766996204844679</v>
      </c>
      <c r="J2473" s="49" t="n">
        <f aca="false">I2473-G2473</f>
        <v>0.0791828702619125</v>
      </c>
      <c r="K2473" s="0" t="n">
        <f aca="false">H2473-F2473</f>
        <v>169</v>
      </c>
      <c r="L2473" s="0" t="str">
        <f aca="false">IF(H2473=H2464,"Even",IF(H2473&gt;H2464,"Up","Down"))</f>
        <v>Up</v>
      </c>
    </row>
    <row r="2474" customFormat="false" ht="14.4" hidden="false" customHeight="false" outlineLevel="0" collapsed="false">
      <c r="A2474" s="46" t="n">
        <v>42998</v>
      </c>
      <c r="B2474" s="47" t="s">
        <v>106</v>
      </c>
      <c r="C2474" s="0" t="s">
        <v>37</v>
      </c>
      <c r="D2474" s="0" t="s">
        <v>53</v>
      </c>
      <c r="F2474" s="48" t="n">
        <v>2117</v>
      </c>
      <c r="G2474" s="49" t="n">
        <f aca="false">F2474/$K2478-1</f>
        <v>-0.00810570210373429</v>
      </c>
      <c r="H2474" s="48" t="n">
        <v>2270</v>
      </c>
      <c r="I2474" s="49" t="n">
        <f aca="false">H2474/$K2478-1</f>
        <v>0.0635805650564587</v>
      </c>
      <c r="J2474" s="49" t="n">
        <f aca="false">I2474-G2474</f>
        <v>0.071686267160193</v>
      </c>
      <c r="K2474" s="0" t="n">
        <f aca="false">H2474-F2474</f>
        <v>153</v>
      </c>
      <c r="L2474" s="0" t="str">
        <f aca="false">IF(H2474=H2465,"Even",IF(H2474&gt;H2465,"Up","Down"))</f>
        <v>Up</v>
      </c>
    </row>
    <row r="2475" customFormat="false" ht="14.4" hidden="false" customHeight="false" outlineLevel="0" collapsed="false">
      <c r="A2475" s="46" t="n">
        <v>42998</v>
      </c>
      <c r="B2475" s="47" t="s">
        <v>106</v>
      </c>
      <c r="C2475" s="0" t="s">
        <v>37</v>
      </c>
      <c r="D2475" s="0" t="s">
        <v>20</v>
      </c>
      <c r="F2475" s="48" t="n">
        <v>2129</v>
      </c>
      <c r="G2475" s="49" t="n">
        <f aca="false">F2475/$K2478-1</f>
        <v>-0.00248324977744463</v>
      </c>
      <c r="H2475" s="48" t="n">
        <v>2287</v>
      </c>
      <c r="I2475" s="49" t="n">
        <f aca="false">H2475/$K2478-1</f>
        <v>0.0715457058520357</v>
      </c>
      <c r="J2475" s="49" t="n">
        <f aca="false">I2475-G2475</f>
        <v>0.0740289556294803</v>
      </c>
      <c r="K2475" s="0" t="n">
        <f aca="false">H2475-F2475</f>
        <v>158</v>
      </c>
      <c r="L2475" s="0" t="str">
        <f aca="false">IF(H2475=H2466,"Even",IF(H2475&gt;H2466,"Up","Down"))</f>
        <v>Up</v>
      </c>
    </row>
    <row r="2476" customFormat="false" ht="14.4" hidden="false" customHeight="false" outlineLevel="0" collapsed="false">
      <c r="A2476" s="46" t="n">
        <v>42998</v>
      </c>
      <c r="B2476" s="47" t="s">
        <v>106</v>
      </c>
      <c r="C2476" s="0" t="s">
        <v>37</v>
      </c>
      <c r="D2476" s="0" t="s">
        <v>25</v>
      </c>
      <c r="F2476" s="48" t="n">
        <v>2129</v>
      </c>
      <c r="G2476" s="49" t="n">
        <f aca="false">F2476/$K2478-1</f>
        <v>-0.00248324977744463</v>
      </c>
      <c r="H2476" s="48" t="n">
        <v>2287</v>
      </c>
      <c r="I2476" s="49" t="n">
        <f aca="false">H2476/$K2478-1</f>
        <v>0.0715457058520357</v>
      </c>
      <c r="J2476" s="49" t="n">
        <f aca="false">I2476-G2476</f>
        <v>0.0740289556294803</v>
      </c>
      <c r="K2476" s="0" t="n">
        <f aca="false">H2476-F2476</f>
        <v>158</v>
      </c>
      <c r="L2476" s="0" t="str">
        <f aca="false">IF(H2476=H2467,"Even",IF(H2476&gt;H2467,"Up","Down"))</f>
        <v>Up</v>
      </c>
    </row>
    <row r="2477" customFormat="false" ht="14.4" hidden="false" customHeight="false" outlineLevel="0" collapsed="false">
      <c r="A2477" s="46" t="n">
        <v>42998</v>
      </c>
      <c r="B2477" s="47" t="s">
        <v>106</v>
      </c>
      <c r="C2477" s="0" t="s">
        <v>37</v>
      </c>
      <c r="D2477" s="0" t="s">
        <v>51</v>
      </c>
      <c r="F2477" s="50" t="n">
        <v>1.615</v>
      </c>
      <c r="H2477" s="50" t="n">
        <v>1.6389</v>
      </c>
      <c r="K2477" s="50" t="n">
        <v>1.63367</v>
      </c>
      <c r="L2477" s="0" t="str">
        <f aca="false">IF(K2477=K2468,"Even",IF(K2477&gt;K2468,"Up","Down"))</f>
        <v>Down</v>
      </c>
    </row>
    <row r="2478" customFormat="false" ht="14.4" hidden="false" customHeight="false" outlineLevel="0" collapsed="false">
      <c r="A2478" s="46" t="n">
        <v>42998</v>
      </c>
      <c r="B2478" s="47" t="s">
        <v>106</v>
      </c>
      <c r="C2478" s="0" t="s">
        <v>37</v>
      </c>
      <c r="D2478" s="0" t="s">
        <v>30</v>
      </c>
      <c r="F2478" s="0" t="s">
        <v>31</v>
      </c>
      <c r="H2478" s="48" t="n">
        <v>1</v>
      </c>
      <c r="K2478" s="48" t="n">
        <v>2134.3</v>
      </c>
      <c r="L2478" s="0" t="str">
        <f aca="false">IF(K2478=K2469,"Even",IF(K2478&gt;K2469,"Up","Down"))</f>
        <v>Down</v>
      </c>
    </row>
    <row r="2479" customFormat="false" ht="14.4" hidden="false" customHeight="false" outlineLevel="0" collapsed="false">
      <c r="A2479" s="46" t="n">
        <v>42998</v>
      </c>
      <c r="B2479" s="47" t="s">
        <v>106</v>
      </c>
      <c r="C2479" s="0" t="s">
        <v>37</v>
      </c>
      <c r="D2479" s="0" t="s">
        <v>43</v>
      </c>
      <c r="J2479" s="0" t="s">
        <v>44</v>
      </c>
      <c r="K2479" s="48" t="n">
        <v>1312.95</v>
      </c>
      <c r="L2479" s="0" t="str">
        <f aca="false">IF(K2479=K2470,"Even",IF(K2479&gt;K2470,"Up","Down"))</f>
        <v>Up</v>
      </c>
    </row>
    <row r="2480" customFormat="false" ht="14.4" hidden="false" customHeight="false" outlineLevel="0" collapsed="false">
      <c r="A2480" s="51" t="n">
        <v>42998</v>
      </c>
      <c r="B2480" s="52" t="s">
        <v>106</v>
      </c>
      <c r="C2480" s="16" t="s">
        <v>37</v>
      </c>
      <c r="D2480" s="16" t="s">
        <v>54</v>
      </c>
      <c r="E2480" s="16"/>
      <c r="F2480" s="16"/>
      <c r="G2480" s="16"/>
      <c r="H2480" s="16"/>
      <c r="I2480" s="16"/>
      <c r="J2480" s="16"/>
      <c r="K2480" s="54" t="n">
        <v>284.93</v>
      </c>
      <c r="L2480" s="16" t="str">
        <f aca="false">IF(K2480=K2471,"Even",IF(K2480&gt;K2471,"Up","Down"))</f>
        <v>Up</v>
      </c>
    </row>
    <row r="2481" customFormat="false" ht="14.4" hidden="false" customHeight="false" outlineLevel="0" collapsed="false">
      <c r="A2481" s="46" t="n">
        <v>43003</v>
      </c>
      <c r="B2481" s="47" t="s">
        <v>107</v>
      </c>
      <c r="C2481" s="0" t="s">
        <v>33</v>
      </c>
      <c r="D2481" s="0" t="s">
        <v>13</v>
      </c>
      <c r="F2481" s="48" t="n">
        <v>2110</v>
      </c>
      <c r="G2481" s="49" t="n">
        <f aca="false">F2481/$K2487-1</f>
        <v>-0.00934316165078175</v>
      </c>
      <c r="H2481" s="48" t="n">
        <v>2287</v>
      </c>
      <c r="I2481" s="49" t="n">
        <f aca="false">H2481/$K2487-1</f>
        <v>0.0737593314240104</v>
      </c>
      <c r="J2481" s="49" t="n">
        <f aca="false">I2481-G2481</f>
        <v>0.0831024930747921</v>
      </c>
      <c r="K2481" s="0" t="n">
        <f aca="false">H2481-F2481</f>
        <v>177</v>
      </c>
      <c r="L2481" s="0" t="str">
        <f aca="false">IF(H2481=H2472,"Even",IF(H2481&gt;H2472,"Up","Down"))</f>
        <v>Down</v>
      </c>
    </row>
    <row r="2482" customFormat="false" ht="14.4" hidden="false" customHeight="false" outlineLevel="0" collapsed="false">
      <c r="A2482" s="46" t="n">
        <v>43003</v>
      </c>
      <c r="B2482" s="47" t="s">
        <v>107</v>
      </c>
      <c r="C2482" s="0" t="s">
        <v>33</v>
      </c>
      <c r="D2482" s="0" t="s">
        <v>15</v>
      </c>
      <c r="F2482" s="48" t="n">
        <v>2110</v>
      </c>
      <c r="G2482" s="49" t="n">
        <f aca="false">F2482/$K2487-1</f>
        <v>-0.00934316165078175</v>
      </c>
      <c r="H2482" s="48" t="n">
        <v>2279</v>
      </c>
      <c r="I2482" s="49" t="n">
        <f aca="false">H2482/$K2487-1</f>
        <v>0.0700032865392741</v>
      </c>
      <c r="J2482" s="49" t="n">
        <f aca="false">I2482-G2482</f>
        <v>0.0793464481900559</v>
      </c>
      <c r="K2482" s="0" t="n">
        <f aca="false">H2482-F2482</f>
        <v>169</v>
      </c>
      <c r="L2482" s="0" t="str">
        <f aca="false">IF(H2482=H2473,"Even",IF(H2482&gt;H2473,"Up","Down"))</f>
        <v>Down</v>
      </c>
    </row>
    <row r="2483" customFormat="false" ht="14.4" hidden="false" customHeight="false" outlineLevel="0" collapsed="false">
      <c r="A2483" s="46" t="n">
        <v>43003</v>
      </c>
      <c r="B2483" s="47" t="s">
        <v>107</v>
      </c>
      <c r="C2483" s="0" t="s">
        <v>33</v>
      </c>
      <c r="D2483" s="0" t="s">
        <v>53</v>
      </c>
      <c r="F2483" s="48" t="n">
        <v>2099</v>
      </c>
      <c r="G2483" s="49" t="n">
        <f aca="false">F2483/$K2487-1</f>
        <v>-0.0145077233672943</v>
      </c>
      <c r="H2483" s="48" t="n">
        <v>2251</v>
      </c>
      <c r="I2483" s="49" t="n">
        <f aca="false">H2483/$K2487-1</f>
        <v>0.0568571294426967</v>
      </c>
      <c r="J2483" s="49" t="n">
        <f aca="false">I2483-G2483</f>
        <v>0.0713648528099911</v>
      </c>
      <c r="K2483" s="0" t="n">
        <f aca="false">H2483-F2483</f>
        <v>152</v>
      </c>
      <c r="L2483" s="0" t="str">
        <f aca="false">IF(H2483=H2474,"Even",IF(H2483&gt;H2474,"Up","Down"))</f>
        <v>Down</v>
      </c>
    </row>
    <row r="2484" customFormat="false" ht="14.4" hidden="false" customHeight="false" outlineLevel="0" collapsed="false">
      <c r="A2484" s="46" t="n">
        <v>43003</v>
      </c>
      <c r="B2484" s="47" t="s">
        <v>107</v>
      </c>
      <c r="C2484" s="0" t="s">
        <v>33</v>
      </c>
      <c r="D2484" s="0" t="s">
        <v>20</v>
      </c>
      <c r="F2484" s="48" t="n">
        <v>2110</v>
      </c>
      <c r="G2484" s="49" t="n">
        <f aca="false">F2484/$K2487-1</f>
        <v>-0.00934316165078175</v>
      </c>
      <c r="H2484" s="48" t="n">
        <v>2268</v>
      </c>
      <c r="I2484" s="49" t="n">
        <f aca="false">H2484/$K2487-1</f>
        <v>0.0648387248227615</v>
      </c>
      <c r="J2484" s="49" t="n">
        <f aca="false">I2484-G2484</f>
        <v>0.0741818864735433</v>
      </c>
      <c r="K2484" s="0" t="n">
        <f aca="false">H2484-F2484</f>
        <v>158</v>
      </c>
      <c r="L2484" s="0" t="str">
        <f aca="false">IF(H2484=H2475,"Even",IF(H2484&gt;H2475,"Up","Down"))</f>
        <v>Down</v>
      </c>
    </row>
    <row r="2485" customFormat="false" ht="14.4" hidden="false" customHeight="false" outlineLevel="0" collapsed="false">
      <c r="A2485" s="46" t="n">
        <v>43003</v>
      </c>
      <c r="B2485" s="47" t="s">
        <v>107</v>
      </c>
      <c r="C2485" s="0" t="s">
        <v>33</v>
      </c>
      <c r="D2485" s="0" t="s">
        <v>25</v>
      </c>
      <c r="F2485" s="48" t="n">
        <v>2110</v>
      </c>
      <c r="G2485" s="49" t="n">
        <f aca="false">F2485/$K2487-1</f>
        <v>-0.00934316165078175</v>
      </c>
      <c r="H2485" s="48" t="n">
        <v>2268</v>
      </c>
      <c r="I2485" s="49" t="n">
        <f aca="false">H2485/$K2487-1</f>
        <v>0.0648387248227615</v>
      </c>
      <c r="J2485" s="49" t="n">
        <f aca="false">I2485-G2485</f>
        <v>0.0741818864735433</v>
      </c>
      <c r="K2485" s="0" t="n">
        <f aca="false">H2485-F2485</f>
        <v>158</v>
      </c>
      <c r="L2485" s="0" t="str">
        <f aca="false">IF(H2485=H2476,"Even",IF(H2485&gt;H2476,"Up","Down"))</f>
        <v>Down</v>
      </c>
    </row>
    <row r="2486" customFormat="false" ht="14.4" hidden="false" customHeight="false" outlineLevel="0" collapsed="false">
      <c r="A2486" s="46" t="n">
        <v>43003</v>
      </c>
      <c r="B2486" s="47" t="s">
        <v>107</v>
      </c>
      <c r="C2486" s="0" t="s">
        <v>33</v>
      </c>
      <c r="D2486" s="0" t="s">
        <v>51</v>
      </c>
      <c r="F2486" s="50" t="n">
        <v>1.60925</v>
      </c>
      <c r="H2486" s="50" t="n">
        <v>1.66925</v>
      </c>
      <c r="K2486" s="50" t="n">
        <v>1.64286</v>
      </c>
      <c r="L2486" s="0" t="str">
        <f aca="false">IF(K2486=K2477,"Even",IF(K2486&gt;K2477,"Up","Down"))</f>
        <v>Up</v>
      </c>
    </row>
    <row r="2487" customFormat="false" ht="14.4" hidden="false" customHeight="false" outlineLevel="0" collapsed="false">
      <c r="A2487" s="46" t="n">
        <v>43003</v>
      </c>
      <c r="B2487" s="47" t="s">
        <v>107</v>
      </c>
      <c r="C2487" s="0" t="s">
        <v>33</v>
      </c>
      <c r="D2487" s="0" t="s">
        <v>30</v>
      </c>
      <c r="F2487" s="0" t="s">
        <v>31</v>
      </c>
      <c r="H2487" s="48" t="n">
        <v>1</v>
      </c>
      <c r="K2487" s="48" t="n">
        <v>2129.9</v>
      </c>
      <c r="L2487" s="0" t="str">
        <f aca="false">IF(K2487=K2478,"Even",IF(K2487&gt;K2478,"Up","Down"))</f>
        <v>Down</v>
      </c>
    </row>
    <row r="2488" customFormat="false" ht="14.4" hidden="false" customHeight="false" outlineLevel="0" collapsed="false">
      <c r="A2488" s="46" t="n">
        <v>43003</v>
      </c>
      <c r="B2488" s="47" t="s">
        <v>107</v>
      </c>
      <c r="C2488" s="0" t="s">
        <v>33</v>
      </c>
      <c r="D2488" s="0" t="s">
        <v>43</v>
      </c>
      <c r="J2488" s="0" t="s">
        <v>44</v>
      </c>
      <c r="K2488" s="48" t="n">
        <v>1292.23</v>
      </c>
      <c r="L2488" s="0" t="str">
        <f aca="false">IF(K2488=K2479,"Even",IF(K2488&gt;K2479,"Up","Down"))</f>
        <v>Down</v>
      </c>
    </row>
    <row r="2489" customFormat="false" ht="14.4" hidden="false" customHeight="false" outlineLevel="0" collapsed="false">
      <c r="A2489" s="51" t="n">
        <v>43003</v>
      </c>
      <c r="B2489" s="52" t="s">
        <v>107</v>
      </c>
      <c r="C2489" s="16" t="s">
        <v>33</v>
      </c>
      <c r="D2489" s="16" t="s">
        <v>54</v>
      </c>
      <c r="E2489" s="16"/>
      <c r="F2489" s="16"/>
      <c r="G2489" s="16"/>
      <c r="H2489" s="16"/>
      <c r="I2489" s="16"/>
      <c r="J2489" s="16"/>
      <c r="K2489" s="54" t="n">
        <v>287.75</v>
      </c>
      <c r="L2489" s="16" t="str">
        <f aca="false">IF(K2489=K2480,"Even",IF(K2489&gt;K2480,"Up","Down"))</f>
        <v>Up</v>
      </c>
    </row>
    <row r="2490" customFormat="false" ht="14.4" hidden="false" customHeight="false" outlineLevel="0" collapsed="false">
      <c r="A2490" s="46" t="n">
        <v>43004</v>
      </c>
      <c r="B2490" s="47" t="s">
        <v>108</v>
      </c>
      <c r="C2490" s="0" t="s">
        <v>35</v>
      </c>
      <c r="D2490" s="0" t="s">
        <v>13</v>
      </c>
      <c r="F2490" s="48" t="n">
        <v>2150</v>
      </c>
      <c r="G2490" s="49" t="n">
        <f aca="false">F2490/$K2496-1</f>
        <v>0.00919541308949934</v>
      </c>
      <c r="H2490" s="48" t="n">
        <v>2331</v>
      </c>
      <c r="I2490" s="49" t="n">
        <f aca="false">H2490/$K2496-1</f>
        <v>0.0941555850751734</v>
      </c>
      <c r="J2490" s="49" t="n">
        <f aca="false">I2490-G2490</f>
        <v>0.0849601719856741</v>
      </c>
      <c r="K2490" s="0" t="n">
        <f aca="false">H2490-F2490</f>
        <v>181</v>
      </c>
      <c r="L2490" s="0" t="str">
        <f aca="false">IF(H2490=H2481,"Even",IF(H2490&gt;H2481,"Up","Down"))</f>
        <v>Up</v>
      </c>
    </row>
    <row r="2491" customFormat="false" ht="14.4" hidden="false" customHeight="false" outlineLevel="0" collapsed="false">
      <c r="A2491" s="46" t="n">
        <v>43004</v>
      </c>
      <c r="B2491" s="47" t="s">
        <v>108</v>
      </c>
      <c r="C2491" s="0" t="s">
        <v>35</v>
      </c>
      <c r="D2491" s="0" t="s">
        <v>15</v>
      </c>
      <c r="F2491" s="48" t="n">
        <v>2150</v>
      </c>
      <c r="G2491" s="49" t="n">
        <f aca="false">F2491/$K2496-1</f>
        <v>0.00919541308949934</v>
      </c>
      <c r="H2491" s="48" t="n">
        <v>2322</v>
      </c>
      <c r="I2491" s="49" t="n">
        <f aca="false">H2491/$K2496-1</f>
        <v>0.0899310461366592</v>
      </c>
      <c r="J2491" s="49" t="n">
        <f aca="false">I2491-G2491</f>
        <v>0.0807356330471598</v>
      </c>
      <c r="K2491" s="0" t="n">
        <f aca="false">H2491-F2491</f>
        <v>172</v>
      </c>
      <c r="L2491" s="0" t="str">
        <f aca="false">IF(H2491=H2482,"Even",IF(H2491&gt;H2482,"Up","Down"))</f>
        <v>Up</v>
      </c>
    </row>
    <row r="2492" customFormat="false" ht="14.4" hidden="false" customHeight="false" outlineLevel="0" collapsed="false">
      <c r="A2492" s="46" t="n">
        <v>43004</v>
      </c>
      <c r="B2492" s="47" t="s">
        <v>108</v>
      </c>
      <c r="C2492" s="0" t="s">
        <v>35</v>
      </c>
      <c r="D2492" s="0" t="s">
        <v>53</v>
      </c>
      <c r="F2492" s="48" t="n">
        <v>2138</v>
      </c>
      <c r="G2492" s="49" t="n">
        <f aca="false">F2492/$K2496-1</f>
        <v>0.00356269450481372</v>
      </c>
      <c r="H2492" s="48" t="n">
        <v>2294</v>
      </c>
      <c r="I2492" s="49" t="n">
        <f aca="false">H2492/$K2496-1</f>
        <v>0.0767880361057263</v>
      </c>
      <c r="J2492" s="49" t="n">
        <f aca="false">I2492-G2492</f>
        <v>0.0732253416009125</v>
      </c>
      <c r="K2492" s="0" t="n">
        <f aca="false">H2492-F2492</f>
        <v>156</v>
      </c>
      <c r="L2492" s="0" t="str">
        <f aca="false">IF(H2492=H2483,"Even",IF(H2492&gt;H2483,"Up","Down"))</f>
        <v>Up</v>
      </c>
    </row>
    <row r="2493" customFormat="false" ht="14.4" hidden="false" customHeight="false" outlineLevel="0" collapsed="false">
      <c r="A2493" s="46" t="n">
        <v>43004</v>
      </c>
      <c r="B2493" s="47" t="s">
        <v>108</v>
      </c>
      <c r="C2493" s="0" t="s">
        <v>35</v>
      </c>
      <c r="D2493" s="0" t="s">
        <v>20</v>
      </c>
      <c r="F2493" s="48" t="n">
        <v>2150</v>
      </c>
      <c r="G2493" s="49" t="n">
        <f aca="false">F2493/$K2496-1</f>
        <v>0.00919541308949934</v>
      </c>
      <c r="H2493" s="48" t="n">
        <v>2312</v>
      </c>
      <c r="I2493" s="49" t="n">
        <f aca="false">H2493/$K2496-1</f>
        <v>0.0852371139827546</v>
      </c>
      <c r="J2493" s="49" t="n">
        <f aca="false">I2493-G2493</f>
        <v>0.0760417008932552</v>
      </c>
      <c r="K2493" s="0" t="n">
        <f aca="false">H2493-F2493</f>
        <v>162</v>
      </c>
      <c r="L2493" s="0" t="str">
        <f aca="false">IF(H2493=H2484,"Even",IF(H2493&gt;H2484,"Up","Down"))</f>
        <v>Up</v>
      </c>
    </row>
    <row r="2494" customFormat="false" ht="14.4" hidden="false" customHeight="false" outlineLevel="0" collapsed="false">
      <c r="A2494" s="46" t="n">
        <v>43004</v>
      </c>
      <c r="B2494" s="47" t="s">
        <v>108</v>
      </c>
      <c r="C2494" s="0" t="s">
        <v>35</v>
      </c>
      <c r="D2494" s="0" t="s">
        <v>25</v>
      </c>
      <c r="F2494" s="48" t="n">
        <v>2150</v>
      </c>
      <c r="G2494" s="49" t="n">
        <f aca="false">F2494/$K2496-1</f>
        <v>0.00919541308949934</v>
      </c>
      <c r="H2494" s="48" t="n">
        <v>2312</v>
      </c>
      <c r="I2494" s="49" t="n">
        <f aca="false">H2494/$K2496-1</f>
        <v>0.0852371139827546</v>
      </c>
      <c r="J2494" s="49" t="n">
        <f aca="false">I2494-G2494</f>
        <v>0.0760417008932552</v>
      </c>
      <c r="K2494" s="0" t="n">
        <f aca="false">H2494-F2494</f>
        <v>162</v>
      </c>
      <c r="L2494" s="0" t="str">
        <f aca="false">IF(H2494=H2485,"Even",IF(H2494&gt;H2485,"Up","Down"))</f>
        <v>Up</v>
      </c>
    </row>
    <row r="2495" customFormat="false" ht="14.4" hidden="false" customHeight="false" outlineLevel="0" collapsed="false">
      <c r="A2495" s="46" t="n">
        <v>43004</v>
      </c>
      <c r="B2495" s="47" t="s">
        <v>108</v>
      </c>
      <c r="C2495" s="0" t="s">
        <v>35</v>
      </c>
      <c r="D2495" s="0" t="s">
        <v>51</v>
      </c>
      <c r="F2495" s="50" t="n">
        <v>1.638</v>
      </c>
      <c r="H2495" s="50" t="n">
        <v>1.6615</v>
      </c>
      <c r="K2495" s="50" t="n">
        <v>1.64813</v>
      </c>
      <c r="L2495" s="0" t="str">
        <f aca="false">IF(K2495=K2486,"Even",IF(K2495&gt;K2486,"Up","Down"))</f>
        <v>Up</v>
      </c>
    </row>
    <row r="2496" customFormat="false" ht="14.4" hidden="false" customHeight="false" outlineLevel="0" collapsed="false">
      <c r="A2496" s="46" t="n">
        <v>43004</v>
      </c>
      <c r="B2496" s="47" t="s">
        <v>108</v>
      </c>
      <c r="C2496" s="0" t="s">
        <v>35</v>
      </c>
      <c r="D2496" s="0" t="s">
        <v>30</v>
      </c>
      <c r="F2496" s="0" t="s">
        <v>31</v>
      </c>
      <c r="H2496" s="48" t="n">
        <v>1</v>
      </c>
      <c r="K2496" s="48" t="n">
        <v>2130.41</v>
      </c>
      <c r="L2496" s="0" t="str">
        <f aca="false">IF(K2496=K2487,"Even",IF(K2496&gt;K2487,"Up","Down"))</f>
        <v>Up</v>
      </c>
    </row>
    <row r="2497" customFormat="false" ht="14.4" hidden="false" customHeight="false" outlineLevel="0" collapsed="false">
      <c r="A2497" s="46" t="n">
        <v>43004</v>
      </c>
      <c r="B2497" s="47" t="s">
        <v>108</v>
      </c>
      <c r="C2497" s="0" t="s">
        <v>35</v>
      </c>
      <c r="D2497" s="0" t="s">
        <v>43</v>
      </c>
      <c r="J2497" s="0" t="s">
        <v>44</v>
      </c>
      <c r="K2497" s="48" t="n">
        <v>1309.22</v>
      </c>
      <c r="L2497" s="0" t="str">
        <f aca="false">IF(K2497=K2488,"Even",IF(K2497&gt;K2488,"Up","Down"))</f>
        <v>Up</v>
      </c>
    </row>
    <row r="2498" customFormat="false" ht="14.4" hidden="false" customHeight="false" outlineLevel="0" collapsed="false">
      <c r="A2498" s="51" t="n">
        <v>43004</v>
      </c>
      <c r="B2498" s="52" t="s">
        <v>108</v>
      </c>
      <c r="C2498" s="16" t="s">
        <v>35</v>
      </c>
      <c r="D2498" s="16" t="s">
        <v>54</v>
      </c>
      <c r="E2498" s="16"/>
      <c r="F2498" s="16"/>
      <c r="G2498" s="16"/>
      <c r="H2498" s="16"/>
      <c r="I2498" s="16"/>
      <c r="J2498" s="16"/>
      <c r="K2498" s="54" t="n">
        <v>289.43</v>
      </c>
      <c r="L2498" s="16" t="str">
        <f aca="false">IF(K2498=K2489,"Even",IF(K2498&gt;K2489,"Up","Down"))</f>
        <v>Up</v>
      </c>
    </row>
    <row r="2499" customFormat="false" ht="14.4" hidden="false" customHeight="false" outlineLevel="0" collapsed="false">
      <c r="A2499" s="46" t="n">
        <v>43006</v>
      </c>
      <c r="B2499" s="47" t="s">
        <v>109</v>
      </c>
      <c r="C2499" s="0" t="s">
        <v>38</v>
      </c>
      <c r="D2499" s="0" t="s">
        <v>13</v>
      </c>
      <c r="F2499" s="48" t="n">
        <v>2123</v>
      </c>
      <c r="G2499" s="49" t="n">
        <f aca="false">F2499/$K2505-1</f>
        <v>-0.0127923143812398</v>
      </c>
      <c r="H2499" s="48" t="n">
        <v>2301</v>
      </c>
      <c r="I2499" s="49" t="n">
        <f aca="false">H2499/$K2505-1</f>
        <v>0.0699787492269275</v>
      </c>
      <c r="J2499" s="49" t="n">
        <f aca="false">I2499-G2499</f>
        <v>0.0827710636081673</v>
      </c>
      <c r="K2499" s="0" t="n">
        <f aca="false">H2499-F2499</f>
        <v>178</v>
      </c>
      <c r="L2499" s="0" t="str">
        <f aca="false">IF(H2499=H2490,"Even",IF(H2499&gt;H2490,"Up","Down"))</f>
        <v>Down</v>
      </c>
    </row>
    <row r="2500" customFormat="false" ht="14.4" hidden="false" customHeight="false" outlineLevel="0" collapsed="false">
      <c r="A2500" s="46" t="n">
        <v>43006</v>
      </c>
      <c r="B2500" s="47" t="s">
        <v>109</v>
      </c>
      <c r="C2500" s="0" t="s">
        <v>38</v>
      </c>
      <c r="D2500" s="0" t="s">
        <v>15</v>
      </c>
      <c r="F2500" s="48" t="n">
        <v>2123</v>
      </c>
      <c r="G2500" s="49" t="n">
        <f aca="false">F2500/$K2505-1</f>
        <v>-0.0127923143812398</v>
      </c>
      <c r="H2500" s="48" t="n">
        <v>2292</v>
      </c>
      <c r="I2500" s="49" t="n">
        <f aca="false">H2500/$K2505-1</f>
        <v>0.0657936954489864</v>
      </c>
      <c r="J2500" s="49" t="n">
        <f aca="false">I2500-G2500</f>
        <v>0.0785860098302262</v>
      </c>
      <c r="K2500" s="0" t="n">
        <f aca="false">H2500-F2500</f>
        <v>169</v>
      </c>
      <c r="L2500" s="0" t="str">
        <f aca="false">IF(H2500=H2491,"Even",IF(H2500&gt;H2491,"Up","Down"))</f>
        <v>Down</v>
      </c>
    </row>
    <row r="2501" customFormat="false" ht="14.4" hidden="false" customHeight="false" outlineLevel="0" collapsed="false">
      <c r="A2501" s="46" t="n">
        <v>43006</v>
      </c>
      <c r="B2501" s="47" t="s">
        <v>109</v>
      </c>
      <c r="C2501" s="0" t="s">
        <v>38</v>
      </c>
      <c r="D2501" s="0" t="s">
        <v>53</v>
      </c>
      <c r="F2501" s="48" t="n">
        <v>2111</v>
      </c>
      <c r="G2501" s="49" t="n">
        <f aca="false">F2501/$K2505-1</f>
        <v>-0.0183723860851613</v>
      </c>
      <c r="H2501" s="48" t="n">
        <v>2264</v>
      </c>
      <c r="I2501" s="49" t="n">
        <f aca="false">H2501/$K2505-1</f>
        <v>0.0527735281398365</v>
      </c>
      <c r="J2501" s="49" t="n">
        <f aca="false">I2501-G2501</f>
        <v>0.0711459142249978</v>
      </c>
      <c r="K2501" s="0" t="n">
        <f aca="false">H2501-F2501</f>
        <v>153</v>
      </c>
      <c r="L2501" s="0" t="str">
        <f aca="false">IF(H2501=H2492,"Even",IF(H2501&gt;H2492,"Up","Down"))</f>
        <v>Down</v>
      </c>
    </row>
    <row r="2502" customFormat="false" ht="14.4" hidden="false" customHeight="false" outlineLevel="0" collapsed="false">
      <c r="A2502" s="46" t="n">
        <v>43006</v>
      </c>
      <c r="B2502" s="47" t="s">
        <v>109</v>
      </c>
      <c r="C2502" s="0" t="s">
        <v>38</v>
      </c>
      <c r="D2502" s="0" t="s">
        <v>20</v>
      </c>
      <c r="F2502" s="48" t="n">
        <v>2123</v>
      </c>
      <c r="G2502" s="49" t="n">
        <f aca="false">F2502/$K2505-1</f>
        <v>-0.0127923143812398</v>
      </c>
      <c r="H2502" s="48" t="n">
        <v>2281</v>
      </c>
      <c r="I2502" s="49" t="n">
        <f aca="false">H2502/$K2505-1</f>
        <v>0.0606786297203918</v>
      </c>
      <c r="J2502" s="49" t="n">
        <f aca="false">I2502-G2502</f>
        <v>0.0734709441016317</v>
      </c>
      <c r="K2502" s="0" t="n">
        <f aca="false">H2502-F2502</f>
        <v>158</v>
      </c>
      <c r="L2502" s="0" t="str">
        <f aca="false">IF(H2502=H2493,"Even",IF(H2502&gt;H2493,"Up","Down"))</f>
        <v>Down</v>
      </c>
    </row>
    <row r="2503" customFormat="false" ht="14.4" hidden="false" customHeight="false" outlineLevel="0" collapsed="false">
      <c r="A2503" s="46" t="n">
        <v>43006</v>
      </c>
      <c r="B2503" s="47" t="s">
        <v>109</v>
      </c>
      <c r="C2503" s="0" t="s">
        <v>38</v>
      </c>
      <c r="D2503" s="0" t="s">
        <v>25</v>
      </c>
      <c r="F2503" s="48" t="n">
        <v>2123</v>
      </c>
      <c r="G2503" s="49" t="n">
        <f aca="false">F2503/$K2505-1</f>
        <v>-0.0127923143812398</v>
      </c>
      <c r="H2503" s="48" t="n">
        <v>2281</v>
      </c>
      <c r="I2503" s="49" t="n">
        <f aca="false">H2503/$K2505-1</f>
        <v>0.0606786297203918</v>
      </c>
      <c r="J2503" s="49" t="n">
        <f aca="false">I2503-G2503</f>
        <v>0.0734709441016317</v>
      </c>
      <c r="K2503" s="0" t="n">
        <f aca="false">H2503-F2503</f>
        <v>158</v>
      </c>
      <c r="L2503" s="0" t="str">
        <f aca="false">IF(H2503=H2494,"Even",IF(H2503&gt;H2494,"Up","Down"))</f>
        <v>Down</v>
      </c>
    </row>
    <row r="2504" customFormat="false" ht="14.4" hidden="false" customHeight="false" outlineLevel="0" collapsed="false">
      <c r="A2504" s="46" t="n">
        <v>43006</v>
      </c>
      <c r="B2504" s="47" t="s">
        <v>109</v>
      </c>
      <c r="C2504" s="0" t="s">
        <v>38</v>
      </c>
      <c r="D2504" s="0" t="s">
        <v>51</v>
      </c>
      <c r="F2504" s="50" t="n">
        <v>1.6534</v>
      </c>
      <c r="H2504" s="50" t="n">
        <v>1.6771</v>
      </c>
      <c r="K2504" s="50" t="n">
        <v>1.66581</v>
      </c>
      <c r="L2504" s="0" t="str">
        <f aca="false">IF(K2504=K2495,"Even",IF(K2504&gt;K2495,"Up","Down"))</f>
        <v>Up</v>
      </c>
    </row>
    <row r="2505" customFormat="false" ht="14.4" hidden="false" customHeight="false" outlineLevel="0" collapsed="false">
      <c r="A2505" s="46" t="n">
        <v>43006</v>
      </c>
      <c r="B2505" s="47" t="s">
        <v>109</v>
      </c>
      <c r="C2505" s="0" t="s">
        <v>38</v>
      </c>
      <c r="D2505" s="0" t="s">
        <v>30</v>
      </c>
      <c r="F2505" s="0" t="s">
        <v>31</v>
      </c>
      <c r="H2505" s="48" t="n">
        <v>1</v>
      </c>
      <c r="K2505" s="48" t="n">
        <v>2150.51</v>
      </c>
      <c r="L2505" s="0" t="str">
        <f aca="false">IF(K2505=K2496,"Even",IF(K2505&gt;K2496,"Up","Down"))</f>
        <v>Up</v>
      </c>
    </row>
    <row r="2506" customFormat="false" ht="14.4" hidden="false" customHeight="false" outlineLevel="0" collapsed="false">
      <c r="A2506" s="46" t="n">
        <v>43006</v>
      </c>
      <c r="B2506" s="47" t="s">
        <v>109</v>
      </c>
      <c r="C2506" s="0" t="s">
        <v>38</v>
      </c>
      <c r="D2506" s="0" t="s">
        <v>43</v>
      </c>
      <c r="J2506" s="0" t="s">
        <v>44</v>
      </c>
      <c r="K2506" s="48" t="n">
        <v>1281.79</v>
      </c>
      <c r="L2506" s="0" t="str">
        <f aca="false">IF(K2506=K2497,"Even",IF(K2506&gt;K2497,"Up","Down"))</f>
        <v>Down</v>
      </c>
    </row>
    <row r="2507" customFormat="false" ht="14.4" hidden="false" customHeight="false" outlineLevel="0" collapsed="false">
      <c r="A2507" s="51" t="n">
        <v>43006</v>
      </c>
      <c r="B2507" s="52" t="s">
        <v>109</v>
      </c>
      <c r="C2507" s="16" t="s">
        <v>38</v>
      </c>
      <c r="D2507" s="16" t="s">
        <v>54</v>
      </c>
      <c r="E2507" s="16"/>
      <c r="F2507" s="16"/>
      <c r="G2507" s="16"/>
      <c r="H2507" s="16"/>
      <c r="I2507" s="16"/>
      <c r="J2507" s="16"/>
      <c r="K2507" s="54" t="n">
        <v>304.69</v>
      </c>
      <c r="L2507" s="16" t="str">
        <f aca="false">IF(K2507=K2498,"Even",IF(K2507&gt;K2498,"Up","Down"))</f>
        <v>Up</v>
      </c>
    </row>
    <row r="2508" customFormat="false" ht="14.4" hidden="false" customHeight="false" outlineLevel="0" collapsed="false">
      <c r="A2508" s="46" t="n">
        <v>43007</v>
      </c>
      <c r="B2508" s="47" t="s">
        <v>110</v>
      </c>
      <c r="C2508" s="0" t="s">
        <v>39</v>
      </c>
      <c r="D2508" s="0" t="s">
        <v>13</v>
      </c>
      <c r="F2508" s="48" t="n">
        <v>2124</v>
      </c>
      <c r="G2508" s="49" t="n">
        <f aca="false">F2508/$K2514-1</f>
        <v>-0.00496114007842263</v>
      </c>
      <c r="H2508" s="48" t="n">
        <v>2303</v>
      </c>
      <c r="I2508" s="49" t="n">
        <f aca="false">H2508/$K2514-1</f>
        <v>0.0788957129940644</v>
      </c>
      <c r="J2508" s="49" t="n">
        <f aca="false">I2508-G2508</f>
        <v>0.083856853072487</v>
      </c>
      <c r="K2508" s="0" t="n">
        <f aca="false">H2508-F2508</f>
        <v>179</v>
      </c>
      <c r="L2508" s="0" t="str">
        <f aca="false">IF(H2508=H2499,"Even",IF(H2508&gt;H2499,"Up","Down"))</f>
        <v>Up</v>
      </c>
    </row>
    <row r="2509" customFormat="false" ht="14.4" hidden="false" customHeight="false" outlineLevel="0" collapsed="false">
      <c r="A2509" s="46" t="n">
        <v>43007</v>
      </c>
      <c r="B2509" s="47" t="s">
        <v>110</v>
      </c>
      <c r="C2509" s="0" t="s">
        <v>39</v>
      </c>
      <c r="D2509" s="0" t="s">
        <v>15</v>
      </c>
      <c r="F2509" s="48" t="n">
        <v>2124</v>
      </c>
      <c r="G2509" s="49" t="n">
        <f aca="false">F2509/$K2514-1</f>
        <v>-0.00496114007842263</v>
      </c>
      <c r="H2509" s="48" t="n">
        <v>2295</v>
      </c>
      <c r="I2509" s="49" t="n">
        <f aca="false">H2509/$K2514-1</f>
        <v>0.0751479206779755</v>
      </c>
      <c r="J2509" s="49" t="n">
        <f aca="false">I2509-G2509</f>
        <v>0.0801090607563981</v>
      </c>
      <c r="K2509" s="0" t="n">
        <f aca="false">H2509-F2509</f>
        <v>171</v>
      </c>
      <c r="L2509" s="0" t="str">
        <f aca="false">IF(H2509=H2500,"Even",IF(H2509&gt;H2500,"Up","Down"))</f>
        <v>Up</v>
      </c>
    </row>
    <row r="2510" customFormat="false" ht="14.4" hidden="false" customHeight="false" outlineLevel="0" collapsed="false">
      <c r="A2510" s="46" t="n">
        <v>43007</v>
      </c>
      <c r="B2510" s="47" t="s">
        <v>110</v>
      </c>
      <c r="C2510" s="0" t="s">
        <v>39</v>
      </c>
      <c r="D2510" s="0" t="s">
        <v>53</v>
      </c>
      <c r="F2510" s="48" t="n">
        <v>2113</v>
      </c>
      <c r="G2510" s="49" t="n">
        <f aca="false">F2510/$K2514-1</f>
        <v>-0.0101143545130448</v>
      </c>
      <c r="H2510" s="48" t="n">
        <v>2267</v>
      </c>
      <c r="I2510" s="49" t="n">
        <f aca="false">H2510/$K2514-1</f>
        <v>0.0620306475716648</v>
      </c>
      <c r="J2510" s="49" t="n">
        <f aca="false">I2510-G2510</f>
        <v>0.0721450020847095</v>
      </c>
      <c r="K2510" s="0" t="n">
        <f aca="false">H2510-F2510</f>
        <v>154</v>
      </c>
      <c r="L2510" s="0" t="str">
        <f aca="false">IF(H2510=H2501,"Even",IF(H2510&gt;H2501,"Up","Down"))</f>
        <v>Up</v>
      </c>
    </row>
    <row r="2511" customFormat="false" ht="14.4" hidden="false" customHeight="false" outlineLevel="0" collapsed="false">
      <c r="A2511" s="46" t="n">
        <v>43007</v>
      </c>
      <c r="B2511" s="47" t="s">
        <v>110</v>
      </c>
      <c r="C2511" s="0" t="s">
        <v>39</v>
      </c>
      <c r="D2511" s="0" t="s">
        <v>20</v>
      </c>
      <c r="F2511" s="48" t="n">
        <v>2124</v>
      </c>
      <c r="G2511" s="49" t="n">
        <f aca="false">F2511/$K2514-1</f>
        <v>-0.00496114007842263</v>
      </c>
      <c r="H2511" s="48" t="n">
        <v>2284</v>
      </c>
      <c r="I2511" s="49" t="n">
        <f aca="false">H2511/$K2514-1</f>
        <v>0.0699947062433535</v>
      </c>
      <c r="J2511" s="49" t="n">
        <f aca="false">I2511-G2511</f>
        <v>0.0749558463217761</v>
      </c>
      <c r="K2511" s="0" t="n">
        <f aca="false">H2511-F2511</f>
        <v>160</v>
      </c>
      <c r="L2511" s="0" t="str">
        <f aca="false">IF(H2511=H2502,"Even",IF(H2511&gt;H2502,"Up","Down"))</f>
        <v>Up</v>
      </c>
    </row>
    <row r="2512" customFormat="false" ht="14.4" hidden="false" customHeight="false" outlineLevel="0" collapsed="false">
      <c r="A2512" s="46" t="n">
        <v>43007</v>
      </c>
      <c r="B2512" s="47" t="s">
        <v>110</v>
      </c>
      <c r="C2512" s="0" t="s">
        <v>39</v>
      </c>
      <c r="D2512" s="0" t="s">
        <v>25</v>
      </c>
      <c r="F2512" s="48" t="n">
        <v>2124</v>
      </c>
      <c r="G2512" s="49" t="n">
        <f aca="false">F2512/$K2514-1</f>
        <v>-0.00496114007842263</v>
      </c>
      <c r="H2512" s="48" t="n">
        <v>2284</v>
      </c>
      <c r="I2512" s="49" t="n">
        <f aca="false">H2512/$K2514-1</f>
        <v>0.0699947062433535</v>
      </c>
      <c r="J2512" s="49" t="n">
        <f aca="false">I2512-G2512</f>
        <v>0.0749558463217761</v>
      </c>
      <c r="K2512" s="0" t="n">
        <f aca="false">H2512-F2512</f>
        <v>160</v>
      </c>
      <c r="L2512" s="0" t="str">
        <f aca="false">IF(H2512=H2503,"Even",IF(H2512&gt;H2503,"Up","Down"))</f>
        <v>Up</v>
      </c>
    </row>
    <row r="2513" customFormat="false" ht="14.4" hidden="false" customHeight="false" outlineLevel="0" collapsed="false">
      <c r="A2513" s="46" t="n">
        <v>43007</v>
      </c>
      <c r="B2513" s="47" t="s">
        <v>110</v>
      </c>
      <c r="C2513" s="0" t="s">
        <v>39</v>
      </c>
      <c r="D2513" s="0" t="s">
        <v>51</v>
      </c>
      <c r="F2513" s="50" t="n">
        <v>1.647</v>
      </c>
      <c r="H2513" s="50" t="n">
        <v>1.6706</v>
      </c>
      <c r="K2513" s="50" t="n">
        <v>1.66058</v>
      </c>
      <c r="L2513" s="0" t="str">
        <f aca="false">IF(K2513=K2504,"Even",IF(K2513&gt;K2504,"Up","Down"))</f>
        <v>Down</v>
      </c>
    </row>
    <row r="2514" customFormat="false" ht="14.4" hidden="false" customHeight="false" outlineLevel="0" collapsed="false">
      <c r="A2514" s="46" t="n">
        <v>43007</v>
      </c>
      <c r="B2514" s="47" t="s">
        <v>110</v>
      </c>
      <c r="C2514" s="0" t="s">
        <v>39</v>
      </c>
      <c r="D2514" s="0" t="s">
        <v>30</v>
      </c>
      <c r="F2514" s="0" t="s">
        <v>31</v>
      </c>
      <c r="H2514" s="48" t="n">
        <v>1</v>
      </c>
      <c r="K2514" s="48" t="n">
        <v>2134.59</v>
      </c>
      <c r="L2514" s="0" t="str">
        <f aca="false">IF(K2514=K2505,"Even",IF(K2514&gt;K2505,"Up","Down"))</f>
        <v>Down</v>
      </c>
    </row>
    <row r="2515" customFormat="false" ht="14.4" hidden="false" customHeight="false" outlineLevel="0" collapsed="false">
      <c r="A2515" s="46" t="n">
        <v>43007</v>
      </c>
      <c r="B2515" s="47" t="s">
        <v>110</v>
      </c>
      <c r="C2515" s="0" t="s">
        <v>39</v>
      </c>
      <c r="D2515" s="0" t="s">
        <v>43</v>
      </c>
      <c r="J2515" s="0" t="s">
        <v>44</v>
      </c>
      <c r="K2515" s="48" t="n">
        <v>1288.56</v>
      </c>
      <c r="L2515" s="0" t="str">
        <f aca="false">IF(K2515=K2506,"Even",IF(K2515&gt;K2506,"Up","Down"))</f>
        <v>Up</v>
      </c>
    </row>
    <row r="2516" customFormat="false" ht="14.4" hidden="false" customHeight="false" outlineLevel="0" collapsed="false">
      <c r="A2516" s="51" t="n">
        <v>43007</v>
      </c>
      <c r="B2516" s="52" t="s">
        <v>110</v>
      </c>
      <c r="C2516" s="16" t="s">
        <v>39</v>
      </c>
      <c r="D2516" s="16" t="s">
        <v>54</v>
      </c>
      <c r="E2516" s="16"/>
      <c r="F2516" s="16"/>
      <c r="G2516" s="16"/>
      <c r="H2516" s="16"/>
      <c r="I2516" s="16"/>
      <c r="J2516" s="16"/>
      <c r="K2516" s="54" t="n">
        <v>288.62</v>
      </c>
      <c r="L2516" s="16" t="str">
        <f aca="false">IF(K2516=K2507,"Even",IF(K2516&gt;K2507,"Up","Down"))</f>
        <v>Down</v>
      </c>
    </row>
    <row r="2517" customFormat="false" ht="14.4" hidden="false" customHeight="false" outlineLevel="0" collapsed="false">
      <c r="A2517" s="46" t="n">
        <v>43010</v>
      </c>
      <c r="B2517" s="47" t="s">
        <v>84</v>
      </c>
      <c r="C2517" s="0" t="s">
        <v>33</v>
      </c>
      <c r="D2517" s="0" t="s">
        <v>13</v>
      </c>
      <c r="F2517" s="48" t="n">
        <v>2107</v>
      </c>
      <c r="G2517" s="49" t="n">
        <f aca="false">F2517/$K2523-1</f>
        <v>-0.0124023886081764</v>
      </c>
      <c r="H2517" s="48" t="n">
        <v>2283</v>
      </c>
      <c r="I2517" s="49" t="n">
        <f aca="false">H2517/$K2523-1</f>
        <v>0.070092713245151</v>
      </c>
      <c r="J2517" s="49" t="n">
        <f aca="false">I2517-G2517</f>
        <v>0.0824951018533274</v>
      </c>
      <c r="K2517" s="0" t="n">
        <f aca="false">H2517-F2517</f>
        <v>176</v>
      </c>
      <c r="L2517" s="0" t="str">
        <f aca="false">IF(H2517=H2508,"Even",IF(H2517&gt;H2508,"Up","Down"))</f>
        <v>Down</v>
      </c>
    </row>
    <row r="2518" customFormat="false" ht="14.4" hidden="false" customHeight="false" outlineLevel="0" collapsed="false">
      <c r="A2518" s="46" t="n">
        <v>43010</v>
      </c>
      <c r="B2518" s="47" t="s">
        <v>84</v>
      </c>
      <c r="C2518" s="0" t="s">
        <v>33</v>
      </c>
      <c r="D2518" s="0" t="s">
        <v>15</v>
      </c>
      <c r="F2518" s="48" t="n">
        <v>2107</v>
      </c>
      <c r="G2518" s="49" t="n">
        <f aca="false">F2518/$K2523-1</f>
        <v>-0.0124023886081764</v>
      </c>
      <c r="H2518" s="48" t="n">
        <v>2275</v>
      </c>
      <c r="I2518" s="49" t="n">
        <f aca="false">H2518/$K2523-1</f>
        <v>0.0663429358881815</v>
      </c>
      <c r="J2518" s="49" t="n">
        <f aca="false">I2518-G2518</f>
        <v>0.078745324496358</v>
      </c>
      <c r="K2518" s="0" t="n">
        <f aca="false">H2518-F2518</f>
        <v>168</v>
      </c>
      <c r="L2518" s="0" t="str">
        <f aca="false">IF(H2518=H2509,"Even",IF(H2518&gt;H2509,"Up","Down"))</f>
        <v>Down</v>
      </c>
    </row>
    <row r="2519" customFormat="false" ht="14.4" hidden="false" customHeight="false" outlineLevel="0" collapsed="false">
      <c r="A2519" s="46" t="n">
        <v>43010</v>
      </c>
      <c r="B2519" s="47" t="s">
        <v>84</v>
      </c>
      <c r="C2519" s="0" t="s">
        <v>33</v>
      </c>
      <c r="D2519" s="0" t="s">
        <v>53</v>
      </c>
      <c r="F2519" s="48" t="n">
        <v>2096</v>
      </c>
      <c r="G2519" s="49" t="n">
        <f aca="false">F2519/$K2523-1</f>
        <v>-0.0175583324740094</v>
      </c>
      <c r="H2519" s="48" t="n">
        <v>2247</v>
      </c>
      <c r="I2519" s="49" t="n">
        <f aca="false">H2519/$K2523-1</f>
        <v>0.0532187151387886</v>
      </c>
      <c r="J2519" s="49" t="n">
        <f aca="false">I2519-G2519</f>
        <v>0.070777047612798</v>
      </c>
      <c r="K2519" s="0" t="n">
        <f aca="false">H2519-F2519</f>
        <v>151</v>
      </c>
      <c r="L2519" s="0" t="str">
        <f aca="false">IF(H2519=H2510,"Even",IF(H2519&gt;H2510,"Up","Down"))</f>
        <v>Down</v>
      </c>
    </row>
    <row r="2520" customFormat="false" ht="14.4" hidden="false" customHeight="false" outlineLevel="0" collapsed="false">
      <c r="A2520" s="46" t="n">
        <v>43010</v>
      </c>
      <c r="B2520" s="47" t="s">
        <v>84</v>
      </c>
      <c r="C2520" s="0" t="s">
        <v>33</v>
      </c>
      <c r="D2520" s="0" t="s">
        <v>20</v>
      </c>
      <c r="F2520" s="48" t="n">
        <v>2107</v>
      </c>
      <c r="G2520" s="49" t="n">
        <f aca="false">F2520/$K2523-1</f>
        <v>-0.0124023886081764</v>
      </c>
      <c r="H2520" s="48" t="n">
        <v>2264</v>
      </c>
      <c r="I2520" s="49" t="n">
        <f aca="false">H2520/$K2523-1</f>
        <v>0.0611869920223487</v>
      </c>
      <c r="J2520" s="49" t="n">
        <f aca="false">I2520-G2520</f>
        <v>0.0735893806305251</v>
      </c>
      <c r="K2520" s="0" t="n">
        <f aca="false">H2520-F2520</f>
        <v>157</v>
      </c>
      <c r="L2520" s="0" t="str">
        <f aca="false">IF(H2520=H2511,"Even",IF(H2520&gt;H2511,"Up","Down"))</f>
        <v>Down</v>
      </c>
    </row>
    <row r="2521" customFormat="false" ht="14.4" hidden="false" customHeight="false" outlineLevel="0" collapsed="false">
      <c r="A2521" s="46" t="n">
        <v>43010</v>
      </c>
      <c r="B2521" s="47" t="s">
        <v>84</v>
      </c>
      <c r="C2521" s="0" t="s">
        <v>33</v>
      </c>
      <c r="D2521" s="0" t="s">
        <v>25</v>
      </c>
      <c r="F2521" s="48" t="n">
        <v>2107</v>
      </c>
      <c r="G2521" s="49" t="n">
        <f aca="false">F2521/$K2523-1</f>
        <v>-0.0124023886081764</v>
      </c>
      <c r="H2521" s="48" t="n">
        <v>2264</v>
      </c>
      <c r="I2521" s="49" t="n">
        <f aca="false">H2521/$K2523-1</f>
        <v>0.0611869920223487</v>
      </c>
      <c r="J2521" s="49" t="n">
        <f aca="false">I2521-G2521</f>
        <v>0.0735893806305251</v>
      </c>
      <c r="K2521" s="0" t="n">
        <f aca="false">H2521-F2521</f>
        <v>157</v>
      </c>
      <c r="L2521" s="0" t="str">
        <f aca="false">IF(H2521=H2512,"Even",IF(H2521&gt;H2512,"Up","Down"))</f>
        <v>Down</v>
      </c>
    </row>
    <row r="2522" customFormat="false" ht="14.4" hidden="false" customHeight="false" outlineLevel="0" collapsed="false">
      <c r="A2522" s="46" t="n">
        <v>43010</v>
      </c>
      <c r="B2522" s="47" t="s">
        <v>84</v>
      </c>
      <c r="C2522" s="0" t="s">
        <v>33</v>
      </c>
      <c r="D2522" s="0" t="s">
        <v>51</v>
      </c>
      <c r="F2522" s="50" t="n">
        <v>1.648</v>
      </c>
      <c r="H2522" s="50" t="n">
        <v>1.6716</v>
      </c>
      <c r="K2522" s="50" t="n">
        <v>1.65664</v>
      </c>
      <c r="L2522" s="0" t="str">
        <f aca="false">IF(K2522=K2513,"Even",IF(K2522&gt;K2513,"Up","Down"))</f>
        <v>Down</v>
      </c>
    </row>
    <row r="2523" customFormat="false" ht="14.4" hidden="false" customHeight="false" outlineLevel="0" collapsed="false">
      <c r="A2523" s="46" t="n">
        <v>43010</v>
      </c>
      <c r="B2523" s="47" t="s">
        <v>84</v>
      </c>
      <c r="C2523" s="0" t="s">
        <v>33</v>
      </c>
      <c r="D2523" s="0" t="s">
        <v>30</v>
      </c>
      <c r="F2523" s="0" t="s">
        <v>31</v>
      </c>
      <c r="H2523" s="48" t="n">
        <v>1</v>
      </c>
      <c r="K2523" s="48" t="n">
        <v>2133.46</v>
      </c>
      <c r="L2523" s="0" t="str">
        <f aca="false">IF(K2523=K2514,"Even",IF(K2523&gt;K2514,"Up","Down"))</f>
        <v>Down</v>
      </c>
    </row>
    <row r="2524" customFormat="false" ht="14.4" hidden="false" customHeight="false" outlineLevel="0" collapsed="false">
      <c r="A2524" s="46" t="n">
        <v>43010</v>
      </c>
      <c r="B2524" s="47" t="s">
        <v>84</v>
      </c>
      <c r="C2524" s="0" t="s">
        <v>33</v>
      </c>
      <c r="D2524" s="0" t="s">
        <v>43</v>
      </c>
      <c r="J2524" s="0" t="s">
        <v>44</v>
      </c>
      <c r="K2524" s="48" t="n">
        <v>1273.25</v>
      </c>
      <c r="L2524" s="0" t="str">
        <f aca="false">IF(K2524=K2515,"Even",IF(K2524&gt;K2515,"Up","Down"))</f>
        <v>Down</v>
      </c>
    </row>
    <row r="2525" customFormat="false" ht="14.4" hidden="false" customHeight="false" outlineLevel="0" collapsed="false">
      <c r="A2525" s="51" t="n">
        <v>43010</v>
      </c>
      <c r="B2525" s="52" t="s">
        <v>84</v>
      </c>
      <c r="C2525" s="16" t="s">
        <v>33</v>
      </c>
      <c r="D2525" s="16" t="s">
        <v>54</v>
      </c>
      <c r="E2525" s="16"/>
      <c r="F2525" s="16"/>
      <c r="G2525" s="16"/>
      <c r="H2525" s="16"/>
      <c r="I2525" s="16"/>
      <c r="J2525" s="16"/>
      <c r="K2525" s="54" t="n">
        <v>300.98</v>
      </c>
      <c r="L2525" s="16" t="str">
        <f aca="false">IF(K2525=K2516,"Even",IF(K2525&gt;K2516,"Up","Down"))</f>
        <v>Up</v>
      </c>
    </row>
    <row r="2526" customFormat="false" ht="14.4" hidden="false" customHeight="false" outlineLevel="0" collapsed="false">
      <c r="A2526" s="46" t="n">
        <v>43011</v>
      </c>
      <c r="B2526" s="47" t="s">
        <v>111</v>
      </c>
      <c r="C2526" s="0" t="s">
        <v>35</v>
      </c>
      <c r="D2526" s="0" t="s">
        <v>13</v>
      </c>
      <c r="F2526" s="48" t="n">
        <v>2105</v>
      </c>
      <c r="G2526" s="49" t="n">
        <f aca="false">F2526/$K2532-1</f>
        <v>-0.00763718649820844</v>
      </c>
      <c r="H2526" s="48" t="n">
        <v>2281</v>
      </c>
      <c r="I2526" s="49" t="n">
        <f aca="false">H2526/$K2532-1</f>
        <v>0.0753347161983784</v>
      </c>
      <c r="J2526" s="49" t="n">
        <f aca="false">I2526-G2526</f>
        <v>0.0829719026965868</v>
      </c>
      <c r="K2526" s="0" t="n">
        <f aca="false">H2526-F2526</f>
        <v>176</v>
      </c>
      <c r="L2526" s="0" t="str">
        <f aca="false">IF(H2526=H2517,"Even",IF(H2526&gt;H2517,"Up","Down"))</f>
        <v>Down</v>
      </c>
    </row>
    <row r="2527" customFormat="false" ht="14.4" hidden="false" customHeight="false" outlineLevel="0" collapsed="false">
      <c r="A2527" s="46" t="n">
        <v>43011</v>
      </c>
      <c r="B2527" s="47" t="s">
        <v>111</v>
      </c>
      <c r="C2527" s="0" t="s">
        <v>35</v>
      </c>
      <c r="D2527" s="0" t="s">
        <v>15</v>
      </c>
      <c r="F2527" s="48" t="n">
        <v>2105</v>
      </c>
      <c r="G2527" s="49" t="n">
        <f aca="false">F2527/$K2532-1</f>
        <v>-0.00763718649820844</v>
      </c>
      <c r="H2527" s="48" t="n">
        <v>2273</v>
      </c>
      <c r="I2527" s="49" t="n">
        <f aca="false">H2527/$K2532-1</f>
        <v>0.0715632660758063</v>
      </c>
      <c r="J2527" s="49" t="n">
        <f aca="false">I2527-G2527</f>
        <v>0.0792004525740148</v>
      </c>
      <c r="K2527" s="0" t="n">
        <f aca="false">H2527-F2527</f>
        <v>168</v>
      </c>
      <c r="L2527" s="0" t="str">
        <f aca="false">IF(H2527=H2518,"Even",IF(H2527&gt;H2518,"Up","Down"))</f>
        <v>Down</v>
      </c>
    </row>
    <row r="2528" customFormat="false" ht="14.4" hidden="false" customHeight="false" outlineLevel="0" collapsed="false">
      <c r="A2528" s="46" t="n">
        <v>43011</v>
      </c>
      <c r="B2528" s="47" t="s">
        <v>111</v>
      </c>
      <c r="C2528" s="0" t="s">
        <v>35</v>
      </c>
      <c r="D2528" s="0" t="s">
        <v>53</v>
      </c>
      <c r="F2528" s="48" t="n">
        <v>2094</v>
      </c>
      <c r="G2528" s="49" t="n">
        <f aca="false">F2528/$K2532-1</f>
        <v>-0.0128229304167452</v>
      </c>
      <c r="H2528" s="48" t="n">
        <v>2245</v>
      </c>
      <c r="I2528" s="49" t="n">
        <f aca="false">H2528/$K2532-1</f>
        <v>0.0583631906468038</v>
      </c>
      <c r="J2528" s="49" t="n">
        <f aca="false">I2528-G2528</f>
        <v>0.071186121063549</v>
      </c>
      <c r="K2528" s="0" t="n">
        <f aca="false">H2528-F2528</f>
        <v>151</v>
      </c>
      <c r="L2528" s="0" t="str">
        <f aca="false">IF(H2528=H2519,"Even",IF(H2528&gt;H2519,"Up","Down"))</f>
        <v>Down</v>
      </c>
    </row>
    <row r="2529" customFormat="false" ht="14.4" hidden="false" customHeight="false" outlineLevel="0" collapsed="false">
      <c r="A2529" s="46" t="n">
        <v>43011</v>
      </c>
      <c r="B2529" s="47" t="s">
        <v>111</v>
      </c>
      <c r="C2529" s="0" t="s">
        <v>35</v>
      </c>
      <c r="D2529" s="0" t="s">
        <v>20</v>
      </c>
      <c r="F2529" s="48" t="n">
        <v>2105</v>
      </c>
      <c r="G2529" s="49" t="n">
        <f aca="false">F2529/$K2532-1</f>
        <v>-0.00763718649820844</v>
      </c>
      <c r="H2529" s="48" t="n">
        <v>2262</v>
      </c>
      <c r="I2529" s="49" t="n">
        <f aca="false">H2529/$K2532-1</f>
        <v>0.0663775221572696</v>
      </c>
      <c r="J2529" s="49" t="n">
        <f aca="false">I2529-G2529</f>
        <v>0.074014708655478</v>
      </c>
      <c r="K2529" s="0" t="n">
        <f aca="false">H2529-F2529</f>
        <v>157</v>
      </c>
      <c r="L2529" s="0" t="str">
        <f aca="false">IF(H2529=H2520,"Even",IF(H2529&gt;H2520,"Up","Down"))</f>
        <v>Down</v>
      </c>
    </row>
    <row r="2530" customFormat="false" ht="14.4" hidden="false" customHeight="false" outlineLevel="0" collapsed="false">
      <c r="A2530" s="46" t="n">
        <v>43011</v>
      </c>
      <c r="B2530" s="47" t="s">
        <v>111</v>
      </c>
      <c r="C2530" s="0" t="s">
        <v>35</v>
      </c>
      <c r="D2530" s="0" t="s">
        <v>25</v>
      </c>
      <c r="F2530" s="48" t="n">
        <v>2105</v>
      </c>
      <c r="G2530" s="49" t="n">
        <f aca="false">F2530/$K2532-1</f>
        <v>-0.00763718649820844</v>
      </c>
      <c r="H2530" s="48" t="n">
        <v>2262</v>
      </c>
      <c r="I2530" s="49" t="n">
        <f aca="false">H2530/$K2532-1</f>
        <v>0.0663775221572696</v>
      </c>
      <c r="J2530" s="49" t="n">
        <f aca="false">I2530-G2530</f>
        <v>0.074014708655478</v>
      </c>
      <c r="K2530" s="0" t="n">
        <f aca="false">H2530-F2530</f>
        <v>157</v>
      </c>
      <c r="L2530" s="0" t="str">
        <f aca="false">IF(H2530=H2521,"Even",IF(H2530&gt;H2521,"Up","Down"))</f>
        <v>Down</v>
      </c>
    </row>
    <row r="2531" customFormat="false" ht="14.4" hidden="false" customHeight="false" outlineLevel="0" collapsed="false">
      <c r="A2531" s="46" t="n">
        <v>43011</v>
      </c>
      <c r="B2531" s="47" t="s">
        <v>111</v>
      </c>
      <c r="C2531" s="0" t="s">
        <v>35</v>
      </c>
      <c r="D2531" s="0" t="s">
        <v>51</v>
      </c>
      <c r="F2531" s="50" t="n">
        <v>1.6578</v>
      </c>
      <c r="H2531" s="50" t="n">
        <v>1.6818</v>
      </c>
      <c r="K2531" s="50" t="n">
        <v>1.66539</v>
      </c>
      <c r="L2531" s="0" t="str">
        <f aca="false">IF(K2531=K2522,"Even",IF(K2531&gt;K2522,"Up","Down"))</f>
        <v>Up</v>
      </c>
    </row>
    <row r="2532" customFormat="false" ht="14.4" hidden="false" customHeight="false" outlineLevel="0" collapsed="false">
      <c r="A2532" s="46" t="n">
        <v>43011</v>
      </c>
      <c r="B2532" s="47" t="s">
        <v>111</v>
      </c>
      <c r="C2532" s="0" t="s">
        <v>35</v>
      </c>
      <c r="D2532" s="0" t="s">
        <v>30</v>
      </c>
      <c r="F2532" s="0" t="s">
        <v>31</v>
      </c>
      <c r="H2532" s="48" t="n">
        <v>1</v>
      </c>
      <c r="K2532" s="48" t="n">
        <v>2121.2</v>
      </c>
      <c r="L2532" s="0" t="str">
        <f aca="false">IF(K2532=K2523,"Even",IF(K2532&gt;K2523,"Up","Down"))</f>
        <v>Down</v>
      </c>
    </row>
    <row r="2533" customFormat="false" ht="14.4" hidden="false" customHeight="false" outlineLevel="0" collapsed="false">
      <c r="A2533" s="46" t="n">
        <v>43011</v>
      </c>
      <c r="B2533" s="47" t="s">
        <v>111</v>
      </c>
      <c r="C2533" s="0" t="s">
        <v>35</v>
      </c>
      <c r="D2533" s="0" t="s">
        <v>43</v>
      </c>
      <c r="J2533" s="0" t="s">
        <v>44</v>
      </c>
      <c r="K2533" s="48" t="n">
        <v>1270.47</v>
      </c>
      <c r="L2533" s="0" t="str">
        <f aca="false">IF(K2533=K2524,"Even",IF(K2533&gt;K2524,"Up","Down"))</f>
        <v>Down</v>
      </c>
    </row>
    <row r="2534" customFormat="false" ht="14.4" hidden="false" customHeight="false" outlineLevel="0" collapsed="false">
      <c r="A2534" s="51" t="n">
        <v>43011</v>
      </c>
      <c r="B2534" s="52" t="s">
        <v>111</v>
      </c>
      <c r="C2534" s="16" t="s">
        <v>35</v>
      </c>
      <c r="D2534" s="16" t="s">
        <v>54</v>
      </c>
      <c r="E2534" s="16"/>
      <c r="F2534" s="16"/>
      <c r="G2534" s="16"/>
      <c r="H2534" s="16"/>
      <c r="I2534" s="16"/>
      <c r="J2534" s="16"/>
      <c r="K2534" s="54" t="n">
        <v>291.98</v>
      </c>
      <c r="L2534" s="16" t="str">
        <f aca="false">IF(K2534=K2525,"Even",IF(K2534&gt;K2525,"Up","Down"))</f>
        <v>Down</v>
      </c>
    </row>
    <row r="2535" customFormat="false" ht="14.4" hidden="false" customHeight="false" outlineLevel="0" collapsed="false">
      <c r="A2535" s="46" t="n">
        <v>43012</v>
      </c>
      <c r="B2535" s="47" t="s">
        <v>112</v>
      </c>
      <c r="C2535" s="0" t="s">
        <v>37</v>
      </c>
      <c r="D2535" s="0" t="s">
        <v>13</v>
      </c>
      <c r="F2535" s="48" t="n">
        <v>2110</v>
      </c>
      <c r="G2535" s="49" t="n">
        <f aca="false">F2535/$K2541-1</f>
        <v>-0.0028119757083106</v>
      </c>
      <c r="H2535" s="48" t="n">
        <v>2288</v>
      </c>
      <c r="I2535" s="49" t="n">
        <f aca="false">H2535/$K2541-1</f>
        <v>0.08131099506132</v>
      </c>
      <c r="J2535" s="49" t="n">
        <f aca="false">I2535-G2535</f>
        <v>0.0841229707696306</v>
      </c>
      <c r="K2535" s="0" t="n">
        <f aca="false">H2535-F2535</f>
        <v>178</v>
      </c>
      <c r="L2535" s="0" t="str">
        <f aca="false">IF(H2535=H2526,"Even",IF(H2535&gt;H2526,"Up","Down"))</f>
        <v>Up</v>
      </c>
    </row>
    <row r="2536" customFormat="false" ht="14.4" hidden="false" customHeight="false" outlineLevel="0" collapsed="false">
      <c r="A2536" s="46" t="n">
        <v>43012</v>
      </c>
      <c r="B2536" s="47" t="s">
        <v>112</v>
      </c>
      <c r="C2536" s="0" t="s">
        <v>37</v>
      </c>
      <c r="D2536" s="0" t="s">
        <v>15</v>
      </c>
      <c r="F2536" s="48" t="n">
        <v>2110</v>
      </c>
      <c r="G2536" s="49" t="n">
        <f aca="false">F2536/$K2541-1</f>
        <v>-0.0028119757083106</v>
      </c>
      <c r="H2536" s="48" t="n">
        <v>2279</v>
      </c>
      <c r="I2536" s="49" t="n">
        <f aca="false">H2536/$K2541-1</f>
        <v>0.0770575864269005</v>
      </c>
      <c r="J2536" s="49" t="n">
        <f aca="false">I2536-G2536</f>
        <v>0.0798695621352111</v>
      </c>
      <c r="K2536" s="0" t="n">
        <f aca="false">H2536-F2536</f>
        <v>169</v>
      </c>
      <c r="L2536" s="0" t="str">
        <f aca="false">IF(H2536=H2527,"Even",IF(H2536&gt;H2527,"Up","Down"))</f>
        <v>Up</v>
      </c>
    </row>
    <row r="2537" customFormat="false" ht="14.4" hidden="false" customHeight="false" outlineLevel="0" collapsed="false">
      <c r="A2537" s="46" t="n">
        <v>43012</v>
      </c>
      <c r="B2537" s="47" t="s">
        <v>112</v>
      </c>
      <c r="C2537" s="0" t="s">
        <v>37</v>
      </c>
      <c r="D2537" s="0" t="s">
        <v>53</v>
      </c>
      <c r="F2537" s="48" t="n">
        <v>2098</v>
      </c>
      <c r="G2537" s="49" t="n">
        <f aca="false">F2537/$K2541-1</f>
        <v>-0.00848318722086994</v>
      </c>
      <c r="H2537" s="48" t="n">
        <v>2252</v>
      </c>
      <c r="I2537" s="49" t="n">
        <f aca="false">H2537/$K2541-1</f>
        <v>0.0642973605236419</v>
      </c>
      <c r="J2537" s="49" t="n">
        <f aca="false">I2537-G2537</f>
        <v>0.0727805477445118</v>
      </c>
      <c r="K2537" s="0" t="n">
        <f aca="false">H2537-F2537</f>
        <v>154</v>
      </c>
      <c r="L2537" s="0" t="str">
        <f aca="false">IF(H2537=H2528,"Even",IF(H2537&gt;H2528,"Up","Down"))</f>
        <v>Up</v>
      </c>
    </row>
    <row r="2538" customFormat="false" ht="14.4" hidden="false" customHeight="false" outlineLevel="0" collapsed="false">
      <c r="A2538" s="46" t="n">
        <v>43012</v>
      </c>
      <c r="B2538" s="47" t="s">
        <v>112</v>
      </c>
      <c r="C2538" s="0" t="s">
        <v>37</v>
      </c>
      <c r="D2538" s="0" t="s">
        <v>20</v>
      </c>
      <c r="F2538" s="48" t="n">
        <v>2110</v>
      </c>
      <c r="G2538" s="49" t="n">
        <f aca="false">F2538/$K2541-1</f>
        <v>-0.0028119757083106</v>
      </c>
      <c r="H2538" s="48" t="n">
        <v>2269</v>
      </c>
      <c r="I2538" s="49" t="n">
        <f aca="false">H2538/$K2541-1</f>
        <v>0.072331576833101</v>
      </c>
      <c r="J2538" s="49" t="n">
        <f aca="false">I2538-G2538</f>
        <v>0.0751435525414116</v>
      </c>
      <c r="K2538" s="0" t="n">
        <f aca="false">H2538-F2538</f>
        <v>159</v>
      </c>
      <c r="L2538" s="0" t="str">
        <f aca="false">IF(H2538=H2529,"Even",IF(H2538&gt;H2529,"Up","Down"))</f>
        <v>Up</v>
      </c>
    </row>
    <row r="2539" customFormat="false" ht="14.4" hidden="false" customHeight="false" outlineLevel="0" collapsed="false">
      <c r="A2539" s="46" t="n">
        <v>43012</v>
      </c>
      <c r="B2539" s="47" t="s">
        <v>112</v>
      </c>
      <c r="C2539" s="0" t="s">
        <v>37</v>
      </c>
      <c r="D2539" s="0" t="s">
        <v>25</v>
      </c>
      <c r="F2539" s="48" t="n">
        <v>2110</v>
      </c>
      <c r="G2539" s="49" t="n">
        <f aca="false">F2539/$K2541-1</f>
        <v>-0.0028119757083106</v>
      </c>
      <c r="H2539" s="48" t="n">
        <v>2269</v>
      </c>
      <c r="I2539" s="49" t="n">
        <f aca="false">H2539/$K2541-1</f>
        <v>0.072331576833101</v>
      </c>
      <c r="J2539" s="49" t="n">
        <f aca="false">I2539-G2539</f>
        <v>0.0751435525414116</v>
      </c>
      <c r="K2539" s="0" t="n">
        <f aca="false">H2539-F2539</f>
        <v>159</v>
      </c>
      <c r="L2539" s="0" t="str">
        <f aca="false">IF(H2539=H2530,"Even",IF(H2539&gt;H2530,"Up","Down"))</f>
        <v>Up</v>
      </c>
    </row>
    <row r="2540" customFormat="false" ht="14.4" hidden="false" customHeight="false" outlineLevel="0" collapsed="false">
      <c r="A2540" s="46" t="n">
        <v>43012</v>
      </c>
      <c r="B2540" s="47" t="s">
        <v>112</v>
      </c>
      <c r="C2540" s="0" t="s">
        <v>37</v>
      </c>
      <c r="D2540" s="0" t="s">
        <v>51</v>
      </c>
      <c r="F2540" s="50" t="n">
        <v>1.648</v>
      </c>
      <c r="H2540" s="50" t="n">
        <v>1.6716</v>
      </c>
      <c r="K2540" s="50" t="n">
        <v>1.66411</v>
      </c>
      <c r="L2540" s="0" t="str">
        <f aca="false">IF(K2540=K2531,"Even",IF(K2540&gt;K2531,"Up","Down"))</f>
        <v>Down</v>
      </c>
    </row>
    <row r="2541" customFormat="false" ht="14.4" hidden="false" customHeight="false" outlineLevel="0" collapsed="false">
      <c r="A2541" s="46" t="n">
        <v>43012</v>
      </c>
      <c r="B2541" s="47" t="s">
        <v>112</v>
      </c>
      <c r="C2541" s="0" t="s">
        <v>37</v>
      </c>
      <c r="D2541" s="0" t="s">
        <v>30</v>
      </c>
      <c r="F2541" s="0" t="s">
        <v>31</v>
      </c>
      <c r="H2541" s="48" t="n">
        <v>1</v>
      </c>
      <c r="K2541" s="48" t="n">
        <v>2115.95</v>
      </c>
      <c r="L2541" s="0" t="str">
        <f aca="false">IF(K2541=K2532,"Even",IF(K2541&gt;K2532,"Up","Down"))</f>
        <v>Down</v>
      </c>
    </row>
    <row r="2542" customFormat="false" ht="14.4" hidden="false" customHeight="false" outlineLevel="0" collapsed="false">
      <c r="A2542" s="46" t="n">
        <v>43012</v>
      </c>
      <c r="B2542" s="47" t="s">
        <v>112</v>
      </c>
      <c r="C2542" s="0" t="s">
        <v>37</v>
      </c>
      <c r="D2542" s="0" t="s">
        <v>43</v>
      </c>
      <c r="J2542" s="0" t="s">
        <v>44</v>
      </c>
      <c r="K2542" s="48" t="n">
        <v>1278.04</v>
      </c>
      <c r="L2542" s="0" t="str">
        <f aca="false">IF(K2542=K2533,"Even",IF(K2542&gt;K2533,"Up","Down"))</f>
        <v>Up</v>
      </c>
    </row>
    <row r="2543" customFormat="false" ht="14.4" hidden="false" customHeight="false" outlineLevel="0" collapsed="false">
      <c r="A2543" s="51" t="n">
        <v>43012</v>
      </c>
      <c r="B2543" s="52" t="s">
        <v>112</v>
      </c>
      <c r="C2543" s="16" t="s">
        <v>37</v>
      </c>
      <c r="D2543" s="16" t="s">
        <v>54</v>
      </c>
      <c r="E2543" s="16"/>
      <c r="F2543" s="16"/>
      <c r="G2543" s="16"/>
      <c r="H2543" s="16"/>
      <c r="I2543" s="16"/>
      <c r="J2543" s="16"/>
      <c r="K2543" s="54" t="n">
        <v>295.8</v>
      </c>
      <c r="L2543" s="16" t="str">
        <f aca="false">IF(K2543=K2534,"Even",IF(K2543&gt;K2534,"Up","Down"))</f>
        <v>Up</v>
      </c>
    </row>
    <row r="2544" customFormat="false" ht="14.4" hidden="false" customHeight="false" outlineLevel="0" collapsed="false">
      <c r="A2544" s="46" t="n">
        <v>43013</v>
      </c>
      <c r="B2544" s="47" t="s">
        <v>113</v>
      </c>
      <c r="C2544" s="0" t="s">
        <v>38</v>
      </c>
      <c r="D2544" s="0" t="s">
        <v>13</v>
      </c>
      <c r="F2544" s="48" t="n">
        <v>2108</v>
      </c>
      <c r="G2544" s="49" t="n">
        <f aca="false">F2544/$K2550-1</f>
        <v>-0.00673329281106727</v>
      </c>
      <c r="H2544" s="48" t="n">
        <v>2286</v>
      </c>
      <c r="I2544" s="49" t="n">
        <f aca="false">H2544/$K2550-1</f>
        <v>0.0771383741147533</v>
      </c>
      <c r="J2544" s="49" t="n">
        <f aca="false">I2544-G2544</f>
        <v>0.0838716669258206</v>
      </c>
      <c r="K2544" s="0" t="n">
        <f aca="false">H2544-F2544</f>
        <v>178</v>
      </c>
      <c r="L2544" s="0" t="str">
        <f aca="false">IF(H2544=H2535,"Even",IF(H2544&gt;H2535,"Up","Down"))</f>
        <v>Down</v>
      </c>
    </row>
    <row r="2545" customFormat="false" ht="14.4" hidden="false" customHeight="false" outlineLevel="0" collapsed="false">
      <c r="A2545" s="46" t="n">
        <v>43013</v>
      </c>
      <c r="B2545" s="47" t="s">
        <v>113</v>
      </c>
      <c r="C2545" s="0" t="s">
        <v>38</v>
      </c>
      <c r="D2545" s="0" t="s">
        <v>15</v>
      </c>
      <c r="F2545" s="48" t="n">
        <v>2108</v>
      </c>
      <c r="G2545" s="49" t="n">
        <f aca="false">F2545/$K2550-1</f>
        <v>-0.00673329281106727</v>
      </c>
      <c r="H2545" s="48" t="n">
        <v>2278</v>
      </c>
      <c r="I2545" s="49" t="n">
        <f aca="false">H2545/$K2550-1</f>
        <v>0.0733688609944918</v>
      </c>
      <c r="J2545" s="49" t="n">
        <f aca="false">I2545-G2545</f>
        <v>0.0801021538055591</v>
      </c>
      <c r="K2545" s="0" t="n">
        <f aca="false">H2545-F2545</f>
        <v>170</v>
      </c>
      <c r="L2545" s="0" t="str">
        <f aca="false">IF(H2545=H2536,"Even",IF(H2545&gt;H2536,"Up","Down"))</f>
        <v>Down</v>
      </c>
    </row>
    <row r="2546" customFormat="false" ht="14.4" hidden="false" customHeight="false" outlineLevel="0" collapsed="false">
      <c r="A2546" s="46" t="n">
        <v>43013</v>
      </c>
      <c r="B2546" s="47" t="s">
        <v>113</v>
      </c>
      <c r="C2546" s="0" t="s">
        <v>38</v>
      </c>
      <c r="D2546" s="0" t="s">
        <v>53</v>
      </c>
      <c r="F2546" s="48" t="n">
        <v>2097</v>
      </c>
      <c r="G2546" s="49" t="n">
        <f aca="false">F2546/$K2550-1</f>
        <v>-0.011916373351427</v>
      </c>
      <c r="H2546" s="48" t="n">
        <v>2250</v>
      </c>
      <c r="I2546" s="49" t="n">
        <f aca="false">H2546/$K2550-1</f>
        <v>0.0601755650735762</v>
      </c>
      <c r="J2546" s="49" t="n">
        <f aca="false">I2546-G2546</f>
        <v>0.0720919384250033</v>
      </c>
      <c r="K2546" s="0" t="n">
        <f aca="false">H2546-F2546</f>
        <v>153</v>
      </c>
      <c r="L2546" s="0" t="str">
        <f aca="false">IF(H2546=H2537,"Even",IF(H2546&gt;H2537,"Up","Down"))</f>
        <v>Down</v>
      </c>
    </row>
    <row r="2547" customFormat="false" ht="14.4" hidden="false" customHeight="false" outlineLevel="0" collapsed="false">
      <c r="A2547" s="46" t="n">
        <v>43013</v>
      </c>
      <c r="B2547" s="47" t="s">
        <v>113</v>
      </c>
      <c r="C2547" s="0" t="s">
        <v>38</v>
      </c>
      <c r="D2547" s="0" t="s">
        <v>20</v>
      </c>
      <c r="F2547" s="48" t="n">
        <v>2108</v>
      </c>
      <c r="G2547" s="49" t="n">
        <f aca="false">F2547/$K2550-1</f>
        <v>-0.00673329281106727</v>
      </c>
      <c r="H2547" s="48" t="n">
        <v>2267</v>
      </c>
      <c r="I2547" s="49" t="n">
        <f aca="false">H2547/$K2550-1</f>
        <v>0.0681857804541322</v>
      </c>
      <c r="J2547" s="49" t="n">
        <f aca="false">I2547-G2547</f>
        <v>0.0749190732651994</v>
      </c>
      <c r="K2547" s="0" t="n">
        <f aca="false">H2547-F2547</f>
        <v>159</v>
      </c>
      <c r="L2547" s="0" t="str">
        <f aca="false">IF(H2547=H2538,"Even",IF(H2547&gt;H2538,"Up","Down"))</f>
        <v>Down</v>
      </c>
    </row>
    <row r="2548" customFormat="false" ht="14.4" hidden="false" customHeight="false" outlineLevel="0" collapsed="false">
      <c r="A2548" s="46" t="n">
        <v>43013</v>
      </c>
      <c r="B2548" s="47" t="s">
        <v>113</v>
      </c>
      <c r="C2548" s="0" t="s">
        <v>38</v>
      </c>
      <c r="D2548" s="0" t="s">
        <v>25</v>
      </c>
      <c r="F2548" s="48" t="n">
        <v>2108</v>
      </c>
      <c r="G2548" s="49" t="n">
        <f aca="false">F2548/$K2550-1</f>
        <v>-0.00673329281106727</v>
      </c>
      <c r="H2548" s="48" t="n">
        <v>2267</v>
      </c>
      <c r="I2548" s="49" t="n">
        <f aca="false">H2548/$K2550-1</f>
        <v>0.0681857804541322</v>
      </c>
      <c r="J2548" s="49" t="n">
        <f aca="false">I2548-G2548</f>
        <v>0.0749190732651994</v>
      </c>
      <c r="K2548" s="0" t="n">
        <f aca="false">H2548-F2548</f>
        <v>159</v>
      </c>
      <c r="L2548" s="0" t="str">
        <f aca="false">IF(H2548=H2539,"Even",IF(H2548&gt;H2539,"Up","Down"))</f>
        <v>Down</v>
      </c>
    </row>
    <row r="2549" customFormat="false" ht="14.4" hidden="false" customHeight="false" outlineLevel="0" collapsed="false">
      <c r="A2549" s="46" t="n">
        <v>43013</v>
      </c>
      <c r="B2549" s="47" t="s">
        <v>113</v>
      </c>
      <c r="C2549" s="0" t="s">
        <v>38</v>
      </c>
      <c r="D2549" s="0" t="s">
        <v>51</v>
      </c>
      <c r="F2549" s="50" t="n">
        <v>1.6503</v>
      </c>
      <c r="H2549" s="50" t="n">
        <v>1.6738</v>
      </c>
      <c r="K2549" s="50" t="n">
        <v>1.65931</v>
      </c>
      <c r="L2549" s="0" t="str">
        <f aca="false">IF(K2549=K2540,"Even",IF(K2549&gt;K2540,"Up","Down"))</f>
        <v>Down</v>
      </c>
    </row>
    <row r="2550" customFormat="false" ht="14.4" hidden="false" customHeight="false" outlineLevel="0" collapsed="false">
      <c r="A2550" s="46" t="n">
        <v>43013</v>
      </c>
      <c r="B2550" s="47" t="s">
        <v>113</v>
      </c>
      <c r="C2550" s="0" t="s">
        <v>38</v>
      </c>
      <c r="D2550" s="0" t="s">
        <v>30</v>
      </c>
      <c r="F2550" s="0" t="s">
        <v>31</v>
      </c>
      <c r="H2550" s="48" t="n">
        <v>1</v>
      </c>
      <c r="K2550" s="48" t="n">
        <v>2122.29</v>
      </c>
      <c r="L2550" s="0" t="str">
        <f aca="false">IF(K2550=K2541,"Even",IF(K2550&gt;K2541,"Up","Down"))</f>
        <v>Up</v>
      </c>
    </row>
    <row r="2551" customFormat="false" ht="14.4" hidden="false" customHeight="false" outlineLevel="0" collapsed="false">
      <c r="A2551" s="46" t="n">
        <v>43013</v>
      </c>
      <c r="B2551" s="47" t="s">
        <v>113</v>
      </c>
      <c r="C2551" s="0" t="s">
        <v>38</v>
      </c>
      <c r="D2551" s="0" t="s">
        <v>43</v>
      </c>
      <c r="J2551" s="0" t="s">
        <v>44</v>
      </c>
      <c r="K2551" s="48" t="n">
        <v>1273.86</v>
      </c>
      <c r="L2551" s="0" t="str">
        <f aca="false">IF(K2551=K2542,"Even",IF(K2551&gt;K2542,"Up","Down"))</f>
        <v>Down</v>
      </c>
    </row>
    <row r="2552" customFormat="false" ht="14.4" hidden="false" customHeight="false" outlineLevel="0" collapsed="false">
      <c r="A2552" s="51" t="n">
        <v>43013</v>
      </c>
      <c r="B2552" s="52" t="s">
        <v>113</v>
      </c>
      <c r="C2552" s="16" t="s">
        <v>38</v>
      </c>
      <c r="D2552" s="16" t="s">
        <v>54</v>
      </c>
      <c r="E2552" s="16"/>
      <c r="F2552" s="16"/>
      <c r="G2552" s="16"/>
      <c r="H2552" s="16"/>
      <c r="I2552" s="16"/>
      <c r="J2552" s="16"/>
      <c r="K2552" s="54" t="n">
        <v>289.96</v>
      </c>
      <c r="L2552" s="16" t="str">
        <f aca="false">IF(K2552=K2543,"Even",IF(K2552&gt;K2543,"Up","Down"))</f>
        <v>Down</v>
      </c>
    </row>
    <row r="2553" customFormat="false" ht="14.4" hidden="false" customHeight="false" outlineLevel="0" collapsed="false">
      <c r="A2553" s="46" t="n">
        <v>43017</v>
      </c>
      <c r="B2553" s="47" t="s">
        <v>114</v>
      </c>
      <c r="C2553" s="0" t="s">
        <v>33</v>
      </c>
      <c r="D2553" s="0" t="s">
        <v>13</v>
      </c>
      <c r="F2553" s="48" t="n">
        <v>2126</v>
      </c>
      <c r="G2553" s="49" t="n">
        <f aca="false">F2553/$K2559-1</f>
        <v>0.00283964943065507</v>
      </c>
      <c r="H2553" s="48" t="n">
        <v>2304</v>
      </c>
      <c r="I2553" s="49" t="n">
        <f aca="false">H2553/$K2559-1</f>
        <v>0.0868027056859027</v>
      </c>
      <c r="J2553" s="49" t="n">
        <f aca="false">I2553-G2553</f>
        <v>0.0839630562552476</v>
      </c>
      <c r="K2553" s="0" t="n">
        <f aca="false">H2553-F2553</f>
        <v>178</v>
      </c>
      <c r="L2553" s="0" t="str">
        <f aca="false">IF(H2553=H2544,"Even",IF(H2553&gt;H2544,"Up","Down"))</f>
        <v>Up</v>
      </c>
    </row>
    <row r="2554" customFormat="false" ht="14.4" hidden="false" customHeight="false" outlineLevel="0" collapsed="false">
      <c r="A2554" s="46" t="n">
        <v>43017</v>
      </c>
      <c r="B2554" s="47" t="s">
        <v>114</v>
      </c>
      <c r="C2554" s="0" t="s">
        <v>33</v>
      </c>
      <c r="D2554" s="0" t="s">
        <v>15</v>
      </c>
      <c r="F2554" s="48" t="n">
        <v>2126</v>
      </c>
      <c r="G2554" s="49" t="n">
        <f aca="false">F2554/$K2559-1</f>
        <v>0.00283964943065507</v>
      </c>
      <c r="H2554" s="48" t="n">
        <v>2295</v>
      </c>
      <c r="I2554" s="49" t="n">
        <f aca="false">H2554/$K2559-1</f>
        <v>0.0825573826168171</v>
      </c>
      <c r="J2554" s="49" t="n">
        <f aca="false">I2554-G2554</f>
        <v>0.079717733186162</v>
      </c>
      <c r="K2554" s="0" t="n">
        <f aca="false">H2554-F2554</f>
        <v>169</v>
      </c>
      <c r="L2554" s="0" t="str">
        <f aca="false">IF(H2554=H2545,"Even",IF(H2554&gt;H2545,"Up","Down"))</f>
        <v>Up</v>
      </c>
    </row>
    <row r="2555" customFormat="false" ht="14.4" hidden="false" customHeight="false" outlineLevel="0" collapsed="false">
      <c r="A2555" s="46" t="n">
        <v>43017</v>
      </c>
      <c r="B2555" s="47" t="s">
        <v>114</v>
      </c>
      <c r="C2555" s="0" t="s">
        <v>33</v>
      </c>
      <c r="D2555" s="0" t="s">
        <v>53</v>
      </c>
      <c r="F2555" s="48" t="n">
        <v>2114</v>
      </c>
      <c r="G2555" s="49" t="n">
        <f aca="false">F2555/$K2559-1</f>
        <v>-0.0028207813281258</v>
      </c>
      <c r="H2555" s="48" t="n">
        <v>2267</v>
      </c>
      <c r="I2555" s="49" t="n">
        <f aca="false">H2555/$K2559-1</f>
        <v>0.0693497108463288</v>
      </c>
      <c r="J2555" s="49" t="n">
        <f aca="false">I2555-G2555</f>
        <v>0.0721704921744546</v>
      </c>
      <c r="K2555" s="0" t="n">
        <f aca="false">H2555-F2555</f>
        <v>153</v>
      </c>
      <c r="L2555" s="0" t="str">
        <f aca="false">IF(H2555=H2546,"Even",IF(H2555&gt;H2546,"Up","Down"))</f>
        <v>Up</v>
      </c>
    </row>
    <row r="2556" customFormat="false" ht="14.4" hidden="false" customHeight="false" outlineLevel="0" collapsed="false">
      <c r="A2556" s="46" t="n">
        <v>43017</v>
      </c>
      <c r="B2556" s="47" t="s">
        <v>114</v>
      </c>
      <c r="C2556" s="0" t="s">
        <v>33</v>
      </c>
      <c r="D2556" s="0" t="s">
        <v>20</v>
      </c>
      <c r="F2556" s="48" t="n">
        <v>2126</v>
      </c>
      <c r="G2556" s="49" t="n">
        <f aca="false">F2556/$K2559-1</f>
        <v>0.00283964943065507</v>
      </c>
      <c r="H2556" s="48" t="n">
        <v>2284</v>
      </c>
      <c r="I2556" s="49" t="n">
        <f aca="false">H2556/$K2559-1</f>
        <v>0.0773686544212682</v>
      </c>
      <c r="J2556" s="49" t="n">
        <f aca="false">I2556-G2556</f>
        <v>0.0745290049906131</v>
      </c>
      <c r="K2556" s="0" t="n">
        <f aca="false">H2556-F2556</f>
        <v>158</v>
      </c>
      <c r="L2556" s="0" t="str">
        <f aca="false">IF(H2556=H2547,"Even",IF(H2556&gt;H2547,"Up","Down"))</f>
        <v>Up</v>
      </c>
    </row>
    <row r="2557" customFormat="false" ht="14.4" hidden="false" customHeight="false" outlineLevel="0" collapsed="false">
      <c r="A2557" s="46" t="n">
        <v>43017</v>
      </c>
      <c r="B2557" s="47" t="s">
        <v>114</v>
      </c>
      <c r="C2557" s="0" t="s">
        <v>33</v>
      </c>
      <c r="D2557" s="0" t="s">
        <v>25</v>
      </c>
      <c r="F2557" s="48" t="n">
        <v>2126</v>
      </c>
      <c r="G2557" s="49" t="n">
        <f aca="false">F2557/$K2559-1</f>
        <v>0.00283964943065507</v>
      </c>
      <c r="H2557" s="48" t="n">
        <v>2284</v>
      </c>
      <c r="I2557" s="49" t="n">
        <f aca="false">H2557/$K2559-1</f>
        <v>0.0773686544212682</v>
      </c>
      <c r="J2557" s="49" t="n">
        <f aca="false">I2557-G2557</f>
        <v>0.0745290049906131</v>
      </c>
      <c r="K2557" s="0" t="n">
        <f aca="false">H2557-F2557</f>
        <v>158</v>
      </c>
      <c r="L2557" s="0" t="str">
        <f aca="false">IF(H2557=H2548,"Even",IF(H2557&gt;H2548,"Up","Down"))</f>
        <v>Up</v>
      </c>
    </row>
    <row r="2558" customFormat="false" ht="14.4" hidden="false" customHeight="false" outlineLevel="0" collapsed="false">
      <c r="A2558" s="46" t="n">
        <v>43017</v>
      </c>
      <c r="B2558" s="47" t="s">
        <v>114</v>
      </c>
      <c r="C2558" s="0" t="s">
        <v>33</v>
      </c>
      <c r="D2558" s="0" t="s">
        <v>51</v>
      </c>
      <c r="F2558" s="50" t="n">
        <v>1.6533</v>
      </c>
      <c r="H2558" s="50" t="n">
        <v>1.677</v>
      </c>
      <c r="K2558" s="50" t="n">
        <v>1.67065</v>
      </c>
      <c r="L2558" s="0" t="str">
        <f aca="false">IF(K2558=K2549,"Even",IF(K2558&gt;K2549,"Up","Down"))</f>
        <v>Up</v>
      </c>
    </row>
    <row r="2559" customFormat="false" ht="14.4" hidden="false" customHeight="false" outlineLevel="0" collapsed="false">
      <c r="A2559" s="46" t="n">
        <v>43017</v>
      </c>
      <c r="B2559" s="47" t="s">
        <v>114</v>
      </c>
      <c r="C2559" s="0" t="s">
        <v>33</v>
      </c>
      <c r="D2559" s="0" t="s">
        <v>30</v>
      </c>
      <c r="F2559" s="0" t="s">
        <v>31</v>
      </c>
      <c r="H2559" s="48" t="n">
        <v>1</v>
      </c>
      <c r="K2559" s="48" t="n">
        <v>2119.98</v>
      </c>
      <c r="L2559" s="0" t="str">
        <f aca="false">IF(K2559=K2550,"Even",IF(K2559&gt;K2550,"Up","Down"))</f>
        <v>Down</v>
      </c>
    </row>
    <row r="2560" customFormat="false" ht="14.4" hidden="false" customHeight="false" outlineLevel="0" collapsed="false">
      <c r="A2560" s="46" t="n">
        <v>43017</v>
      </c>
      <c r="B2560" s="47" t="s">
        <v>114</v>
      </c>
      <c r="C2560" s="0" t="s">
        <v>33</v>
      </c>
      <c r="D2560" s="0" t="s">
        <v>43</v>
      </c>
      <c r="J2560" s="0" t="s">
        <v>44</v>
      </c>
      <c r="K2560" s="48" t="n">
        <v>1281.56</v>
      </c>
      <c r="L2560" s="0" t="str">
        <f aca="false">IF(K2560=K2551,"Even",IF(K2560&gt;K2551,"Up","Down"))</f>
        <v>Up</v>
      </c>
    </row>
    <row r="2561" customFormat="false" ht="14.4" hidden="false" customHeight="false" outlineLevel="0" collapsed="false">
      <c r="A2561" s="51" t="n">
        <v>43017</v>
      </c>
      <c r="B2561" s="52" t="s">
        <v>114</v>
      </c>
      <c r="C2561" s="16" t="s">
        <v>33</v>
      </c>
      <c r="D2561" s="16" t="s">
        <v>54</v>
      </c>
      <c r="E2561" s="16"/>
      <c r="F2561" s="16"/>
      <c r="G2561" s="16"/>
      <c r="H2561" s="16"/>
      <c r="I2561" s="16"/>
      <c r="J2561" s="16"/>
      <c r="K2561" s="54" t="n">
        <v>305.55</v>
      </c>
      <c r="L2561" s="16" t="str">
        <f aca="false">IF(K2561=K2552,"Even",IF(K2561&gt;K2552,"Up","Down"))</f>
        <v>Up</v>
      </c>
    </row>
    <row r="2562" customFormat="false" ht="14.4" hidden="false" customHeight="false" outlineLevel="0" collapsed="false">
      <c r="A2562" s="46" t="n">
        <v>43019</v>
      </c>
      <c r="B2562" s="47" t="s">
        <v>115</v>
      </c>
      <c r="C2562" s="0" t="s">
        <v>37</v>
      </c>
      <c r="D2562" s="0" t="s">
        <v>13</v>
      </c>
      <c r="F2562" s="48" t="n">
        <v>2121</v>
      </c>
      <c r="G2562" s="49" t="n">
        <f aca="false">F2562/$K2568-1</f>
        <v>-0.00928127350095986</v>
      </c>
      <c r="H2562" s="48" t="n">
        <v>2299</v>
      </c>
      <c r="I2562" s="49" t="n">
        <f aca="false">H2562/$K2568-1</f>
        <v>0.0738624951538394</v>
      </c>
      <c r="J2562" s="49" t="n">
        <f aca="false">I2562-G2562</f>
        <v>0.0831437686547992</v>
      </c>
      <c r="K2562" s="0" t="n">
        <f aca="false">H2562-F2562</f>
        <v>178</v>
      </c>
      <c r="L2562" s="0" t="str">
        <f aca="false">IF(H2562=H2553,"Even",IF(H2562&gt;H2553,"Up","Down"))</f>
        <v>Down</v>
      </c>
    </row>
    <row r="2563" customFormat="false" ht="14.4" hidden="false" customHeight="false" outlineLevel="0" collapsed="false">
      <c r="A2563" s="46" t="n">
        <v>43019</v>
      </c>
      <c r="B2563" s="47" t="s">
        <v>115</v>
      </c>
      <c r="C2563" s="0" t="s">
        <v>37</v>
      </c>
      <c r="D2563" s="0" t="s">
        <v>15</v>
      </c>
      <c r="F2563" s="48" t="n">
        <v>2121</v>
      </c>
      <c r="G2563" s="49" t="n">
        <f aca="false">F2563/$K2568-1</f>
        <v>-0.00928127350095986</v>
      </c>
      <c r="H2563" s="48" t="n">
        <v>2290</v>
      </c>
      <c r="I2563" s="49" t="n">
        <f aca="false">H2563/$K2568-1</f>
        <v>0.0696585967387091</v>
      </c>
      <c r="J2563" s="49" t="n">
        <f aca="false">I2563-G2563</f>
        <v>0.078939870239669</v>
      </c>
      <c r="K2563" s="0" t="n">
        <f aca="false">H2563-F2563</f>
        <v>169</v>
      </c>
      <c r="L2563" s="0" t="str">
        <f aca="false">IF(H2563=H2554,"Even",IF(H2563&gt;H2554,"Up","Down"))</f>
        <v>Down</v>
      </c>
    </row>
    <row r="2564" customFormat="false" ht="14.4" hidden="false" customHeight="false" outlineLevel="0" collapsed="false">
      <c r="A2564" s="46" t="n">
        <v>43019</v>
      </c>
      <c r="B2564" s="47" t="s">
        <v>115</v>
      </c>
      <c r="C2564" s="0" t="s">
        <v>37</v>
      </c>
      <c r="D2564" s="0" t="s">
        <v>53</v>
      </c>
      <c r="F2564" s="48" t="n">
        <v>2109</v>
      </c>
      <c r="G2564" s="49" t="n">
        <f aca="false">F2564/$K2568-1</f>
        <v>-0.0148864713878002</v>
      </c>
      <c r="H2564" s="48" t="n">
        <v>2262</v>
      </c>
      <c r="I2564" s="49" t="n">
        <f aca="false">H2564/$K2568-1</f>
        <v>0.0565798016694148</v>
      </c>
      <c r="J2564" s="49" t="n">
        <f aca="false">I2564-G2564</f>
        <v>0.071466273057215</v>
      </c>
      <c r="K2564" s="0" t="n">
        <f aca="false">H2564-F2564</f>
        <v>153</v>
      </c>
      <c r="L2564" s="0" t="str">
        <f aca="false">IF(H2564=H2555,"Even",IF(H2564&gt;H2555,"Up","Down"))</f>
        <v>Down</v>
      </c>
    </row>
    <row r="2565" customFormat="false" ht="14.4" hidden="false" customHeight="false" outlineLevel="0" collapsed="false">
      <c r="A2565" s="46" t="n">
        <v>43019</v>
      </c>
      <c r="B2565" s="47" t="s">
        <v>115</v>
      </c>
      <c r="C2565" s="0" t="s">
        <v>37</v>
      </c>
      <c r="D2565" s="0" t="s">
        <v>20</v>
      </c>
      <c r="F2565" s="48" t="n">
        <v>2121</v>
      </c>
      <c r="G2565" s="49" t="n">
        <f aca="false">F2565/$K2568-1</f>
        <v>-0.00928127350095986</v>
      </c>
      <c r="H2565" s="48" t="n">
        <v>2279</v>
      </c>
      <c r="I2565" s="49" t="n">
        <f aca="false">H2565/$K2568-1</f>
        <v>0.0645204986757721</v>
      </c>
      <c r="J2565" s="49" t="n">
        <f aca="false">I2565-G2565</f>
        <v>0.073801772176732</v>
      </c>
      <c r="K2565" s="0" t="n">
        <f aca="false">H2565-F2565</f>
        <v>158</v>
      </c>
      <c r="L2565" s="0" t="str">
        <f aca="false">IF(H2565=H2556,"Even",IF(H2565&gt;H2556,"Up","Down"))</f>
        <v>Down</v>
      </c>
    </row>
    <row r="2566" customFormat="false" ht="14.4" hidden="false" customHeight="false" outlineLevel="0" collapsed="false">
      <c r="A2566" s="46" t="n">
        <v>43019</v>
      </c>
      <c r="B2566" s="47" t="s">
        <v>115</v>
      </c>
      <c r="C2566" s="0" t="s">
        <v>37</v>
      </c>
      <c r="D2566" s="0" t="s">
        <v>25</v>
      </c>
      <c r="F2566" s="48" t="n">
        <v>2121</v>
      </c>
      <c r="G2566" s="49" t="n">
        <f aca="false">F2566/$K2568-1</f>
        <v>-0.00928127350095986</v>
      </c>
      <c r="H2566" s="48" t="n">
        <v>2279</v>
      </c>
      <c r="I2566" s="49" t="n">
        <f aca="false">H2566/$K2568-1</f>
        <v>0.0645204986757721</v>
      </c>
      <c r="J2566" s="49" t="n">
        <f aca="false">I2566-G2566</f>
        <v>0.073801772176732</v>
      </c>
      <c r="K2566" s="0" t="n">
        <f aca="false">H2566-F2566</f>
        <v>158</v>
      </c>
      <c r="L2566" s="0" t="str">
        <f aca="false">IF(H2566=H2557,"Even",IF(H2566&gt;H2557,"Up","Down"))</f>
        <v>Down</v>
      </c>
    </row>
    <row r="2567" customFormat="false" ht="14.4" hidden="false" customHeight="false" outlineLevel="0" collapsed="false">
      <c r="A2567" s="46" t="n">
        <v>43019</v>
      </c>
      <c r="B2567" s="47" t="s">
        <v>115</v>
      </c>
      <c r="C2567" s="0" t="s">
        <v>37</v>
      </c>
      <c r="D2567" s="0" t="s">
        <v>51</v>
      </c>
      <c r="F2567" s="50" t="n">
        <v>1.6435</v>
      </c>
      <c r="H2567" s="50" t="n">
        <v>1.6671</v>
      </c>
      <c r="K2567" s="50" t="n">
        <v>1.6579</v>
      </c>
      <c r="L2567" s="0" t="str">
        <f aca="false">IF(K2567=K2558,"Even",IF(K2567&gt;K2558,"Up","Down"))</f>
        <v>Down</v>
      </c>
    </row>
    <row r="2568" customFormat="false" ht="14.4" hidden="false" customHeight="false" outlineLevel="0" collapsed="false">
      <c r="A2568" s="46" t="n">
        <v>43019</v>
      </c>
      <c r="B2568" s="47" t="s">
        <v>115</v>
      </c>
      <c r="C2568" s="0" t="s">
        <v>37</v>
      </c>
      <c r="D2568" s="0" t="s">
        <v>30</v>
      </c>
      <c r="F2568" s="0" t="s">
        <v>31</v>
      </c>
      <c r="H2568" s="48" t="n">
        <v>1</v>
      </c>
      <c r="K2568" s="48" t="n">
        <v>2140.87</v>
      </c>
      <c r="L2568" s="0" t="str">
        <f aca="false">IF(K2568=K2559,"Even",IF(K2568&gt;K2559,"Up","Down"))</f>
        <v>Up</v>
      </c>
    </row>
    <row r="2569" customFormat="false" ht="14.4" hidden="false" customHeight="false" outlineLevel="0" collapsed="false">
      <c r="A2569" s="46" t="n">
        <v>43019</v>
      </c>
      <c r="B2569" s="47" t="s">
        <v>115</v>
      </c>
      <c r="C2569" s="0" t="s">
        <v>37</v>
      </c>
      <c r="D2569" s="0" t="s">
        <v>43</v>
      </c>
      <c r="J2569" s="0" t="s">
        <v>44</v>
      </c>
      <c r="K2569" s="48" t="n">
        <v>1288.55</v>
      </c>
      <c r="L2569" s="0" t="str">
        <f aca="false">IF(K2569=K2560,"Even",IF(K2569&gt;K2560,"Up","Down"))</f>
        <v>Up</v>
      </c>
    </row>
    <row r="2570" customFormat="false" ht="14.4" hidden="false" customHeight="false" outlineLevel="0" collapsed="false">
      <c r="A2570" s="51" t="n">
        <v>43019</v>
      </c>
      <c r="B2570" s="52" t="s">
        <v>115</v>
      </c>
      <c r="C2570" s="16" t="s">
        <v>37</v>
      </c>
      <c r="D2570" s="16" t="s">
        <v>54</v>
      </c>
      <c r="E2570" s="16"/>
      <c r="F2570" s="16"/>
      <c r="G2570" s="16"/>
      <c r="H2570" s="16"/>
      <c r="I2570" s="16"/>
      <c r="J2570" s="16"/>
      <c r="K2570" s="54" t="n">
        <v>302.87</v>
      </c>
      <c r="L2570" s="16" t="str">
        <f aca="false">IF(K2570=K2561,"Even",IF(K2570&gt;K2561,"Up","Down"))</f>
        <v>Down</v>
      </c>
    </row>
    <row r="2571" customFormat="false" ht="14.4" hidden="false" customHeight="false" outlineLevel="0" collapsed="false">
      <c r="A2571" s="46" t="n">
        <v>43020</v>
      </c>
      <c r="B2571" s="47" t="s">
        <v>61</v>
      </c>
      <c r="C2571" s="0" t="s">
        <v>38</v>
      </c>
      <c r="D2571" s="0" t="s">
        <v>13</v>
      </c>
      <c r="F2571" s="48" t="n">
        <v>2128</v>
      </c>
      <c r="G2571" s="49" t="n">
        <f aca="false">F2571/$K2577-1</f>
        <v>-0.00354472108149118</v>
      </c>
      <c r="H2571" s="48" t="n">
        <v>2305</v>
      </c>
      <c r="I2571" s="49" t="n">
        <f aca="false">H2571/$K2577-1</f>
        <v>0.0793371324751704</v>
      </c>
      <c r="J2571" s="49" t="n">
        <f aca="false">I2571-G2571</f>
        <v>0.0828818535566616</v>
      </c>
      <c r="K2571" s="0" t="n">
        <f aca="false">H2571-F2571</f>
        <v>177</v>
      </c>
      <c r="L2571" s="0" t="str">
        <f aca="false">IF(H2571=H2562,"Even",IF(H2571&gt;H2562,"Up","Down"))</f>
        <v>Up</v>
      </c>
    </row>
    <row r="2572" customFormat="false" ht="14.4" hidden="false" customHeight="false" outlineLevel="0" collapsed="false">
      <c r="A2572" s="46" t="n">
        <v>43020</v>
      </c>
      <c r="B2572" s="47" t="s">
        <v>61</v>
      </c>
      <c r="C2572" s="0" t="s">
        <v>38</v>
      </c>
      <c r="D2572" s="0" t="s">
        <v>15</v>
      </c>
      <c r="F2572" s="48" t="n">
        <v>2128</v>
      </c>
      <c r="G2572" s="49" t="n">
        <f aca="false">F2572/$K2577-1</f>
        <v>-0.00354472108149118</v>
      </c>
      <c r="H2572" s="48" t="n">
        <v>2297</v>
      </c>
      <c r="I2572" s="49" t="n">
        <f aca="false">H2572/$K2577-1</f>
        <v>0.0755910599980332</v>
      </c>
      <c r="J2572" s="49" t="n">
        <f aca="false">I2572-G2572</f>
        <v>0.0791357810795244</v>
      </c>
      <c r="K2572" s="0" t="n">
        <f aca="false">H2572-F2572</f>
        <v>169</v>
      </c>
      <c r="L2572" s="0" t="str">
        <f aca="false">IF(H2572=H2563,"Even",IF(H2572&gt;H2563,"Up","Down"))</f>
        <v>Up</v>
      </c>
    </row>
    <row r="2573" customFormat="false" ht="14.4" hidden="false" customHeight="false" outlineLevel="0" collapsed="false">
      <c r="A2573" s="46" t="n">
        <v>43020</v>
      </c>
      <c r="B2573" s="47" t="s">
        <v>61</v>
      </c>
      <c r="C2573" s="0" t="s">
        <v>38</v>
      </c>
      <c r="D2573" s="0" t="s">
        <v>53</v>
      </c>
      <c r="F2573" s="48" t="n">
        <v>2116</v>
      </c>
      <c r="G2573" s="49" t="n">
        <f aca="false">F2573/$K2577-1</f>
        <v>-0.0091638297971971</v>
      </c>
      <c r="H2573" s="48" t="n">
        <v>2269</v>
      </c>
      <c r="I2573" s="49" t="n">
        <f aca="false">H2573/$K2577-1</f>
        <v>0.0624798063280529</v>
      </c>
      <c r="J2573" s="49" t="n">
        <f aca="false">I2573-G2573</f>
        <v>0.07164363612525</v>
      </c>
      <c r="K2573" s="0" t="n">
        <f aca="false">H2573-F2573</f>
        <v>153</v>
      </c>
      <c r="L2573" s="0" t="str">
        <f aca="false">IF(H2573=H2564,"Even",IF(H2573&gt;H2564,"Up","Down"))</f>
        <v>Up</v>
      </c>
    </row>
    <row r="2574" customFormat="false" ht="14.4" hidden="false" customHeight="false" outlineLevel="0" collapsed="false">
      <c r="A2574" s="46" t="n">
        <v>43020</v>
      </c>
      <c r="B2574" s="47" t="s">
        <v>61</v>
      </c>
      <c r="C2574" s="0" t="s">
        <v>38</v>
      </c>
      <c r="D2574" s="0" t="s">
        <v>20</v>
      </c>
      <c r="F2574" s="48" t="n">
        <v>2128</v>
      </c>
      <c r="G2574" s="49" t="n">
        <f aca="false">F2574/$K2577-1</f>
        <v>-0.00354472108149118</v>
      </c>
      <c r="H2574" s="48" t="n">
        <v>2286</v>
      </c>
      <c r="I2574" s="49" t="n">
        <f aca="false">H2574/$K2577-1</f>
        <v>0.0704402103419695</v>
      </c>
      <c r="J2574" s="49" t="n">
        <f aca="false">I2574-G2574</f>
        <v>0.0739849314234606</v>
      </c>
      <c r="K2574" s="0" t="n">
        <f aca="false">H2574-F2574</f>
        <v>158</v>
      </c>
      <c r="L2574" s="0" t="str">
        <f aca="false">IF(H2574=H2565,"Even",IF(H2574&gt;H2565,"Up","Down"))</f>
        <v>Up</v>
      </c>
    </row>
    <row r="2575" customFormat="false" ht="14.4" hidden="false" customHeight="false" outlineLevel="0" collapsed="false">
      <c r="A2575" s="46" t="n">
        <v>43020</v>
      </c>
      <c r="B2575" s="47" t="s">
        <v>61</v>
      </c>
      <c r="C2575" s="0" t="s">
        <v>38</v>
      </c>
      <c r="D2575" s="0" t="s">
        <v>25</v>
      </c>
      <c r="F2575" s="48" t="n">
        <v>2128</v>
      </c>
      <c r="G2575" s="49" t="n">
        <f aca="false">F2575/$K2577-1</f>
        <v>-0.00354472108149118</v>
      </c>
      <c r="H2575" s="48" t="n">
        <v>2286</v>
      </c>
      <c r="I2575" s="49" t="n">
        <f aca="false">H2575/$K2577-1</f>
        <v>0.0704402103419695</v>
      </c>
      <c r="J2575" s="49" t="n">
        <f aca="false">I2575-G2575</f>
        <v>0.0739849314234606</v>
      </c>
      <c r="K2575" s="0" t="n">
        <f aca="false">H2575-F2575</f>
        <v>158</v>
      </c>
      <c r="L2575" s="0" t="str">
        <f aca="false">IF(H2575=H2566,"Even",IF(H2575&gt;H2566,"Up","Down"))</f>
        <v>Up</v>
      </c>
    </row>
    <row r="2576" customFormat="false" ht="14.4" hidden="false" customHeight="false" outlineLevel="0" collapsed="false">
      <c r="A2576" s="46" t="n">
        <v>43020</v>
      </c>
      <c r="B2576" s="47" t="s">
        <v>61</v>
      </c>
      <c r="C2576" s="0" t="s">
        <v>38</v>
      </c>
      <c r="D2576" s="0" t="s">
        <v>51</v>
      </c>
      <c r="F2576" s="50" t="n">
        <v>1.6335</v>
      </c>
      <c r="H2576" s="50" t="n">
        <v>1.657</v>
      </c>
      <c r="K2576" s="50" t="n">
        <v>1.65328</v>
      </c>
      <c r="L2576" s="0" t="str">
        <f aca="false">IF(K2576=K2567,"Even",IF(K2576&gt;K2567,"Up","Down"))</f>
        <v>Down</v>
      </c>
    </row>
    <row r="2577" customFormat="false" ht="14.4" hidden="false" customHeight="false" outlineLevel="0" collapsed="false">
      <c r="A2577" s="46" t="n">
        <v>43020</v>
      </c>
      <c r="B2577" s="47" t="s">
        <v>61</v>
      </c>
      <c r="C2577" s="0" t="s">
        <v>38</v>
      </c>
      <c r="D2577" s="0" t="s">
        <v>30</v>
      </c>
      <c r="F2577" s="0" t="s">
        <v>31</v>
      </c>
      <c r="H2577" s="48" t="n">
        <v>1</v>
      </c>
      <c r="K2577" s="48" t="n">
        <v>2135.57</v>
      </c>
      <c r="L2577" s="0" t="str">
        <f aca="false">IF(K2577=K2568,"Even",IF(K2577&gt;K2568,"Up","Down"))</f>
        <v>Down</v>
      </c>
    </row>
    <row r="2578" customFormat="false" ht="14.4" hidden="false" customHeight="false" outlineLevel="0" collapsed="false">
      <c r="A2578" s="46" t="n">
        <v>43020</v>
      </c>
      <c r="B2578" s="47" t="s">
        <v>61</v>
      </c>
      <c r="C2578" s="0" t="s">
        <v>38</v>
      </c>
      <c r="D2578" s="0" t="s">
        <v>43</v>
      </c>
      <c r="J2578" s="0" t="s">
        <v>44</v>
      </c>
      <c r="K2578" s="48" t="n">
        <v>1297.26</v>
      </c>
      <c r="L2578" s="0" t="str">
        <f aca="false">IF(K2578=K2569,"Even",IF(K2578&gt;K2569,"Up","Down"))</f>
        <v>Up</v>
      </c>
    </row>
    <row r="2579" customFormat="false" ht="14.4" hidden="false" customHeight="false" outlineLevel="0" collapsed="false">
      <c r="A2579" s="51" t="n">
        <v>43020</v>
      </c>
      <c r="B2579" s="52" t="s">
        <v>61</v>
      </c>
      <c r="C2579" s="16" t="s">
        <v>38</v>
      </c>
      <c r="D2579" s="16" t="s">
        <v>54</v>
      </c>
      <c r="E2579" s="16"/>
      <c r="F2579" s="16"/>
      <c r="G2579" s="16"/>
      <c r="H2579" s="16"/>
      <c r="I2579" s="16"/>
      <c r="J2579" s="16"/>
      <c r="K2579" s="54" t="n">
        <v>305.9</v>
      </c>
      <c r="L2579" s="16" t="str">
        <f aca="false">IF(K2579=K2570,"Even",IF(K2579&gt;K2570,"Up","Down"))</f>
        <v>Up</v>
      </c>
    </row>
    <row r="2580" customFormat="false" ht="14.4" hidden="false" customHeight="false" outlineLevel="0" collapsed="false">
      <c r="A2580" s="46" t="n">
        <v>43024</v>
      </c>
      <c r="B2580" s="47" t="s">
        <v>86</v>
      </c>
      <c r="C2580" s="0" t="s">
        <v>33</v>
      </c>
      <c r="D2580" s="0" t="s">
        <v>13</v>
      </c>
      <c r="F2580" s="48" t="n">
        <v>2148</v>
      </c>
      <c r="G2580" s="49" t="n">
        <f aca="false">F2580/$K2586-1</f>
        <v>0.00413715728209807</v>
      </c>
      <c r="H2580" s="48" t="n">
        <v>2328</v>
      </c>
      <c r="I2580" s="49" t="n">
        <f aca="false">H2580/$K2586-1</f>
        <v>0.0882827291213799</v>
      </c>
      <c r="J2580" s="49" t="n">
        <f aca="false">I2580-G2580</f>
        <v>0.0841455718392819</v>
      </c>
      <c r="K2580" s="0" t="n">
        <f aca="false">H2580-F2580</f>
        <v>180</v>
      </c>
      <c r="L2580" s="0" t="str">
        <f aca="false">IF(H2580=H2571,"Even",IF(H2580&gt;H2571,"Up","Down"))</f>
        <v>Up</v>
      </c>
    </row>
    <row r="2581" customFormat="false" ht="14.4" hidden="false" customHeight="false" outlineLevel="0" collapsed="false">
      <c r="A2581" s="46" t="n">
        <v>43024</v>
      </c>
      <c r="B2581" s="47" t="s">
        <v>86</v>
      </c>
      <c r="C2581" s="0" t="s">
        <v>33</v>
      </c>
      <c r="D2581" s="0" t="s">
        <v>15</v>
      </c>
      <c r="F2581" s="48" t="n">
        <v>2148</v>
      </c>
      <c r="G2581" s="49" t="n">
        <f aca="false">F2581/$K2586-1</f>
        <v>0.00413715728209807</v>
      </c>
      <c r="H2581" s="48" t="n">
        <v>2319</v>
      </c>
      <c r="I2581" s="49" t="n">
        <f aca="false">H2581/$K2586-1</f>
        <v>0.0840754505294159</v>
      </c>
      <c r="J2581" s="49" t="n">
        <f aca="false">I2581-G2581</f>
        <v>0.0799382932473178</v>
      </c>
      <c r="K2581" s="0" t="n">
        <f aca="false">H2581-F2581</f>
        <v>171</v>
      </c>
      <c r="L2581" s="0" t="str">
        <f aca="false">IF(H2581=H2572,"Even",IF(H2581&gt;H2572,"Up","Down"))</f>
        <v>Up</v>
      </c>
    </row>
    <row r="2582" customFormat="false" ht="14.4" hidden="false" customHeight="false" outlineLevel="0" collapsed="false">
      <c r="A2582" s="46" t="n">
        <v>43024</v>
      </c>
      <c r="B2582" s="47" t="s">
        <v>86</v>
      </c>
      <c r="C2582" s="0" t="s">
        <v>33</v>
      </c>
      <c r="D2582" s="0" t="s">
        <v>53</v>
      </c>
      <c r="F2582" s="48" t="n">
        <v>2137</v>
      </c>
      <c r="G2582" s="49" t="n">
        <f aca="false">F2582/$K2586-1</f>
        <v>-0.00100507210808032</v>
      </c>
      <c r="H2582" s="48" t="n">
        <v>2291</v>
      </c>
      <c r="I2582" s="49" t="n">
        <f aca="false">H2582/$K2586-1</f>
        <v>0.0709861393544164</v>
      </c>
      <c r="J2582" s="49" t="n">
        <f aca="false">I2582-G2582</f>
        <v>0.0719912114624968</v>
      </c>
      <c r="K2582" s="0" t="n">
        <f aca="false">H2582-F2582</f>
        <v>154</v>
      </c>
      <c r="L2582" s="0" t="str">
        <f aca="false">IF(H2582=H2573,"Even",IF(H2582&gt;H2573,"Up","Down"))</f>
        <v>Up</v>
      </c>
    </row>
    <row r="2583" customFormat="false" ht="14.4" hidden="false" customHeight="false" outlineLevel="0" collapsed="false">
      <c r="A2583" s="46" t="n">
        <v>43024</v>
      </c>
      <c r="B2583" s="47" t="s">
        <v>86</v>
      </c>
      <c r="C2583" s="0" t="s">
        <v>33</v>
      </c>
      <c r="D2583" s="0" t="s">
        <v>20</v>
      </c>
      <c r="F2583" s="48" t="n">
        <v>2148</v>
      </c>
      <c r="G2583" s="49" t="n">
        <f aca="false">F2583/$K2586-1</f>
        <v>0.00413715728209807</v>
      </c>
      <c r="H2583" s="48" t="n">
        <v>2309</v>
      </c>
      <c r="I2583" s="49" t="n">
        <f aca="false">H2583/$K2586-1</f>
        <v>0.0794006965383447</v>
      </c>
      <c r="J2583" s="49" t="n">
        <f aca="false">I2583-G2583</f>
        <v>0.0752635392562466</v>
      </c>
      <c r="K2583" s="0" t="n">
        <f aca="false">H2583-F2583</f>
        <v>161</v>
      </c>
      <c r="L2583" s="0" t="str">
        <f aca="false">IF(H2583=H2574,"Even",IF(H2583&gt;H2574,"Up","Down"))</f>
        <v>Up</v>
      </c>
    </row>
    <row r="2584" customFormat="false" ht="14.4" hidden="false" customHeight="false" outlineLevel="0" collapsed="false">
      <c r="A2584" s="46" t="n">
        <v>43024</v>
      </c>
      <c r="B2584" s="47" t="s">
        <v>86</v>
      </c>
      <c r="C2584" s="0" t="s">
        <v>33</v>
      </c>
      <c r="D2584" s="0" t="s">
        <v>25</v>
      </c>
      <c r="F2584" s="48" t="n">
        <v>2148</v>
      </c>
      <c r="G2584" s="49" t="n">
        <f aca="false">F2584/$K2586-1</f>
        <v>0.00413715728209807</v>
      </c>
      <c r="H2584" s="48" t="n">
        <v>2309</v>
      </c>
      <c r="I2584" s="49" t="n">
        <f aca="false">H2584/$K2586-1</f>
        <v>0.0794006965383447</v>
      </c>
      <c r="J2584" s="49" t="n">
        <f aca="false">I2584-G2584</f>
        <v>0.0752635392562466</v>
      </c>
      <c r="K2584" s="0" t="n">
        <f aca="false">H2584-F2584</f>
        <v>161</v>
      </c>
      <c r="L2584" s="0" t="str">
        <f aca="false">IF(H2584=H2575,"Even",IF(H2584&gt;H2575,"Up","Down"))</f>
        <v>Up</v>
      </c>
    </row>
    <row r="2585" customFormat="false" ht="14.4" hidden="false" customHeight="false" outlineLevel="0" collapsed="false">
      <c r="A2585" s="46" t="n">
        <v>43024</v>
      </c>
      <c r="B2585" s="47" t="s">
        <v>86</v>
      </c>
      <c r="C2585" s="0" t="s">
        <v>33</v>
      </c>
      <c r="D2585" s="0" t="s">
        <v>51</v>
      </c>
      <c r="F2585" s="50" t="n">
        <v>1.643</v>
      </c>
      <c r="H2585" s="50" t="n">
        <v>1.6666</v>
      </c>
      <c r="K2585" s="50" t="n">
        <v>1.65608</v>
      </c>
      <c r="L2585" s="0" t="str">
        <f aca="false">IF(K2585=K2576,"Even",IF(K2585&gt;K2576,"Up","Down"))</f>
        <v>Up</v>
      </c>
    </row>
    <row r="2586" customFormat="false" ht="14.4" hidden="false" customHeight="false" outlineLevel="0" collapsed="false">
      <c r="A2586" s="46" t="n">
        <v>43024</v>
      </c>
      <c r="B2586" s="47" t="s">
        <v>86</v>
      </c>
      <c r="C2586" s="0" t="s">
        <v>33</v>
      </c>
      <c r="D2586" s="0" t="s">
        <v>30</v>
      </c>
      <c r="F2586" s="0" t="s">
        <v>31</v>
      </c>
      <c r="H2586" s="48" t="n">
        <v>1</v>
      </c>
      <c r="K2586" s="48" t="n">
        <v>2139.15</v>
      </c>
      <c r="L2586" s="0" t="str">
        <f aca="false">IF(K2586=K2577,"Even",IF(K2586&gt;K2577,"Up","Down"))</f>
        <v>Up</v>
      </c>
    </row>
    <row r="2587" customFormat="false" ht="14.4" hidden="false" customHeight="false" outlineLevel="0" collapsed="false">
      <c r="A2587" s="46" t="n">
        <v>43024</v>
      </c>
      <c r="B2587" s="47" t="s">
        <v>86</v>
      </c>
      <c r="C2587" s="0" t="s">
        <v>33</v>
      </c>
      <c r="D2587" s="0" t="s">
        <v>43</v>
      </c>
      <c r="J2587" s="0" t="s">
        <v>44</v>
      </c>
      <c r="K2587" s="48" t="n">
        <v>1302.51</v>
      </c>
      <c r="L2587" s="0" t="str">
        <f aca="false">IF(K2587=K2578,"Even",IF(K2587&gt;K2578,"Up","Down"))</f>
        <v>Up</v>
      </c>
    </row>
    <row r="2588" customFormat="false" ht="14.4" hidden="false" customHeight="false" outlineLevel="0" collapsed="false">
      <c r="A2588" s="51" t="n">
        <v>43024</v>
      </c>
      <c r="B2588" s="52" t="s">
        <v>86</v>
      </c>
      <c r="C2588" s="16" t="s">
        <v>33</v>
      </c>
      <c r="D2588" s="16" t="s">
        <v>54</v>
      </c>
      <c r="E2588" s="16"/>
      <c r="F2588" s="16"/>
      <c r="G2588" s="16"/>
      <c r="H2588" s="16"/>
      <c r="I2588" s="16"/>
      <c r="J2588" s="16"/>
      <c r="K2588" s="54" t="n">
        <v>348.16</v>
      </c>
      <c r="L2588" s="16" t="str">
        <f aca="false">IF(K2588=K2579,"Even",IF(K2588&gt;K2579,"Up","Down"))</f>
        <v>Up</v>
      </c>
    </row>
    <row r="2589" customFormat="false" ht="14.4" hidden="false" customHeight="false" outlineLevel="0" collapsed="false">
      <c r="A2589" s="46" t="n">
        <v>43025</v>
      </c>
      <c r="B2589" s="47" t="s">
        <v>116</v>
      </c>
      <c r="C2589" s="0" t="s">
        <v>35</v>
      </c>
      <c r="D2589" s="0" t="s">
        <v>13</v>
      </c>
      <c r="F2589" s="48" t="n">
        <v>2132</v>
      </c>
      <c r="G2589" s="49" t="n">
        <f aca="false">F2589/$K2595-1</f>
        <v>-0.0153152653845443</v>
      </c>
      <c r="H2589" s="48" t="n">
        <v>2311</v>
      </c>
      <c r="I2589" s="49" t="n">
        <f aca="false">H2589/$K2595-1</f>
        <v>0.0673576086755714</v>
      </c>
      <c r="J2589" s="49" t="n">
        <f aca="false">I2589-G2589</f>
        <v>0.0826728740601157</v>
      </c>
      <c r="K2589" s="0" t="n">
        <f aca="false">H2589-F2589</f>
        <v>179</v>
      </c>
      <c r="L2589" s="0" t="str">
        <f aca="false">IF(H2589=H2580,"Even",IF(H2589&gt;H2580,"Up","Down"))</f>
        <v>Down</v>
      </c>
    </row>
    <row r="2590" customFormat="false" ht="14.4" hidden="false" customHeight="false" outlineLevel="0" collapsed="false">
      <c r="A2590" s="46" t="n">
        <v>43025</v>
      </c>
      <c r="B2590" s="47" t="s">
        <v>116</v>
      </c>
      <c r="C2590" s="0" t="s">
        <v>35</v>
      </c>
      <c r="D2590" s="0" t="s">
        <v>15</v>
      </c>
      <c r="F2590" s="48" t="n">
        <v>2132</v>
      </c>
      <c r="G2590" s="49" t="n">
        <f aca="false">F2590/$K2595-1</f>
        <v>-0.0153152653845443</v>
      </c>
      <c r="H2590" s="48" t="n">
        <v>2302</v>
      </c>
      <c r="I2590" s="49" t="n">
        <f aca="false">H2590/$K2595-1</f>
        <v>0.0632008719909847</v>
      </c>
      <c r="J2590" s="49" t="n">
        <f aca="false">I2590-G2590</f>
        <v>0.078516137375529</v>
      </c>
      <c r="K2590" s="0" t="n">
        <f aca="false">H2590-F2590</f>
        <v>170</v>
      </c>
      <c r="L2590" s="0" t="str">
        <f aca="false">IF(H2590=H2581,"Even",IF(H2590&gt;H2581,"Up","Down"))</f>
        <v>Down</v>
      </c>
    </row>
    <row r="2591" customFormat="false" ht="14.4" hidden="false" customHeight="false" outlineLevel="0" collapsed="false">
      <c r="A2591" s="46" t="n">
        <v>43025</v>
      </c>
      <c r="B2591" s="47" t="s">
        <v>116</v>
      </c>
      <c r="C2591" s="0" t="s">
        <v>35</v>
      </c>
      <c r="D2591" s="0" t="s">
        <v>53</v>
      </c>
      <c r="F2591" s="48" t="n">
        <v>2120</v>
      </c>
      <c r="G2591" s="49" t="n">
        <f aca="false">F2591/$K2595-1</f>
        <v>-0.0208575809639934</v>
      </c>
      <c r="H2591" s="48" t="n">
        <v>2274</v>
      </c>
      <c r="I2591" s="49" t="n">
        <f aca="false">H2591/$K2595-1</f>
        <v>0.0502688023056033</v>
      </c>
      <c r="J2591" s="49" t="n">
        <f aca="false">I2591-G2591</f>
        <v>0.0711263832695966</v>
      </c>
      <c r="K2591" s="0" t="n">
        <f aca="false">H2591-F2591</f>
        <v>154</v>
      </c>
      <c r="L2591" s="0" t="str">
        <f aca="false">IF(H2591=H2582,"Even",IF(H2591&gt;H2582,"Up","Down"))</f>
        <v>Down</v>
      </c>
    </row>
    <row r="2592" customFormat="false" ht="14.4" hidden="false" customHeight="false" outlineLevel="0" collapsed="false">
      <c r="A2592" s="46" t="n">
        <v>43025</v>
      </c>
      <c r="B2592" s="47" t="s">
        <v>116</v>
      </c>
      <c r="C2592" s="0" t="s">
        <v>35</v>
      </c>
      <c r="D2592" s="0" t="s">
        <v>20</v>
      </c>
      <c r="F2592" s="48" t="n">
        <v>2132</v>
      </c>
      <c r="G2592" s="49" t="n">
        <f aca="false">F2592/$K2595-1</f>
        <v>-0.0153152653845443</v>
      </c>
      <c r="H2592" s="48" t="n">
        <v>2291</v>
      </c>
      <c r="I2592" s="49" t="n">
        <f aca="false">H2592/$K2595-1</f>
        <v>0.0581204160431563</v>
      </c>
      <c r="J2592" s="49" t="n">
        <f aca="false">I2592-G2592</f>
        <v>0.0734356814277006</v>
      </c>
      <c r="K2592" s="0" t="n">
        <f aca="false">H2592-F2592</f>
        <v>159</v>
      </c>
      <c r="L2592" s="0" t="str">
        <f aca="false">IF(H2592=H2583,"Even",IF(H2592&gt;H2583,"Up","Down"))</f>
        <v>Down</v>
      </c>
    </row>
    <row r="2593" customFormat="false" ht="14.4" hidden="false" customHeight="false" outlineLevel="0" collapsed="false">
      <c r="A2593" s="46" t="n">
        <v>43025</v>
      </c>
      <c r="B2593" s="47" t="s">
        <v>116</v>
      </c>
      <c r="C2593" s="0" t="s">
        <v>35</v>
      </c>
      <c r="D2593" s="0" t="s">
        <v>25</v>
      </c>
      <c r="F2593" s="48" t="n">
        <v>2132</v>
      </c>
      <c r="G2593" s="49" t="n">
        <f aca="false">F2593/$K2595-1</f>
        <v>-0.0153152653845443</v>
      </c>
      <c r="H2593" s="48" t="n">
        <v>2291</v>
      </c>
      <c r="I2593" s="49" t="n">
        <f aca="false">H2593/$K2595-1</f>
        <v>0.0581204160431563</v>
      </c>
      <c r="J2593" s="49" t="n">
        <f aca="false">I2593-G2593</f>
        <v>0.0734356814277006</v>
      </c>
      <c r="K2593" s="0" t="n">
        <f aca="false">H2593-F2593</f>
        <v>159</v>
      </c>
      <c r="L2593" s="0" t="str">
        <f aca="false">IF(H2593=H2584,"Even",IF(H2593&gt;H2584,"Up","Down"))</f>
        <v>Down</v>
      </c>
    </row>
    <row r="2594" customFormat="false" ht="14.4" hidden="false" customHeight="false" outlineLevel="0" collapsed="false">
      <c r="A2594" s="46" t="n">
        <v>43025</v>
      </c>
      <c r="B2594" s="47" t="s">
        <v>116</v>
      </c>
      <c r="C2594" s="0" t="s">
        <v>35</v>
      </c>
      <c r="D2594" s="0" t="s">
        <v>51</v>
      </c>
      <c r="F2594" s="50" t="n">
        <v>1.6479</v>
      </c>
      <c r="H2594" s="50" t="n">
        <v>1.6716</v>
      </c>
      <c r="K2594" s="50" t="n">
        <v>1.65706</v>
      </c>
      <c r="L2594" s="0" t="str">
        <f aca="false">IF(K2594=K2585,"Even",IF(K2594&gt;K2585,"Up","Down"))</f>
        <v>Up</v>
      </c>
    </row>
    <row r="2595" customFormat="false" ht="14.4" hidden="false" customHeight="false" outlineLevel="0" collapsed="false">
      <c r="A2595" s="46" t="n">
        <v>43025</v>
      </c>
      <c r="B2595" s="47" t="s">
        <v>116</v>
      </c>
      <c r="C2595" s="0" t="s">
        <v>35</v>
      </c>
      <c r="D2595" s="0" t="s">
        <v>30</v>
      </c>
      <c r="F2595" s="0" t="s">
        <v>31</v>
      </c>
      <c r="H2595" s="48" t="n">
        <v>1</v>
      </c>
      <c r="K2595" s="48" t="n">
        <v>2165.16</v>
      </c>
      <c r="L2595" s="0" t="str">
        <f aca="false">IF(K2595=K2586,"Even",IF(K2595&gt;K2586,"Up","Down"))</f>
        <v>Up</v>
      </c>
    </row>
    <row r="2596" customFormat="false" ht="14.4" hidden="false" customHeight="false" outlineLevel="0" collapsed="false">
      <c r="A2596" s="46" t="n">
        <v>43025</v>
      </c>
      <c r="B2596" s="47" t="s">
        <v>116</v>
      </c>
      <c r="C2596" s="0" t="s">
        <v>35</v>
      </c>
      <c r="D2596" s="0" t="s">
        <v>43</v>
      </c>
      <c r="J2596" s="0" t="s">
        <v>44</v>
      </c>
      <c r="K2596" s="48" t="n">
        <v>1289.59</v>
      </c>
      <c r="L2596" s="0" t="str">
        <f aca="false">IF(K2596=K2587,"Even",IF(K2596&gt;K2587,"Up","Down"))</f>
        <v>Down</v>
      </c>
    </row>
    <row r="2597" customFormat="false" ht="14.4" hidden="false" customHeight="false" outlineLevel="0" collapsed="false">
      <c r="A2597" s="51" t="n">
        <v>43025</v>
      </c>
      <c r="B2597" s="52" t="s">
        <v>116</v>
      </c>
      <c r="C2597" s="16" t="s">
        <v>35</v>
      </c>
      <c r="D2597" s="16" t="s">
        <v>54</v>
      </c>
      <c r="E2597" s="16"/>
      <c r="F2597" s="16"/>
      <c r="G2597" s="16"/>
      <c r="H2597" s="16"/>
      <c r="I2597" s="16"/>
      <c r="J2597" s="16"/>
      <c r="K2597" s="54" t="n">
        <v>327.36</v>
      </c>
      <c r="L2597" s="16" t="str">
        <f aca="false">IF(K2597=K2588,"Even",IF(K2597&gt;K2588,"Up","Down"))</f>
        <v>Down</v>
      </c>
    </row>
    <row r="2598" customFormat="false" ht="14.4" hidden="false" customHeight="false" outlineLevel="0" collapsed="false">
      <c r="A2598" s="46" t="n">
        <v>43027</v>
      </c>
      <c r="B2598" s="47" t="s">
        <v>117</v>
      </c>
      <c r="C2598" s="0" t="s">
        <v>38</v>
      </c>
      <c r="D2598" s="0" t="s">
        <v>13</v>
      </c>
      <c r="F2598" s="48" t="n">
        <v>2106</v>
      </c>
      <c r="G2598" s="49" t="n">
        <f aca="false">F2598/$K2604-1</f>
        <v>-0.0125517519469985</v>
      </c>
      <c r="H2598" s="48" t="n">
        <v>2283</v>
      </c>
      <c r="I2598" s="49" t="n">
        <f aca="false">H2598/$K2604-1</f>
        <v>0.0704389127754048</v>
      </c>
      <c r="J2598" s="49" t="n">
        <f aca="false">I2598-G2598</f>
        <v>0.0829906647224034</v>
      </c>
      <c r="K2598" s="0" t="n">
        <f aca="false">H2598-F2598</f>
        <v>177</v>
      </c>
      <c r="L2598" s="0" t="str">
        <f aca="false">IF(H2598=H2589,"Even",IF(H2598&gt;H2589,"Up","Down"))</f>
        <v>Down</v>
      </c>
    </row>
    <row r="2599" customFormat="false" ht="14.4" hidden="false" customHeight="false" outlineLevel="0" collapsed="false">
      <c r="A2599" s="46" t="n">
        <v>43027</v>
      </c>
      <c r="B2599" s="47" t="s">
        <v>117</v>
      </c>
      <c r="C2599" s="0" t="s">
        <v>38</v>
      </c>
      <c r="D2599" s="0" t="s">
        <v>15</v>
      </c>
      <c r="F2599" s="48" t="n">
        <v>2106</v>
      </c>
      <c r="G2599" s="49" t="n">
        <f aca="false">F2599/$K2604-1</f>
        <v>-0.0125517519469985</v>
      </c>
      <c r="H2599" s="48" t="n">
        <v>2275</v>
      </c>
      <c r="I2599" s="49" t="n">
        <f aca="false">H2599/$K2604-1</f>
        <v>0.066687922279477</v>
      </c>
      <c r="J2599" s="49" t="n">
        <f aca="false">I2599-G2599</f>
        <v>0.0792396742264755</v>
      </c>
      <c r="K2599" s="0" t="n">
        <f aca="false">H2599-F2599</f>
        <v>169</v>
      </c>
      <c r="L2599" s="0" t="str">
        <f aca="false">IF(H2599=H2590,"Even",IF(H2599&gt;H2590,"Up","Down"))</f>
        <v>Down</v>
      </c>
    </row>
    <row r="2600" customFormat="false" ht="14.4" hidden="false" customHeight="false" outlineLevel="0" collapsed="false">
      <c r="A2600" s="46" t="n">
        <v>43027</v>
      </c>
      <c r="B2600" s="47" t="s">
        <v>117</v>
      </c>
      <c r="C2600" s="0" t="s">
        <v>38</v>
      </c>
      <c r="D2600" s="0" t="s">
        <v>53</v>
      </c>
      <c r="F2600" s="48" t="n">
        <v>2095</v>
      </c>
      <c r="G2600" s="49" t="n">
        <f aca="false">F2600/$K2604-1</f>
        <v>-0.0177093638788992</v>
      </c>
      <c r="H2600" s="48" t="n">
        <v>2247</v>
      </c>
      <c r="I2600" s="49" t="n">
        <f aca="false">H2600/$K2604-1</f>
        <v>0.0535594555437295</v>
      </c>
      <c r="J2600" s="49" t="n">
        <f aca="false">I2600-G2600</f>
        <v>0.0712688194226288</v>
      </c>
      <c r="K2600" s="0" t="n">
        <f aca="false">H2600-F2600</f>
        <v>152</v>
      </c>
      <c r="L2600" s="0" t="str">
        <f aca="false">IF(H2600=H2591,"Even",IF(H2600&gt;H2591,"Up","Down"))</f>
        <v>Down</v>
      </c>
    </row>
    <row r="2601" customFormat="false" ht="14.4" hidden="false" customHeight="false" outlineLevel="0" collapsed="false">
      <c r="A2601" s="46" t="n">
        <v>43027</v>
      </c>
      <c r="B2601" s="47" t="s">
        <v>117</v>
      </c>
      <c r="C2601" s="0" t="s">
        <v>38</v>
      </c>
      <c r="D2601" s="0" t="s">
        <v>20</v>
      </c>
      <c r="F2601" s="48" t="n">
        <v>2106</v>
      </c>
      <c r="G2601" s="49" t="n">
        <f aca="false">F2601/$K2604-1</f>
        <v>-0.0125517519469985</v>
      </c>
      <c r="H2601" s="48" t="n">
        <v>2264</v>
      </c>
      <c r="I2601" s="49" t="n">
        <f aca="false">H2601/$K2604-1</f>
        <v>0.0615303103475762</v>
      </c>
      <c r="J2601" s="49" t="n">
        <f aca="false">I2601-G2601</f>
        <v>0.0740820622945747</v>
      </c>
      <c r="K2601" s="0" t="n">
        <f aca="false">H2601-F2601</f>
        <v>158</v>
      </c>
      <c r="L2601" s="0" t="str">
        <f aca="false">IF(H2601=H2592,"Even",IF(H2601&gt;H2592,"Up","Down"))</f>
        <v>Down</v>
      </c>
    </row>
    <row r="2602" customFormat="false" ht="14.4" hidden="false" customHeight="false" outlineLevel="0" collapsed="false">
      <c r="A2602" s="46" t="n">
        <v>43027</v>
      </c>
      <c r="B2602" s="47" t="s">
        <v>117</v>
      </c>
      <c r="C2602" s="0" t="s">
        <v>38</v>
      </c>
      <c r="D2602" s="0" t="s">
        <v>25</v>
      </c>
      <c r="F2602" s="48" t="n">
        <v>2106</v>
      </c>
      <c r="G2602" s="49" t="n">
        <f aca="false">F2602/$K2604-1</f>
        <v>-0.0125517519469985</v>
      </c>
      <c r="H2602" s="48" t="n">
        <v>2264</v>
      </c>
      <c r="I2602" s="49" t="n">
        <f aca="false">H2602/$K2604-1</f>
        <v>0.0615303103475762</v>
      </c>
      <c r="J2602" s="49" t="n">
        <f aca="false">I2602-G2602</f>
        <v>0.0740820622945747</v>
      </c>
      <c r="K2602" s="0" t="n">
        <f aca="false">H2602-F2602</f>
        <v>158</v>
      </c>
      <c r="L2602" s="0" t="str">
        <f aca="false">IF(H2602=H2593,"Even",IF(H2602&gt;H2593,"Up","Down"))</f>
        <v>Down</v>
      </c>
    </row>
    <row r="2603" customFormat="false" ht="14.4" hidden="false" customHeight="false" outlineLevel="0" collapsed="false">
      <c r="A2603" s="46" t="n">
        <v>43027</v>
      </c>
      <c r="B2603" s="47" t="s">
        <v>117</v>
      </c>
      <c r="C2603" s="0" t="s">
        <v>38</v>
      </c>
      <c r="D2603" s="0" t="s">
        <v>51</v>
      </c>
      <c r="F2603" s="50" t="n">
        <v>1.6441</v>
      </c>
      <c r="H2603" s="50" t="n">
        <v>1.6678</v>
      </c>
      <c r="K2603" s="50" t="n">
        <v>1.66468</v>
      </c>
      <c r="L2603" s="0" t="str">
        <f aca="false">IF(K2603=K2594,"Even",IF(K2603&gt;K2594,"Up","Down"))</f>
        <v>Up</v>
      </c>
    </row>
    <row r="2604" customFormat="false" ht="14.4" hidden="false" customHeight="false" outlineLevel="0" collapsed="false">
      <c r="A2604" s="46" t="n">
        <v>43027</v>
      </c>
      <c r="B2604" s="47" t="s">
        <v>117</v>
      </c>
      <c r="C2604" s="0" t="s">
        <v>38</v>
      </c>
      <c r="D2604" s="0" t="s">
        <v>30</v>
      </c>
      <c r="F2604" s="0" t="s">
        <v>31</v>
      </c>
      <c r="H2604" s="48" t="n">
        <v>1</v>
      </c>
      <c r="K2604" s="48" t="n">
        <v>2132.77</v>
      </c>
      <c r="L2604" s="0" t="str">
        <f aca="false">IF(K2604=K2595,"Even",IF(K2604&gt;K2595,"Up","Down"))</f>
        <v>Down</v>
      </c>
    </row>
    <row r="2605" customFormat="false" ht="14.4" hidden="false" customHeight="false" outlineLevel="0" collapsed="false">
      <c r="A2605" s="46" t="n">
        <v>43027</v>
      </c>
      <c r="B2605" s="47" t="s">
        <v>117</v>
      </c>
      <c r="C2605" s="0" t="s">
        <v>38</v>
      </c>
      <c r="D2605" s="0" t="s">
        <v>43</v>
      </c>
      <c r="J2605" s="0" t="s">
        <v>44</v>
      </c>
      <c r="K2605" s="48" t="n">
        <v>1277.44</v>
      </c>
      <c r="L2605" s="0" t="str">
        <f aca="false">IF(K2605=K2596,"Even",IF(K2605&gt;K2596,"Up","Down"))</f>
        <v>Down</v>
      </c>
    </row>
    <row r="2606" customFormat="false" ht="14.4" hidden="false" customHeight="false" outlineLevel="0" collapsed="false">
      <c r="A2606" s="51" t="n">
        <v>43027</v>
      </c>
      <c r="B2606" s="52" t="s">
        <v>117</v>
      </c>
      <c r="C2606" s="16" t="s">
        <v>38</v>
      </c>
      <c r="D2606" s="16" t="s">
        <v>54</v>
      </c>
      <c r="E2606" s="16"/>
      <c r="F2606" s="16"/>
      <c r="G2606" s="16"/>
      <c r="H2606" s="16"/>
      <c r="I2606" s="16"/>
      <c r="J2606" s="16"/>
      <c r="K2606" s="54" t="n">
        <v>312.01</v>
      </c>
      <c r="L2606" s="16" t="str">
        <f aca="false">IF(K2606=K2597,"Even",IF(K2606&gt;K2597,"Up","Down"))</f>
        <v>Down</v>
      </c>
    </row>
    <row r="2607" customFormat="false" ht="14.4" hidden="false" customHeight="false" outlineLevel="0" collapsed="false">
      <c r="A2607" s="46" t="n">
        <v>43028</v>
      </c>
      <c r="B2607" s="47" t="s">
        <v>118</v>
      </c>
      <c r="C2607" s="0" t="s">
        <v>39</v>
      </c>
      <c r="D2607" s="0" t="s">
        <v>13</v>
      </c>
      <c r="F2607" s="48" t="n">
        <v>2114</v>
      </c>
      <c r="G2607" s="49" t="n">
        <f aca="false">F2607/$K2613-1</f>
        <v>-0.00602310502583681</v>
      </c>
      <c r="H2607" s="48" t="n">
        <v>2292</v>
      </c>
      <c r="I2607" s="49" t="n">
        <f aca="false">H2607/$K2613-1</f>
        <v>0.0776703137562829</v>
      </c>
      <c r="J2607" s="49" t="n">
        <f aca="false">I2607-G2607</f>
        <v>0.0836934187821197</v>
      </c>
      <c r="K2607" s="0" t="n">
        <f aca="false">H2607-F2607</f>
        <v>178</v>
      </c>
      <c r="L2607" s="0" t="str">
        <f aca="false">IF(H2607=H2598,"Even",IF(H2607&gt;H2598,"Up","Down"))</f>
        <v>Up</v>
      </c>
    </row>
    <row r="2608" customFormat="false" ht="14.4" hidden="false" customHeight="false" outlineLevel="0" collapsed="false">
      <c r="A2608" s="46" t="n">
        <v>43028</v>
      </c>
      <c r="B2608" s="47" t="s">
        <v>118</v>
      </c>
      <c r="C2608" s="0" t="s">
        <v>39</v>
      </c>
      <c r="D2608" s="0" t="s">
        <v>15</v>
      </c>
      <c r="F2608" s="48" t="n">
        <v>2114</v>
      </c>
      <c r="G2608" s="49" t="n">
        <f aca="false">F2608/$K2613-1</f>
        <v>-0.00602310502583681</v>
      </c>
      <c r="H2608" s="48" t="n">
        <v>2284</v>
      </c>
      <c r="I2608" s="49" t="n">
        <f aca="false">H2608/$K2613-1</f>
        <v>0.0739088117885471</v>
      </c>
      <c r="J2608" s="49" t="n">
        <f aca="false">I2608-G2608</f>
        <v>0.0799319168143839</v>
      </c>
      <c r="K2608" s="0" t="n">
        <f aca="false">H2608-F2608</f>
        <v>170</v>
      </c>
      <c r="L2608" s="0" t="str">
        <f aca="false">IF(H2608=H2599,"Even",IF(H2608&gt;H2599,"Up","Down"))</f>
        <v>Up</v>
      </c>
    </row>
    <row r="2609" customFormat="false" ht="14.4" hidden="false" customHeight="false" outlineLevel="0" collapsed="false">
      <c r="A2609" s="46" t="n">
        <v>43028</v>
      </c>
      <c r="B2609" s="47" t="s">
        <v>118</v>
      </c>
      <c r="C2609" s="0" t="s">
        <v>39</v>
      </c>
      <c r="D2609" s="0" t="s">
        <v>53</v>
      </c>
      <c r="F2609" s="48" t="n">
        <v>2102</v>
      </c>
      <c r="G2609" s="49" t="n">
        <f aca="false">F2609/$K2613-1</f>
        <v>-0.0116653579774404</v>
      </c>
      <c r="H2609" s="48" t="n">
        <v>2256</v>
      </c>
      <c r="I2609" s="49" t="n">
        <f aca="false">H2609/$K2613-1</f>
        <v>0.0607435549014721</v>
      </c>
      <c r="J2609" s="49" t="n">
        <f aca="false">I2609-G2609</f>
        <v>0.0724089128789125</v>
      </c>
      <c r="K2609" s="0" t="n">
        <f aca="false">H2609-F2609</f>
        <v>154</v>
      </c>
      <c r="L2609" s="0" t="str">
        <f aca="false">IF(H2609=H2600,"Even",IF(H2609&gt;H2600,"Up","Down"))</f>
        <v>Up</v>
      </c>
    </row>
    <row r="2610" customFormat="false" ht="14.4" hidden="false" customHeight="false" outlineLevel="0" collapsed="false">
      <c r="A2610" s="46" t="n">
        <v>43028</v>
      </c>
      <c r="B2610" s="47" t="s">
        <v>118</v>
      </c>
      <c r="C2610" s="0" t="s">
        <v>39</v>
      </c>
      <c r="D2610" s="0" t="s">
        <v>20</v>
      </c>
      <c r="F2610" s="48" t="n">
        <v>2114</v>
      </c>
      <c r="G2610" s="49" t="n">
        <f aca="false">F2610/$K2613-1</f>
        <v>-0.00602310502583681</v>
      </c>
      <c r="H2610" s="48" t="n">
        <v>2273</v>
      </c>
      <c r="I2610" s="49" t="n">
        <f aca="false">H2610/$K2613-1</f>
        <v>0.0687367465829105</v>
      </c>
      <c r="J2610" s="49" t="n">
        <f aca="false">I2610-G2610</f>
        <v>0.0747598516087473</v>
      </c>
      <c r="K2610" s="0" t="n">
        <f aca="false">H2610-F2610</f>
        <v>159</v>
      </c>
      <c r="L2610" s="0" t="str">
        <f aca="false">IF(H2610=H2601,"Even",IF(H2610&gt;H2601,"Up","Down"))</f>
        <v>Up</v>
      </c>
    </row>
    <row r="2611" customFormat="false" ht="14.4" hidden="false" customHeight="false" outlineLevel="0" collapsed="false">
      <c r="A2611" s="46" t="n">
        <v>43028</v>
      </c>
      <c r="B2611" s="47" t="s">
        <v>118</v>
      </c>
      <c r="C2611" s="0" t="s">
        <v>39</v>
      </c>
      <c r="D2611" s="0" t="s">
        <v>25</v>
      </c>
      <c r="F2611" s="48" t="n">
        <v>2114</v>
      </c>
      <c r="G2611" s="49" t="n">
        <f aca="false">F2611/$K2613-1</f>
        <v>-0.00602310502583681</v>
      </c>
      <c r="H2611" s="48" t="n">
        <v>2273</v>
      </c>
      <c r="I2611" s="49" t="n">
        <f aca="false">H2611/$K2613-1</f>
        <v>0.0687367465829105</v>
      </c>
      <c r="J2611" s="49" t="n">
        <f aca="false">I2611-G2611</f>
        <v>0.0747598516087473</v>
      </c>
      <c r="K2611" s="0" t="n">
        <f aca="false">H2611-F2611</f>
        <v>159</v>
      </c>
      <c r="L2611" s="0" t="str">
        <f aca="false">IF(H2611=H2602,"Even",IF(H2611&gt;H2602,"Up","Down"))</f>
        <v>Up</v>
      </c>
    </row>
    <row r="2612" customFormat="false" ht="14.4" hidden="false" customHeight="false" outlineLevel="0" collapsed="false">
      <c r="A2612" s="46" t="n">
        <v>43028</v>
      </c>
      <c r="B2612" s="47" t="s">
        <v>118</v>
      </c>
      <c r="C2612" s="0" t="s">
        <v>39</v>
      </c>
      <c r="D2612" s="0" t="s">
        <v>51</v>
      </c>
      <c r="F2612" s="50" t="n">
        <v>1.6431</v>
      </c>
      <c r="H2612" s="50" t="n">
        <v>1.6662</v>
      </c>
      <c r="K2612" s="50" t="n">
        <v>1.65272</v>
      </c>
      <c r="L2612" s="0" t="str">
        <f aca="false">IF(K2612=K2603,"Even",IF(K2612&gt;K2603,"Up","Down"))</f>
        <v>Down</v>
      </c>
    </row>
    <row r="2613" customFormat="false" ht="14.4" hidden="false" customHeight="false" outlineLevel="0" collapsed="false">
      <c r="A2613" s="46" t="n">
        <v>43028</v>
      </c>
      <c r="B2613" s="47" t="s">
        <v>118</v>
      </c>
      <c r="C2613" s="0" t="s">
        <v>39</v>
      </c>
      <c r="D2613" s="0" t="s">
        <v>30</v>
      </c>
      <c r="F2613" s="0" t="s">
        <v>31</v>
      </c>
      <c r="H2613" s="48" t="n">
        <v>1</v>
      </c>
      <c r="K2613" s="48" t="n">
        <v>2126.81</v>
      </c>
      <c r="L2613" s="0" t="str">
        <f aca="false">IF(K2613=K2604,"Even",IF(K2613&gt;K2604,"Up","Down"))</f>
        <v>Down</v>
      </c>
    </row>
    <row r="2614" customFormat="false" ht="14.4" hidden="false" customHeight="false" outlineLevel="0" collapsed="false">
      <c r="A2614" s="46" t="n">
        <v>43028</v>
      </c>
      <c r="B2614" s="47" t="s">
        <v>118</v>
      </c>
      <c r="C2614" s="0" t="s">
        <v>39</v>
      </c>
      <c r="D2614" s="0" t="s">
        <v>43</v>
      </c>
      <c r="J2614" s="0" t="s">
        <v>44</v>
      </c>
      <c r="K2614" s="48" t="n">
        <v>1283.77</v>
      </c>
      <c r="L2614" s="0" t="str">
        <f aca="false">IF(K2614=K2605,"Even",IF(K2614&gt;K2605,"Up","Down"))</f>
        <v>Up</v>
      </c>
    </row>
    <row r="2615" customFormat="false" ht="14.4" hidden="false" customHeight="false" outlineLevel="0" collapsed="false">
      <c r="A2615" s="51" t="n">
        <v>43028</v>
      </c>
      <c r="B2615" s="52" t="s">
        <v>118</v>
      </c>
      <c r="C2615" s="16" t="s">
        <v>39</v>
      </c>
      <c r="D2615" s="16" t="s">
        <v>54</v>
      </c>
      <c r="E2615" s="16"/>
      <c r="F2615" s="16"/>
      <c r="G2615" s="16"/>
      <c r="H2615" s="16"/>
      <c r="I2615" s="16"/>
      <c r="J2615" s="16"/>
      <c r="K2615" s="54" t="n">
        <v>305.82</v>
      </c>
      <c r="L2615" s="16" t="str">
        <f aca="false">IF(K2615=K2606,"Even",IF(K2615&gt;K2606,"Up","Down"))</f>
        <v>Down</v>
      </c>
    </row>
    <row r="2616" customFormat="false" ht="14.4" hidden="false" customHeight="false" outlineLevel="0" collapsed="false">
      <c r="A2616" s="46" t="n">
        <v>43031</v>
      </c>
      <c r="B2616" s="47" t="s">
        <v>119</v>
      </c>
      <c r="C2616" s="0" t="s">
        <v>33</v>
      </c>
      <c r="D2616" s="0" t="s">
        <v>13</v>
      </c>
      <c r="F2616" s="48" t="n">
        <v>2111</v>
      </c>
      <c r="G2616" s="49" t="n">
        <f aca="false">F2616/$K2622-1</f>
        <v>-0.00500091911331491</v>
      </c>
      <c r="H2616" s="48" t="n">
        <v>2287</v>
      </c>
      <c r="I2616" s="49" t="n">
        <f aca="false">H2616/$K2622-1</f>
        <v>0.0779549493073655</v>
      </c>
      <c r="J2616" s="49" t="n">
        <f aca="false">I2616-G2616</f>
        <v>0.0829558684206804</v>
      </c>
      <c r="K2616" s="0" t="n">
        <f aca="false">H2616-F2616</f>
        <v>176</v>
      </c>
      <c r="L2616" s="0" t="str">
        <f aca="false">IF(H2616=H2607,"Even",IF(H2616&gt;H2607,"Up","Down"))</f>
        <v>Down</v>
      </c>
    </row>
    <row r="2617" customFormat="false" ht="14.4" hidden="false" customHeight="false" outlineLevel="0" collapsed="false">
      <c r="A2617" s="46" t="n">
        <v>43031</v>
      </c>
      <c r="B2617" s="47" t="s">
        <v>119</v>
      </c>
      <c r="C2617" s="0" t="s">
        <v>33</v>
      </c>
      <c r="D2617" s="0" t="s">
        <v>15</v>
      </c>
      <c r="F2617" s="48" t="n">
        <v>2111</v>
      </c>
      <c r="G2617" s="49" t="n">
        <f aca="false">F2617/$K2622-1</f>
        <v>-0.00500091911331491</v>
      </c>
      <c r="H2617" s="48" t="n">
        <v>2279</v>
      </c>
      <c r="I2617" s="49" t="n">
        <f aca="false">H2617/$K2622-1</f>
        <v>0.0741842280155165</v>
      </c>
      <c r="J2617" s="49" t="n">
        <f aca="false">I2617-G2617</f>
        <v>0.0791851471288314</v>
      </c>
      <c r="K2617" s="0" t="n">
        <f aca="false">H2617-F2617</f>
        <v>168</v>
      </c>
      <c r="L2617" s="0" t="str">
        <f aca="false">IF(H2617=H2608,"Even",IF(H2617&gt;H2608,"Up","Down"))</f>
        <v>Down</v>
      </c>
    </row>
    <row r="2618" customFormat="false" ht="14.4" hidden="false" customHeight="false" outlineLevel="0" collapsed="false">
      <c r="A2618" s="46" t="n">
        <v>43031</v>
      </c>
      <c r="B2618" s="47" t="s">
        <v>119</v>
      </c>
      <c r="C2618" s="0" t="s">
        <v>33</v>
      </c>
      <c r="D2618" s="0" t="s">
        <v>53</v>
      </c>
      <c r="F2618" s="48" t="n">
        <v>2099</v>
      </c>
      <c r="G2618" s="49" t="n">
        <f aca="false">F2618/$K2622-1</f>
        <v>-0.0106570010510886</v>
      </c>
      <c r="H2618" s="48" t="n">
        <v>2251</v>
      </c>
      <c r="I2618" s="49" t="n">
        <f aca="false">H2618/$K2622-1</f>
        <v>0.0609867034940446</v>
      </c>
      <c r="J2618" s="49" t="n">
        <f aca="false">I2618-G2618</f>
        <v>0.0716437045451331</v>
      </c>
      <c r="K2618" s="0" t="n">
        <f aca="false">H2618-F2618</f>
        <v>152</v>
      </c>
      <c r="L2618" s="0" t="str">
        <f aca="false">IF(H2618=H2609,"Even",IF(H2618&gt;H2609,"Up","Down"))</f>
        <v>Down</v>
      </c>
    </row>
    <row r="2619" customFormat="false" ht="14.4" hidden="false" customHeight="false" outlineLevel="0" collapsed="false">
      <c r="A2619" s="46" t="n">
        <v>43031</v>
      </c>
      <c r="B2619" s="47" t="s">
        <v>119</v>
      </c>
      <c r="C2619" s="0" t="s">
        <v>33</v>
      </c>
      <c r="D2619" s="0" t="s">
        <v>20</v>
      </c>
      <c r="F2619" s="48" t="n">
        <v>2111</v>
      </c>
      <c r="G2619" s="49" t="n">
        <f aca="false">F2619/$K2622-1</f>
        <v>-0.00500091911331491</v>
      </c>
      <c r="H2619" s="48" t="n">
        <v>2268</v>
      </c>
      <c r="I2619" s="49" t="n">
        <f aca="false">H2619/$K2622-1</f>
        <v>0.068999486239224</v>
      </c>
      <c r="J2619" s="49" t="n">
        <f aca="false">I2619-G2619</f>
        <v>0.0740004053525389</v>
      </c>
      <c r="K2619" s="0" t="n">
        <f aca="false">H2619-F2619</f>
        <v>157</v>
      </c>
      <c r="L2619" s="0" t="str">
        <f aca="false">IF(H2619=H2610,"Even",IF(H2619&gt;H2610,"Up","Down"))</f>
        <v>Down</v>
      </c>
    </row>
    <row r="2620" customFormat="false" ht="14.4" hidden="false" customHeight="false" outlineLevel="0" collapsed="false">
      <c r="A2620" s="46" t="n">
        <v>43031</v>
      </c>
      <c r="B2620" s="47" t="s">
        <v>119</v>
      </c>
      <c r="C2620" s="0" t="s">
        <v>33</v>
      </c>
      <c r="D2620" s="0" t="s">
        <v>25</v>
      </c>
      <c r="F2620" s="48" t="n">
        <v>2111</v>
      </c>
      <c r="G2620" s="49" t="n">
        <f aca="false">F2620/$K2622-1</f>
        <v>-0.00500091911331491</v>
      </c>
      <c r="H2620" s="48" t="n">
        <v>2268</v>
      </c>
      <c r="I2620" s="49" t="n">
        <f aca="false">H2620/$K2622-1</f>
        <v>0.068999486239224</v>
      </c>
      <c r="J2620" s="49" t="n">
        <f aca="false">I2620-G2620</f>
        <v>0.0740004053525389</v>
      </c>
      <c r="K2620" s="0" t="n">
        <f aca="false">H2620-F2620</f>
        <v>157</v>
      </c>
      <c r="L2620" s="0" t="str">
        <f aca="false">IF(H2620=H2611,"Even",IF(H2620&gt;H2611,"Up","Down"))</f>
        <v>Down</v>
      </c>
    </row>
    <row r="2621" customFormat="false" ht="14.4" hidden="false" customHeight="false" outlineLevel="0" collapsed="false">
      <c r="A2621" s="46" t="n">
        <v>43031</v>
      </c>
      <c r="B2621" s="47" t="s">
        <v>119</v>
      </c>
      <c r="C2621" s="0" t="s">
        <v>33</v>
      </c>
      <c r="D2621" s="0" t="s">
        <v>51</v>
      </c>
      <c r="F2621" s="50" t="n">
        <v>1.6483</v>
      </c>
      <c r="H2621" s="50" t="n">
        <v>1.6719</v>
      </c>
      <c r="K2621" s="50" t="n">
        <v>1.65496</v>
      </c>
      <c r="L2621" s="0" t="str">
        <f aca="false">IF(K2621=K2612,"Even",IF(K2621&gt;K2612,"Up","Down"))</f>
        <v>Up</v>
      </c>
    </row>
    <row r="2622" customFormat="false" ht="14.4" hidden="false" customHeight="false" outlineLevel="0" collapsed="false">
      <c r="A2622" s="46" t="n">
        <v>43031</v>
      </c>
      <c r="B2622" s="47" t="s">
        <v>119</v>
      </c>
      <c r="C2622" s="0" t="s">
        <v>33</v>
      </c>
      <c r="D2622" s="0" t="s">
        <v>30</v>
      </c>
      <c r="F2622" s="0" t="s">
        <v>31</v>
      </c>
      <c r="H2622" s="48" t="n">
        <v>1</v>
      </c>
      <c r="K2622" s="48" t="n">
        <v>2121.61</v>
      </c>
      <c r="L2622" s="0" t="str">
        <f aca="false">IF(K2622=K2613,"Even",IF(K2622&gt;K2613,"Up","Down"))</f>
        <v>Down</v>
      </c>
    </row>
    <row r="2623" customFormat="false" ht="14.4" hidden="false" customHeight="false" outlineLevel="0" collapsed="false">
      <c r="A2623" s="46" t="n">
        <v>43031</v>
      </c>
      <c r="B2623" s="47" t="s">
        <v>119</v>
      </c>
      <c r="C2623" s="0" t="s">
        <v>33</v>
      </c>
      <c r="D2623" s="0" t="s">
        <v>43</v>
      </c>
      <c r="J2623" s="0" t="s">
        <v>44</v>
      </c>
      <c r="K2623" s="48" t="n">
        <v>1275.18</v>
      </c>
      <c r="L2623" s="0" t="str">
        <f aca="false">IF(K2623=K2614,"Even",IF(K2623&gt;K2614,"Up","Down"))</f>
        <v>Down</v>
      </c>
    </row>
    <row r="2624" customFormat="false" ht="14.4" hidden="false" customHeight="false" outlineLevel="0" collapsed="false">
      <c r="A2624" s="51" t="n">
        <v>43031</v>
      </c>
      <c r="B2624" s="52" t="s">
        <v>119</v>
      </c>
      <c r="C2624" s="16" t="s">
        <v>33</v>
      </c>
      <c r="D2624" s="16" t="s">
        <v>54</v>
      </c>
      <c r="E2624" s="16"/>
      <c r="F2624" s="16"/>
      <c r="G2624" s="16"/>
      <c r="H2624" s="16"/>
      <c r="I2624" s="16"/>
      <c r="J2624" s="16"/>
      <c r="K2624" s="54" t="n">
        <v>288.61</v>
      </c>
      <c r="L2624" s="16" t="str">
        <f aca="false">IF(K2624=K2615,"Even",IF(K2624&gt;K2615,"Up","Down"))</f>
        <v>Down</v>
      </c>
    </row>
    <row r="2625" customFormat="false" ht="14.4" hidden="false" customHeight="false" outlineLevel="0" collapsed="false">
      <c r="A2625" s="46" t="n">
        <v>43033</v>
      </c>
      <c r="B2625" s="47" t="s">
        <v>95</v>
      </c>
      <c r="C2625" s="0" t="s">
        <v>37</v>
      </c>
      <c r="D2625" s="0" t="s">
        <v>13</v>
      </c>
      <c r="F2625" s="48" t="n">
        <v>2109</v>
      </c>
      <c r="G2625" s="49" t="n">
        <f aca="false">F2625/$K2631-1</f>
        <v>-0.00828078491119677</v>
      </c>
      <c r="H2625" s="48" t="n">
        <v>2285</v>
      </c>
      <c r="I2625" s="49" t="n">
        <f aca="false">H2625/$K2631-1</f>
        <v>0.0744800410042272</v>
      </c>
      <c r="J2625" s="49" t="n">
        <f aca="false">I2625-G2625</f>
        <v>0.082760825915424</v>
      </c>
      <c r="K2625" s="0" t="n">
        <f aca="false">H2625-F2625</f>
        <v>176</v>
      </c>
      <c r="L2625" s="0" t="str">
        <f aca="false">IF(H2625=H2616,"Even",IF(H2625&gt;H2616,"Up","Down"))</f>
        <v>Down</v>
      </c>
    </row>
    <row r="2626" customFormat="false" ht="14.4" hidden="false" customHeight="false" outlineLevel="0" collapsed="false">
      <c r="A2626" s="46" t="n">
        <v>43033</v>
      </c>
      <c r="B2626" s="47" t="s">
        <v>95</v>
      </c>
      <c r="C2626" s="0" t="s">
        <v>37</v>
      </c>
      <c r="D2626" s="0" t="s">
        <v>15</v>
      </c>
      <c r="F2626" s="48" t="n">
        <v>2109</v>
      </c>
      <c r="G2626" s="49" t="n">
        <f aca="false">F2626/$K2631-1</f>
        <v>-0.00828078491119677</v>
      </c>
      <c r="H2626" s="48" t="n">
        <v>2277</v>
      </c>
      <c r="I2626" s="49" t="n">
        <f aca="false">H2626/$K2631-1</f>
        <v>0.070718185280799</v>
      </c>
      <c r="J2626" s="49" t="n">
        <f aca="false">I2626-G2626</f>
        <v>0.0789989701919958</v>
      </c>
      <c r="K2626" s="0" t="n">
        <f aca="false">H2626-F2626</f>
        <v>168</v>
      </c>
      <c r="L2626" s="0" t="str">
        <f aca="false">IF(H2626=H2617,"Even",IF(H2626&gt;H2617,"Up","Down"))</f>
        <v>Down</v>
      </c>
    </row>
    <row r="2627" customFormat="false" ht="14.4" hidden="false" customHeight="false" outlineLevel="0" collapsed="false">
      <c r="A2627" s="46" t="n">
        <v>43033</v>
      </c>
      <c r="B2627" s="47" t="s">
        <v>95</v>
      </c>
      <c r="C2627" s="0" t="s">
        <v>37</v>
      </c>
      <c r="D2627" s="0" t="s">
        <v>53</v>
      </c>
      <c r="F2627" s="48" t="n">
        <v>2097</v>
      </c>
      <c r="G2627" s="49" t="n">
        <f aca="false">F2627/$K2631-1</f>
        <v>-0.0139235684963394</v>
      </c>
      <c r="H2627" s="48" t="n">
        <v>2249</v>
      </c>
      <c r="I2627" s="49" t="n">
        <f aca="false">H2627/$K2631-1</f>
        <v>0.0575516902487996</v>
      </c>
      <c r="J2627" s="49" t="n">
        <f aca="false">I2627-G2627</f>
        <v>0.0714752587451389</v>
      </c>
      <c r="K2627" s="0" t="n">
        <f aca="false">H2627-F2627</f>
        <v>152</v>
      </c>
      <c r="L2627" s="0" t="str">
        <f aca="false">IF(H2627=H2618,"Even",IF(H2627&gt;H2618,"Up","Down"))</f>
        <v>Down</v>
      </c>
    </row>
    <row r="2628" customFormat="false" ht="14.4" hidden="false" customHeight="false" outlineLevel="0" collapsed="false">
      <c r="A2628" s="46" t="n">
        <v>43033</v>
      </c>
      <c r="B2628" s="47" t="s">
        <v>95</v>
      </c>
      <c r="C2628" s="0" t="s">
        <v>37</v>
      </c>
      <c r="D2628" s="0" t="s">
        <v>20</v>
      </c>
      <c r="F2628" s="48" t="n">
        <v>2109</v>
      </c>
      <c r="G2628" s="49" t="n">
        <f aca="false">F2628/$K2631-1</f>
        <v>-0.00828078491119677</v>
      </c>
      <c r="H2628" s="48" t="n">
        <v>2266</v>
      </c>
      <c r="I2628" s="49" t="n">
        <f aca="false">H2628/$K2631-1</f>
        <v>0.0655456336610849</v>
      </c>
      <c r="J2628" s="49" t="n">
        <f aca="false">I2628-G2628</f>
        <v>0.0738264185722817</v>
      </c>
      <c r="K2628" s="0" t="n">
        <f aca="false">H2628-F2628</f>
        <v>157</v>
      </c>
      <c r="L2628" s="0" t="str">
        <f aca="false">IF(H2628=H2619,"Even",IF(H2628&gt;H2619,"Up","Down"))</f>
        <v>Down</v>
      </c>
    </row>
    <row r="2629" customFormat="false" ht="14.4" hidden="false" customHeight="false" outlineLevel="0" collapsed="false">
      <c r="A2629" s="46" t="n">
        <v>43033</v>
      </c>
      <c r="B2629" s="47" t="s">
        <v>95</v>
      </c>
      <c r="C2629" s="0" t="s">
        <v>37</v>
      </c>
      <c r="D2629" s="0" t="s">
        <v>25</v>
      </c>
      <c r="F2629" s="48" t="n">
        <v>2109</v>
      </c>
      <c r="G2629" s="49" t="n">
        <f aca="false">F2629/$K2631-1</f>
        <v>-0.00828078491119677</v>
      </c>
      <c r="H2629" s="48" t="n">
        <v>2266</v>
      </c>
      <c r="I2629" s="49" t="n">
        <f aca="false">H2629/$K2631-1</f>
        <v>0.0655456336610849</v>
      </c>
      <c r="J2629" s="49" t="n">
        <f aca="false">I2629-G2629</f>
        <v>0.0738264185722817</v>
      </c>
      <c r="K2629" s="0" t="n">
        <f aca="false">H2629-F2629</f>
        <v>157</v>
      </c>
      <c r="L2629" s="0" t="str">
        <f aca="false">IF(H2629=H2620,"Even",IF(H2629&gt;H2620,"Up","Down"))</f>
        <v>Down</v>
      </c>
    </row>
    <row r="2630" customFormat="false" ht="14.4" hidden="false" customHeight="false" outlineLevel="0" collapsed="false">
      <c r="A2630" s="46" t="n">
        <v>43033</v>
      </c>
      <c r="B2630" s="47" t="s">
        <v>95</v>
      </c>
      <c r="C2630" s="0" t="s">
        <v>37</v>
      </c>
      <c r="D2630" s="0" t="s">
        <v>51</v>
      </c>
      <c r="F2630" s="50" t="n">
        <v>1.6496</v>
      </c>
      <c r="H2630" s="50" t="n">
        <v>1.6731</v>
      </c>
      <c r="K2630" s="50" t="n">
        <v>1.66298</v>
      </c>
      <c r="L2630" s="0" t="str">
        <f aca="false">IF(K2630=K2621,"Even",IF(K2630&gt;K2621,"Up","Down"))</f>
        <v>Up</v>
      </c>
    </row>
    <row r="2631" customFormat="false" ht="14.4" hidden="false" customHeight="false" outlineLevel="0" collapsed="false">
      <c r="A2631" s="46" t="n">
        <v>43033</v>
      </c>
      <c r="B2631" s="47" t="s">
        <v>95</v>
      </c>
      <c r="C2631" s="0" t="s">
        <v>37</v>
      </c>
      <c r="D2631" s="0" t="s">
        <v>30</v>
      </c>
      <c r="F2631" s="0" t="s">
        <v>31</v>
      </c>
      <c r="H2631" s="48" t="n">
        <v>1</v>
      </c>
      <c r="K2631" s="48" t="n">
        <v>2126.61</v>
      </c>
      <c r="L2631" s="0" t="str">
        <f aca="false">IF(K2631=K2622,"Even",IF(K2631&gt;K2622,"Up","Down"))</f>
        <v>Up</v>
      </c>
    </row>
    <row r="2632" customFormat="false" ht="14.4" hidden="false" customHeight="false" outlineLevel="0" collapsed="false">
      <c r="A2632" s="46" t="n">
        <v>43033</v>
      </c>
      <c r="B2632" s="47" t="s">
        <v>95</v>
      </c>
      <c r="C2632" s="0" t="s">
        <v>37</v>
      </c>
      <c r="D2632" s="0" t="s">
        <v>43</v>
      </c>
      <c r="J2632" s="0" t="s">
        <v>44</v>
      </c>
      <c r="K2632" s="48" t="n">
        <v>1274.16</v>
      </c>
      <c r="L2632" s="0" t="str">
        <f aca="false">IF(K2632=K2623,"Even",IF(K2632&gt;K2623,"Up","Down"))</f>
        <v>Down</v>
      </c>
    </row>
    <row r="2633" customFormat="false" ht="14.4" hidden="false" customHeight="false" outlineLevel="0" collapsed="false">
      <c r="A2633" s="51" t="n">
        <v>43033</v>
      </c>
      <c r="B2633" s="52" t="s">
        <v>95</v>
      </c>
      <c r="C2633" s="16" t="s">
        <v>37</v>
      </c>
      <c r="D2633" s="16" t="s">
        <v>54</v>
      </c>
      <c r="E2633" s="16"/>
      <c r="F2633" s="16"/>
      <c r="G2633" s="16"/>
      <c r="H2633" s="16"/>
      <c r="I2633" s="16"/>
      <c r="J2633" s="16"/>
      <c r="K2633" s="54" t="n">
        <v>296.29</v>
      </c>
      <c r="L2633" s="16" t="str">
        <f aca="false">IF(K2633=K2624,"Even",IF(K2633&gt;K2624,"Up","Down"))</f>
        <v>Up</v>
      </c>
    </row>
    <row r="2634" customFormat="false" ht="14.4" hidden="false" customHeight="false" outlineLevel="0" collapsed="false">
      <c r="A2634" s="46" t="n">
        <v>43034</v>
      </c>
      <c r="B2634" s="47" t="s">
        <v>67</v>
      </c>
      <c r="C2634" s="0" t="s">
        <v>38</v>
      </c>
      <c r="D2634" s="0" t="s">
        <v>13</v>
      </c>
      <c r="F2634" s="48" t="n">
        <v>2107</v>
      </c>
      <c r="G2634" s="49" t="n">
        <f aca="false">F2634/$K2640-1</f>
        <v>-0.00404620998695382</v>
      </c>
      <c r="H2634" s="48" t="n">
        <v>2284</v>
      </c>
      <c r="I2634" s="49" t="n">
        <f aca="false">H2634/$K2640-1</f>
        <v>0.0796195806311331</v>
      </c>
      <c r="J2634" s="49" t="n">
        <f aca="false">I2634-G2634</f>
        <v>0.0836657906180869</v>
      </c>
      <c r="K2634" s="0" t="n">
        <f aca="false">H2634-F2634</f>
        <v>177</v>
      </c>
      <c r="L2634" s="0" t="str">
        <f aca="false">IF(H2634=H2625,"Even",IF(H2634&gt;H2625,"Up","Down"))</f>
        <v>Down</v>
      </c>
    </row>
    <row r="2635" customFormat="false" ht="14.4" hidden="false" customHeight="false" outlineLevel="0" collapsed="false">
      <c r="A2635" s="46" t="n">
        <v>43034</v>
      </c>
      <c r="B2635" s="47" t="s">
        <v>67</v>
      </c>
      <c r="C2635" s="0" t="s">
        <v>38</v>
      </c>
      <c r="D2635" s="0" t="s">
        <v>15</v>
      </c>
      <c r="F2635" s="48" t="n">
        <v>2107</v>
      </c>
      <c r="G2635" s="49" t="n">
        <f aca="false">F2635/$K2640-1</f>
        <v>-0.00404620998695382</v>
      </c>
      <c r="H2635" s="48" t="n">
        <v>2276</v>
      </c>
      <c r="I2635" s="49" t="n">
        <f aca="false">H2635/$K2640-1</f>
        <v>0.0758380759704287</v>
      </c>
      <c r="J2635" s="49" t="n">
        <f aca="false">I2635-G2635</f>
        <v>0.0798842859573825</v>
      </c>
      <c r="K2635" s="0" t="n">
        <f aca="false">H2635-F2635</f>
        <v>169</v>
      </c>
      <c r="L2635" s="0" t="str">
        <f aca="false">IF(H2635=H2626,"Even",IF(H2635&gt;H2626,"Up","Down"))</f>
        <v>Down</v>
      </c>
    </row>
    <row r="2636" customFormat="false" ht="14.4" hidden="false" customHeight="false" outlineLevel="0" collapsed="false">
      <c r="A2636" s="46" t="n">
        <v>43034</v>
      </c>
      <c r="B2636" s="47" t="s">
        <v>67</v>
      </c>
      <c r="C2636" s="0" t="s">
        <v>38</v>
      </c>
      <c r="D2636" s="0" t="s">
        <v>53</v>
      </c>
      <c r="F2636" s="48" t="n">
        <v>2095</v>
      </c>
      <c r="G2636" s="49" t="n">
        <f aca="false">F2636/$K2640-1</f>
        <v>-0.00971846697801049</v>
      </c>
      <c r="H2636" s="48" t="n">
        <v>2248</v>
      </c>
      <c r="I2636" s="49" t="n">
        <f aca="false">H2636/$K2640-1</f>
        <v>0.0626028096579629</v>
      </c>
      <c r="J2636" s="49" t="n">
        <f aca="false">I2636-G2636</f>
        <v>0.0723212766359734</v>
      </c>
      <c r="K2636" s="0" t="n">
        <f aca="false">H2636-F2636</f>
        <v>153</v>
      </c>
      <c r="L2636" s="0" t="str">
        <f aca="false">IF(H2636=H2627,"Even",IF(H2636&gt;H2627,"Up","Down"))</f>
        <v>Down</v>
      </c>
    </row>
    <row r="2637" customFormat="false" ht="14.4" hidden="false" customHeight="false" outlineLevel="0" collapsed="false">
      <c r="A2637" s="46" t="n">
        <v>43034</v>
      </c>
      <c r="B2637" s="47" t="s">
        <v>67</v>
      </c>
      <c r="C2637" s="0" t="s">
        <v>38</v>
      </c>
      <c r="D2637" s="0" t="s">
        <v>20</v>
      </c>
      <c r="F2637" s="48" t="n">
        <v>2107</v>
      </c>
      <c r="G2637" s="49" t="n">
        <f aca="false">F2637/$K2640-1</f>
        <v>-0.00404620998695382</v>
      </c>
      <c r="H2637" s="48" t="n">
        <v>2265</v>
      </c>
      <c r="I2637" s="49" t="n">
        <f aca="false">H2637/$K2640-1</f>
        <v>0.07063850706196</v>
      </c>
      <c r="J2637" s="49" t="n">
        <f aca="false">I2637-G2637</f>
        <v>0.0746847170489138</v>
      </c>
      <c r="K2637" s="0" t="n">
        <f aca="false">H2637-F2637</f>
        <v>158</v>
      </c>
      <c r="L2637" s="0" t="str">
        <f aca="false">IF(H2637=H2628,"Even",IF(H2637&gt;H2628,"Up","Down"))</f>
        <v>Down</v>
      </c>
    </row>
    <row r="2638" customFormat="false" ht="14.4" hidden="false" customHeight="false" outlineLevel="0" collapsed="false">
      <c r="A2638" s="46" t="n">
        <v>43034</v>
      </c>
      <c r="B2638" s="47" t="s">
        <v>67</v>
      </c>
      <c r="C2638" s="0" t="s">
        <v>38</v>
      </c>
      <c r="D2638" s="0" t="s">
        <v>25</v>
      </c>
      <c r="F2638" s="48" t="n">
        <v>2107</v>
      </c>
      <c r="G2638" s="49" t="n">
        <f aca="false">F2638/$K2640-1</f>
        <v>-0.00404620998695382</v>
      </c>
      <c r="H2638" s="48" t="n">
        <v>2265</v>
      </c>
      <c r="I2638" s="49" t="n">
        <f aca="false">H2638/$K2640-1</f>
        <v>0.07063850706196</v>
      </c>
      <c r="J2638" s="49" t="n">
        <f aca="false">I2638-G2638</f>
        <v>0.0746847170489138</v>
      </c>
      <c r="K2638" s="0" t="n">
        <f aca="false">H2638-F2638</f>
        <v>158</v>
      </c>
      <c r="L2638" s="0" t="str">
        <f aca="false">IF(H2638=H2629,"Even",IF(H2638&gt;H2629,"Up","Down"))</f>
        <v>Down</v>
      </c>
    </row>
    <row r="2639" customFormat="false" ht="14.4" hidden="false" customHeight="false" outlineLevel="0" collapsed="false">
      <c r="A2639" s="46" t="n">
        <v>43034</v>
      </c>
      <c r="B2639" s="47" t="s">
        <v>67</v>
      </c>
      <c r="C2639" s="0" t="s">
        <v>38</v>
      </c>
      <c r="D2639" s="0" t="s">
        <v>51</v>
      </c>
      <c r="F2639" s="50" t="n">
        <v>1.6406</v>
      </c>
      <c r="H2639" s="50" t="n">
        <v>1.6643</v>
      </c>
      <c r="K2639" s="50" t="n">
        <v>1.65959</v>
      </c>
      <c r="L2639" s="0" t="str">
        <f aca="false">IF(K2639=K2630,"Even",IF(K2639&gt;K2630,"Up","Down"))</f>
        <v>Down</v>
      </c>
    </row>
    <row r="2640" customFormat="false" ht="14.4" hidden="false" customHeight="false" outlineLevel="0" collapsed="false">
      <c r="A2640" s="46" t="n">
        <v>43034</v>
      </c>
      <c r="B2640" s="47" t="s">
        <v>67</v>
      </c>
      <c r="C2640" s="0" t="s">
        <v>38</v>
      </c>
      <c r="D2640" s="0" t="s">
        <v>30</v>
      </c>
      <c r="F2640" s="0" t="s">
        <v>31</v>
      </c>
      <c r="H2640" s="48" t="n">
        <v>1</v>
      </c>
      <c r="K2640" s="48" t="n">
        <v>2115.56</v>
      </c>
      <c r="L2640" s="0" t="str">
        <f aca="false">IF(K2640=K2631,"Even",IF(K2640&gt;K2631,"Up","Down"))</f>
        <v>Down</v>
      </c>
    </row>
    <row r="2641" customFormat="false" ht="14.4" hidden="false" customHeight="false" outlineLevel="0" collapsed="false">
      <c r="A2641" s="46" t="n">
        <v>43034</v>
      </c>
      <c r="B2641" s="47" t="s">
        <v>67</v>
      </c>
      <c r="C2641" s="0" t="s">
        <v>38</v>
      </c>
      <c r="D2641" s="0" t="s">
        <v>43</v>
      </c>
      <c r="J2641" s="0" t="s">
        <v>44</v>
      </c>
      <c r="K2641" s="48" t="n">
        <v>1281.2</v>
      </c>
      <c r="L2641" s="0" t="str">
        <f aca="false">IF(K2641=K2632,"Even",IF(K2641&gt;K2632,"Up","Down"))</f>
        <v>Up</v>
      </c>
    </row>
    <row r="2642" customFormat="false" ht="14.4" hidden="false" customHeight="false" outlineLevel="0" collapsed="false">
      <c r="A2642" s="51" t="n">
        <v>43034</v>
      </c>
      <c r="B2642" s="52" t="s">
        <v>67</v>
      </c>
      <c r="C2642" s="16" t="s">
        <v>38</v>
      </c>
      <c r="D2642" s="16" t="s">
        <v>54</v>
      </c>
      <c r="E2642" s="16"/>
      <c r="F2642" s="16"/>
      <c r="G2642" s="16"/>
      <c r="H2642" s="16"/>
      <c r="I2642" s="16"/>
      <c r="J2642" s="16"/>
      <c r="K2642" s="54" t="n">
        <v>297.94</v>
      </c>
      <c r="L2642" s="16" t="str">
        <f aca="false">IF(K2642=K2633,"Even",IF(K2642&gt;K2633,"Up","Down"))</f>
        <v>Up</v>
      </c>
    </row>
    <row r="2643" customFormat="false" ht="14.4" hidden="false" customHeight="false" outlineLevel="0" collapsed="false">
      <c r="A2643" s="46" t="n">
        <v>43035</v>
      </c>
      <c r="B2643" s="47" t="s">
        <v>120</v>
      </c>
      <c r="C2643" s="0" t="s">
        <v>39</v>
      </c>
      <c r="D2643" s="0" t="s">
        <v>13</v>
      </c>
      <c r="F2643" s="48" t="n">
        <v>2119</v>
      </c>
      <c r="G2643" s="49" t="n">
        <f aca="false">F2643/$K2649-1</f>
        <v>0.00100620255377049</v>
      </c>
      <c r="H2643" s="48" t="n">
        <v>2297</v>
      </c>
      <c r="I2643" s="49" t="n">
        <f aca="false">H2643/$K2649-1</f>
        <v>0.0850926131505478</v>
      </c>
      <c r="J2643" s="49" t="n">
        <f aca="false">I2643-G2643</f>
        <v>0.0840864105967773</v>
      </c>
      <c r="K2643" s="0" t="n">
        <f aca="false">H2643-F2643</f>
        <v>178</v>
      </c>
      <c r="L2643" s="0" t="str">
        <f aca="false">IF(H2643=H2634,"Even",IF(H2643&gt;H2634,"Up","Down"))</f>
        <v>Up</v>
      </c>
    </row>
    <row r="2644" customFormat="false" ht="14.4" hidden="false" customHeight="false" outlineLevel="0" collapsed="false">
      <c r="A2644" s="46" t="n">
        <v>43035</v>
      </c>
      <c r="B2644" s="47" t="s">
        <v>120</v>
      </c>
      <c r="C2644" s="0" t="s">
        <v>39</v>
      </c>
      <c r="D2644" s="0" t="s">
        <v>15</v>
      </c>
      <c r="F2644" s="48" t="n">
        <v>2119</v>
      </c>
      <c r="G2644" s="49" t="n">
        <f aca="false">F2644/$K2649-1</f>
        <v>0.00100620255377049</v>
      </c>
      <c r="H2644" s="48" t="n">
        <v>2288</v>
      </c>
      <c r="I2644" s="49" t="n">
        <f aca="false">H2644/$K2649-1</f>
        <v>0.0808410530641939</v>
      </c>
      <c r="J2644" s="49" t="n">
        <f aca="false">I2644-G2644</f>
        <v>0.0798348505104234</v>
      </c>
      <c r="K2644" s="0" t="n">
        <f aca="false">H2644-F2644</f>
        <v>169</v>
      </c>
      <c r="L2644" s="0" t="str">
        <f aca="false">IF(H2644=H2635,"Even",IF(H2644&gt;H2635,"Up","Down"))</f>
        <v>Up</v>
      </c>
    </row>
    <row r="2645" customFormat="false" ht="14.4" hidden="false" customHeight="false" outlineLevel="0" collapsed="false">
      <c r="A2645" s="46" t="n">
        <v>43035</v>
      </c>
      <c r="B2645" s="47" t="s">
        <v>120</v>
      </c>
      <c r="C2645" s="0" t="s">
        <v>39</v>
      </c>
      <c r="D2645" s="0" t="s">
        <v>53</v>
      </c>
      <c r="F2645" s="48" t="n">
        <v>2107</v>
      </c>
      <c r="G2645" s="49" t="n">
        <f aca="false">F2645/$K2649-1</f>
        <v>-0.00466254422803469</v>
      </c>
      <c r="H2645" s="48" t="n">
        <v>2260</v>
      </c>
      <c r="I2645" s="49" t="n">
        <f aca="false">H2645/$K2649-1</f>
        <v>0.0676139772399818</v>
      </c>
      <c r="J2645" s="49" t="n">
        <f aca="false">I2645-G2645</f>
        <v>0.0722765214680164</v>
      </c>
      <c r="K2645" s="0" t="n">
        <f aca="false">H2645-F2645</f>
        <v>153</v>
      </c>
      <c r="L2645" s="0" t="str">
        <f aca="false">IF(H2645=H2636,"Even",IF(H2645&gt;H2636,"Up","Down"))</f>
        <v>Up</v>
      </c>
    </row>
    <row r="2646" customFormat="false" ht="14.4" hidden="false" customHeight="false" outlineLevel="0" collapsed="false">
      <c r="A2646" s="46" t="n">
        <v>43035</v>
      </c>
      <c r="B2646" s="47" t="s">
        <v>120</v>
      </c>
      <c r="C2646" s="0" t="s">
        <v>39</v>
      </c>
      <c r="D2646" s="0" t="s">
        <v>20</v>
      </c>
      <c r="F2646" s="48" t="n">
        <v>2119</v>
      </c>
      <c r="G2646" s="49" t="n">
        <f aca="false">F2646/$K2649-1</f>
        <v>0.00100620255377049</v>
      </c>
      <c r="H2646" s="48" t="n">
        <v>2277</v>
      </c>
      <c r="I2646" s="49" t="n">
        <f aca="false">H2646/$K2649-1</f>
        <v>0.075644701847539</v>
      </c>
      <c r="J2646" s="49" t="n">
        <f aca="false">I2646-G2646</f>
        <v>0.0746384992937685</v>
      </c>
      <c r="K2646" s="0" t="n">
        <f aca="false">H2646-F2646</f>
        <v>158</v>
      </c>
      <c r="L2646" s="0" t="str">
        <f aca="false">IF(H2646=H2637,"Even",IF(H2646&gt;H2637,"Up","Down"))</f>
        <v>Up</v>
      </c>
    </row>
    <row r="2647" customFormat="false" ht="14.4" hidden="false" customHeight="false" outlineLevel="0" collapsed="false">
      <c r="A2647" s="46" t="n">
        <v>43035</v>
      </c>
      <c r="B2647" s="47" t="s">
        <v>120</v>
      </c>
      <c r="C2647" s="0" t="s">
        <v>39</v>
      </c>
      <c r="D2647" s="0" t="s">
        <v>25</v>
      </c>
      <c r="F2647" s="48" t="n">
        <v>2119</v>
      </c>
      <c r="G2647" s="49" t="n">
        <f aca="false">F2647/$K2649-1</f>
        <v>0.00100620255377049</v>
      </c>
      <c r="H2647" s="48" t="n">
        <v>2277</v>
      </c>
      <c r="I2647" s="49" t="n">
        <f aca="false">H2647/$K2649-1</f>
        <v>0.075644701847539</v>
      </c>
      <c r="J2647" s="49" t="n">
        <f aca="false">I2647-G2647</f>
        <v>0.0746384992937685</v>
      </c>
      <c r="K2647" s="0" t="n">
        <f aca="false">H2647-F2647</f>
        <v>158</v>
      </c>
      <c r="L2647" s="0" t="str">
        <f aca="false">IF(H2647=H2638,"Even",IF(H2647&gt;H2638,"Up","Down"))</f>
        <v>Up</v>
      </c>
    </row>
    <row r="2648" customFormat="false" ht="14.4" hidden="false" customHeight="false" outlineLevel="0" collapsed="false">
      <c r="A2648" s="46" t="n">
        <v>43035</v>
      </c>
      <c r="B2648" s="47" t="s">
        <v>120</v>
      </c>
      <c r="C2648" s="0" t="s">
        <v>39</v>
      </c>
      <c r="D2648" s="0" t="s">
        <v>51</v>
      </c>
      <c r="F2648" s="50" t="n">
        <v>1.6674</v>
      </c>
      <c r="H2648" s="50" t="n">
        <v>1.691</v>
      </c>
      <c r="K2648" s="50" t="n">
        <v>1.66411</v>
      </c>
      <c r="L2648" s="0" t="str">
        <f aca="false">IF(K2648=K2639,"Even",IF(K2648&gt;K2639,"Up","Down"))</f>
        <v>Up</v>
      </c>
    </row>
    <row r="2649" customFormat="false" ht="14.4" hidden="false" customHeight="false" outlineLevel="0" collapsed="false">
      <c r="A2649" s="46" t="n">
        <v>43035</v>
      </c>
      <c r="B2649" s="47" t="s">
        <v>120</v>
      </c>
      <c r="C2649" s="0" t="s">
        <v>39</v>
      </c>
      <c r="D2649" s="0" t="s">
        <v>30</v>
      </c>
      <c r="F2649" s="0" t="s">
        <v>31</v>
      </c>
      <c r="H2649" s="48" t="n">
        <v>1</v>
      </c>
      <c r="K2649" s="48" t="n">
        <v>2116.87</v>
      </c>
      <c r="L2649" s="0" t="str">
        <f aca="false">IF(K2649=K2640,"Even",IF(K2649&gt;K2640,"Up","Down"))</f>
        <v>Up</v>
      </c>
    </row>
    <row r="2650" customFormat="false" ht="14.4" hidden="false" customHeight="false" outlineLevel="0" collapsed="false">
      <c r="A2650" s="46" t="n">
        <v>43035</v>
      </c>
      <c r="B2650" s="47" t="s">
        <v>120</v>
      </c>
      <c r="C2650" s="0" t="s">
        <v>39</v>
      </c>
      <c r="D2650" s="0" t="s">
        <v>43</v>
      </c>
      <c r="J2650" s="0" t="s">
        <v>44</v>
      </c>
      <c r="K2650" s="48" t="n">
        <v>1265.68</v>
      </c>
      <c r="L2650" s="0" t="str">
        <f aca="false">IF(K2650=K2641,"Even",IF(K2650&gt;K2641,"Up","Down"))</f>
        <v>Down</v>
      </c>
    </row>
    <row r="2651" customFormat="false" ht="14.4" hidden="false" customHeight="false" outlineLevel="0" collapsed="false">
      <c r="A2651" s="51" t="n">
        <v>43035</v>
      </c>
      <c r="B2651" s="52" t="s">
        <v>120</v>
      </c>
      <c r="C2651" s="16" t="s">
        <v>39</v>
      </c>
      <c r="D2651" s="16" t="s">
        <v>54</v>
      </c>
      <c r="E2651" s="16"/>
      <c r="F2651" s="16"/>
      <c r="G2651" s="16"/>
      <c r="H2651" s="16"/>
      <c r="I2651" s="16"/>
      <c r="J2651" s="16"/>
      <c r="K2651" s="54" t="n">
        <v>298.91</v>
      </c>
      <c r="L2651" s="16" t="str">
        <f aca="false">IF(K2651=K2642,"Even",IF(K2651&gt;K2642,"Up","Down"))</f>
        <v>Up</v>
      </c>
    </row>
    <row r="2652" customFormat="false" ht="14.4" hidden="false" customHeight="false" outlineLevel="0" collapsed="false">
      <c r="A2652" s="46" t="n">
        <v>43038</v>
      </c>
      <c r="B2652" s="47" t="s">
        <v>117</v>
      </c>
      <c r="C2652" s="0" t="s">
        <v>33</v>
      </c>
      <c r="D2652" s="0" t="s">
        <v>13</v>
      </c>
      <c r="F2652" s="48" t="n">
        <v>2127</v>
      </c>
      <c r="G2652" s="49" t="n">
        <f aca="false">F2652/$K2658-1</f>
        <v>-0.00244347414185286</v>
      </c>
      <c r="H2652" s="48" t="n">
        <v>2306</v>
      </c>
      <c r="I2652" s="49" t="n">
        <f aca="false">H2652/$K2658-1</f>
        <v>0.0815069810196931</v>
      </c>
      <c r="J2652" s="49" t="n">
        <f aca="false">I2652-G2652</f>
        <v>0.083950455161546</v>
      </c>
      <c r="K2652" s="0" t="n">
        <f aca="false">H2652-F2652</f>
        <v>179</v>
      </c>
      <c r="L2652" s="0" t="str">
        <f aca="false">IF(H2652=H2643,"Even",IF(H2652&gt;H2643,"Up","Down"))</f>
        <v>Up</v>
      </c>
    </row>
    <row r="2653" customFormat="false" ht="14.4" hidden="false" customHeight="false" outlineLevel="0" collapsed="false">
      <c r="A2653" s="46" t="n">
        <v>43038</v>
      </c>
      <c r="B2653" s="47" t="s">
        <v>117</v>
      </c>
      <c r="C2653" s="0" t="s">
        <v>33</v>
      </c>
      <c r="D2653" s="0" t="s">
        <v>15</v>
      </c>
      <c r="F2653" s="48" t="n">
        <v>2127</v>
      </c>
      <c r="G2653" s="49" t="n">
        <f aca="false">F2653/$K2658-1</f>
        <v>-0.00244347414185286</v>
      </c>
      <c r="H2653" s="48" t="n">
        <v>2297</v>
      </c>
      <c r="I2653" s="49" t="n">
        <f aca="false">H2653/$K2658-1</f>
        <v>0.0772860084138054</v>
      </c>
      <c r="J2653" s="49" t="n">
        <f aca="false">I2653-G2653</f>
        <v>0.0797294825556583</v>
      </c>
      <c r="K2653" s="0" t="n">
        <f aca="false">H2653-F2653</f>
        <v>170</v>
      </c>
      <c r="L2653" s="0" t="str">
        <f aca="false">IF(H2653=H2644,"Even",IF(H2653&gt;H2644,"Up","Down"))</f>
        <v>Up</v>
      </c>
    </row>
    <row r="2654" customFormat="false" ht="14.4" hidden="false" customHeight="false" outlineLevel="0" collapsed="false">
      <c r="A2654" s="46" t="n">
        <v>43038</v>
      </c>
      <c r="B2654" s="47" t="s">
        <v>117</v>
      </c>
      <c r="C2654" s="0" t="s">
        <v>33</v>
      </c>
      <c r="D2654" s="0" t="s">
        <v>53</v>
      </c>
      <c r="F2654" s="48" t="n">
        <v>2115</v>
      </c>
      <c r="G2654" s="49" t="n">
        <f aca="false">F2654/$K2658-1</f>
        <v>-0.00807143761636986</v>
      </c>
      <c r="H2654" s="48" t="n">
        <v>2269</v>
      </c>
      <c r="I2654" s="49" t="n">
        <f aca="false">H2654/$K2658-1</f>
        <v>0.0641540936399323</v>
      </c>
      <c r="J2654" s="49" t="n">
        <f aca="false">I2654-G2654</f>
        <v>0.0722255312563022</v>
      </c>
      <c r="K2654" s="0" t="n">
        <f aca="false">H2654-F2654</f>
        <v>154</v>
      </c>
      <c r="L2654" s="0" t="str">
        <f aca="false">IF(H2654=H2645,"Even",IF(H2654&gt;H2645,"Up","Down"))</f>
        <v>Up</v>
      </c>
    </row>
    <row r="2655" customFormat="false" ht="14.4" hidden="false" customHeight="false" outlineLevel="0" collapsed="false">
      <c r="A2655" s="46" t="n">
        <v>43038</v>
      </c>
      <c r="B2655" s="47" t="s">
        <v>117</v>
      </c>
      <c r="C2655" s="0" t="s">
        <v>33</v>
      </c>
      <c r="D2655" s="0" t="s">
        <v>20</v>
      </c>
      <c r="F2655" s="48" t="n">
        <v>2127</v>
      </c>
      <c r="G2655" s="49" t="n">
        <f aca="false">F2655/$K2658-1</f>
        <v>-0.00244347414185286</v>
      </c>
      <c r="H2655" s="48" t="n">
        <v>2287</v>
      </c>
      <c r="I2655" s="49" t="n">
        <f aca="false">H2655/$K2658-1</f>
        <v>0.0725960388517077</v>
      </c>
      <c r="J2655" s="49" t="n">
        <f aca="false">I2655-G2655</f>
        <v>0.0750395129935606</v>
      </c>
      <c r="K2655" s="0" t="n">
        <f aca="false">H2655-F2655</f>
        <v>160</v>
      </c>
      <c r="L2655" s="0" t="str">
        <f aca="false">IF(H2655=H2646,"Even",IF(H2655&gt;H2646,"Up","Down"))</f>
        <v>Up</v>
      </c>
    </row>
    <row r="2656" customFormat="false" ht="14.4" hidden="false" customHeight="false" outlineLevel="0" collapsed="false">
      <c r="A2656" s="46" t="n">
        <v>43038</v>
      </c>
      <c r="B2656" s="47" t="s">
        <v>117</v>
      </c>
      <c r="C2656" s="0" t="s">
        <v>33</v>
      </c>
      <c r="D2656" s="0" t="s">
        <v>25</v>
      </c>
      <c r="F2656" s="48" t="n">
        <v>2127</v>
      </c>
      <c r="G2656" s="49" t="n">
        <f aca="false">F2656/$K2658-1</f>
        <v>-0.00244347414185286</v>
      </c>
      <c r="H2656" s="48" t="n">
        <v>2287</v>
      </c>
      <c r="I2656" s="49" t="n">
        <f aca="false">H2656/$K2658-1</f>
        <v>0.0725960388517077</v>
      </c>
      <c r="J2656" s="49" t="n">
        <f aca="false">I2656-G2656</f>
        <v>0.0750395129935606</v>
      </c>
      <c r="K2656" s="0" t="n">
        <f aca="false">H2656-F2656</f>
        <v>160</v>
      </c>
      <c r="L2656" s="0" t="str">
        <f aca="false">IF(H2656=H2647,"Even",IF(H2656&gt;H2647,"Up","Down"))</f>
        <v>Up</v>
      </c>
    </row>
    <row r="2657" customFormat="false" ht="14.4" hidden="false" customHeight="false" outlineLevel="0" collapsed="false">
      <c r="A2657" s="46" t="n">
        <v>43038</v>
      </c>
      <c r="B2657" s="47" t="s">
        <v>117</v>
      </c>
      <c r="C2657" s="0" t="s">
        <v>33</v>
      </c>
      <c r="D2657" s="0" t="s">
        <v>51</v>
      </c>
      <c r="F2657" s="50" t="n">
        <v>1.6704</v>
      </c>
      <c r="H2657" s="50" t="n">
        <v>1.6943</v>
      </c>
      <c r="K2657" s="50" t="n">
        <v>1.68533</v>
      </c>
      <c r="L2657" s="0" t="str">
        <f aca="false">IF(K2657=K2648,"Even",IF(K2657&gt;K2648,"Up","Down"))</f>
        <v>Up</v>
      </c>
    </row>
    <row r="2658" customFormat="false" ht="14.4" hidden="false" customHeight="false" outlineLevel="0" collapsed="false">
      <c r="A2658" s="46" t="n">
        <v>43038</v>
      </c>
      <c r="B2658" s="47" t="s">
        <v>117</v>
      </c>
      <c r="C2658" s="0" t="s">
        <v>33</v>
      </c>
      <c r="D2658" s="0" t="s">
        <v>30</v>
      </c>
      <c r="F2658" s="0" t="s">
        <v>31</v>
      </c>
      <c r="H2658" s="48" t="n">
        <v>1</v>
      </c>
      <c r="K2658" s="48" t="n">
        <v>2132.21</v>
      </c>
      <c r="L2658" s="0" t="str">
        <f aca="false">IF(K2658=K2649,"Even",IF(K2658&gt;K2649,"Up","Down"))</f>
        <v>Up</v>
      </c>
    </row>
    <row r="2659" customFormat="false" ht="14.4" hidden="false" customHeight="false" outlineLevel="0" collapsed="false">
      <c r="A2659" s="46" t="n">
        <v>43038</v>
      </c>
      <c r="B2659" s="47" t="s">
        <v>117</v>
      </c>
      <c r="C2659" s="0" t="s">
        <v>33</v>
      </c>
      <c r="D2659" s="0" t="s">
        <v>43</v>
      </c>
      <c r="J2659" s="0" t="s">
        <v>44</v>
      </c>
      <c r="K2659" s="48" t="n">
        <v>1269.98</v>
      </c>
      <c r="L2659" s="0" t="str">
        <f aca="false">IF(K2659=K2650,"Even",IF(K2659&gt;K2650,"Up","Down"))</f>
        <v>Up</v>
      </c>
    </row>
    <row r="2660" customFormat="false" ht="14.4" hidden="false" customHeight="false" outlineLevel="0" collapsed="false">
      <c r="A2660" s="51" t="n">
        <v>43038</v>
      </c>
      <c r="B2660" s="52" t="s">
        <v>117</v>
      </c>
      <c r="C2660" s="16" t="s">
        <v>33</v>
      </c>
      <c r="D2660" s="16" t="s">
        <v>54</v>
      </c>
      <c r="E2660" s="16"/>
      <c r="F2660" s="16"/>
      <c r="G2660" s="16"/>
      <c r="H2660" s="16"/>
      <c r="I2660" s="16"/>
      <c r="J2660" s="16"/>
      <c r="K2660" s="54" t="n">
        <v>308.9</v>
      </c>
      <c r="L2660" s="16" t="str">
        <f aca="false">IF(K2660=K2651,"Even",IF(K2660&gt;K2651,"Up","Down"))</f>
        <v>Up</v>
      </c>
    </row>
    <row r="2661" customFormat="false" ht="14.4" hidden="false" customHeight="false" outlineLevel="0" collapsed="false">
      <c r="A2661" s="46" t="n">
        <v>43039</v>
      </c>
      <c r="B2661" s="47" t="s">
        <v>121</v>
      </c>
      <c r="C2661" s="0" t="s">
        <v>35</v>
      </c>
      <c r="D2661" s="0" t="s">
        <v>13</v>
      </c>
      <c r="F2661" s="48" t="n">
        <v>2132</v>
      </c>
      <c r="G2661" s="49" t="n">
        <f aca="false">F2661/$K2667-1</f>
        <v>-0.00340767263905317</v>
      </c>
      <c r="H2661" s="48" t="n">
        <v>2312</v>
      </c>
      <c r="I2661" s="49" t="n">
        <f aca="false">H2661/$K2667-1</f>
        <v>0.080732392522753</v>
      </c>
      <c r="J2661" s="49" t="n">
        <f aca="false">I2661-G2661</f>
        <v>0.0841400651618062</v>
      </c>
      <c r="K2661" s="0" t="n">
        <f aca="false">H2661-F2661</f>
        <v>180</v>
      </c>
      <c r="L2661" s="0" t="str">
        <f aca="false">IF(H2661=H2652,"Even",IF(H2661&gt;H2652,"Up","Down"))</f>
        <v>Up</v>
      </c>
    </row>
    <row r="2662" customFormat="false" ht="14.4" hidden="false" customHeight="false" outlineLevel="0" collapsed="false">
      <c r="A2662" s="46" t="n">
        <v>43039</v>
      </c>
      <c r="B2662" s="47" t="s">
        <v>121</v>
      </c>
      <c r="C2662" s="0" t="s">
        <v>35</v>
      </c>
      <c r="D2662" s="0" t="s">
        <v>15</v>
      </c>
      <c r="F2662" s="48" t="n">
        <v>2132</v>
      </c>
      <c r="G2662" s="49" t="n">
        <f aca="false">F2662/$K2667-1</f>
        <v>-0.00340767263905317</v>
      </c>
      <c r="H2662" s="48" t="n">
        <v>2303</v>
      </c>
      <c r="I2662" s="49" t="n">
        <f aca="false">H2662/$K2667-1</f>
        <v>0.0765253892646627</v>
      </c>
      <c r="J2662" s="49" t="n">
        <f aca="false">I2662-G2662</f>
        <v>0.0799330619037159</v>
      </c>
      <c r="K2662" s="0" t="n">
        <f aca="false">H2662-F2662</f>
        <v>171</v>
      </c>
      <c r="L2662" s="0" t="str">
        <f aca="false">IF(H2662=H2653,"Even",IF(H2662&gt;H2653,"Up","Down"))</f>
        <v>Up</v>
      </c>
    </row>
    <row r="2663" customFormat="false" ht="14.4" hidden="false" customHeight="false" outlineLevel="0" collapsed="false">
      <c r="A2663" s="46" t="n">
        <v>43039</v>
      </c>
      <c r="B2663" s="47" t="s">
        <v>121</v>
      </c>
      <c r="C2663" s="0" t="s">
        <v>35</v>
      </c>
      <c r="D2663" s="0" t="s">
        <v>53</v>
      </c>
      <c r="F2663" s="48" t="n">
        <v>2120</v>
      </c>
      <c r="G2663" s="49" t="n">
        <f aca="false">F2663/$K2667-1</f>
        <v>-0.00901701031650681</v>
      </c>
      <c r="H2663" s="48" t="n">
        <v>2275</v>
      </c>
      <c r="I2663" s="49" t="n">
        <f aca="false">H2663/$K2667-1</f>
        <v>0.0634369346839372</v>
      </c>
      <c r="J2663" s="49" t="n">
        <f aca="false">I2663-G2663</f>
        <v>0.072453945000444</v>
      </c>
      <c r="K2663" s="0" t="n">
        <f aca="false">H2663-F2663</f>
        <v>155</v>
      </c>
      <c r="L2663" s="0" t="str">
        <f aca="false">IF(H2663=H2654,"Even",IF(H2663&gt;H2654,"Up","Down"))</f>
        <v>Up</v>
      </c>
    </row>
    <row r="2664" customFormat="false" ht="14.4" hidden="false" customHeight="false" outlineLevel="0" collapsed="false">
      <c r="A2664" s="46" t="n">
        <v>43039</v>
      </c>
      <c r="B2664" s="47" t="s">
        <v>121</v>
      </c>
      <c r="C2664" s="0" t="s">
        <v>35</v>
      </c>
      <c r="D2664" s="0" t="s">
        <v>20</v>
      </c>
      <c r="F2664" s="48" t="n">
        <v>2132</v>
      </c>
      <c r="G2664" s="49" t="n">
        <f aca="false">F2664/$K2667-1</f>
        <v>-0.00340767263905317</v>
      </c>
      <c r="H2664" s="48" t="n">
        <v>2293</v>
      </c>
      <c r="I2664" s="49" t="n">
        <f aca="false">H2664/$K2667-1</f>
        <v>0.0718509412001178</v>
      </c>
      <c r="J2664" s="49" t="n">
        <f aca="false">I2664-G2664</f>
        <v>0.075258613839171</v>
      </c>
      <c r="K2664" s="0" t="n">
        <f aca="false">H2664-F2664</f>
        <v>161</v>
      </c>
      <c r="L2664" s="0" t="str">
        <f aca="false">IF(H2664=H2655,"Even",IF(H2664&gt;H2655,"Up","Down"))</f>
        <v>Up</v>
      </c>
    </row>
    <row r="2665" customFormat="false" ht="14.4" hidden="false" customHeight="false" outlineLevel="0" collapsed="false">
      <c r="A2665" s="46" t="n">
        <v>43039</v>
      </c>
      <c r="B2665" s="47" t="s">
        <v>121</v>
      </c>
      <c r="C2665" s="0" t="s">
        <v>35</v>
      </c>
      <c r="D2665" s="0" t="s">
        <v>25</v>
      </c>
      <c r="F2665" s="48" t="n">
        <v>2132</v>
      </c>
      <c r="G2665" s="49" t="n">
        <f aca="false">F2665/$K2667-1</f>
        <v>-0.00340767263905317</v>
      </c>
      <c r="H2665" s="48" t="n">
        <v>2293</v>
      </c>
      <c r="I2665" s="49" t="n">
        <f aca="false">H2665/$K2667-1</f>
        <v>0.0718509412001178</v>
      </c>
      <c r="J2665" s="49" t="n">
        <f aca="false">I2665-G2665</f>
        <v>0.075258613839171</v>
      </c>
      <c r="K2665" s="0" t="n">
        <f aca="false">H2665-F2665</f>
        <v>161</v>
      </c>
      <c r="L2665" s="0" t="str">
        <f aca="false">IF(H2665=H2656,"Even",IF(H2665&gt;H2656,"Up","Down"))</f>
        <v>Up</v>
      </c>
    </row>
    <row r="2666" customFormat="false" ht="14.4" hidden="false" customHeight="false" outlineLevel="0" collapsed="false">
      <c r="A2666" s="46" t="n">
        <v>43039</v>
      </c>
      <c r="B2666" s="47" t="s">
        <v>121</v>
      </c>
      <c r="C2666" s="0" t="s">
        <v>35</v>
      </c>
      <c r="D2666" s="0" t="s">
        <v>51</v>
      </c>
      <c r="F2666" s="50" t="n">
        <v>1.6673</v>
      </c>
      <c r="H2666" s="50" t="n">
        <v>1.6911</v>
      </c>
      <c r="K2666" s="50" t="n">
        <v>1.68432</v>
      </c>
      <c r="L2666" s="0" t="str">
        <f aca="false">IF(K2666=K2657,"Even",IF(K2666&gt;K2657,"Up","Down"))</f>
        <v>Down</v>
      </c>
    </row>
    <row r="2667" customFormat="false" ht="14.4" hidden="false" customHeight="false" outlineLevel="0" collapsed="false">
      <c r="A2667" s="46" t="n">
        <v>43039</v>
      </c>
      <c r="B2667" s="47" t="s">
        <v>121</v>
      </c>
      <c r="C2667" s="0" t="s">
        <v>35</v>
      </c>
      <c r="D2667" s="0" t="s">
        <v>30</v>
      </c>
      <c r="F2667" s="0" t="s">
        <v>31</v>
      </c>
      <c r="H2667" s="48" t="n">
        <v>1</v>
      </c>
      <c r="K2667" s="48" t="n">
        <v>2139.29</v>
      </c>
      <c r="L2667" s="0" t="str">
        <f aca="false">IF(K2667=K2658,"Even",IF(K2667&gt;K2658,"Up","Down"))</f>
        <v>Up</v>
      </c>
    </row>
    <row r="2668" customFormat="false" ht="14.4" hidden="false" customHeight="false" outlineLevel="0" collapsed="false">
      <c r="A2668" s="46" t="n">
        <v>43039</v>
      </c>
      <c r="B2668" s="47" t="s">
        <v>121</v>
      </c>
      <c r="C2668" s="0" t="s">
        <v>35</v>
      </c>
      <c r="D2668" s="0" t="s">
        <v>43</v>
      </c>
      <c r="J2668" s="0" t="s">
        <v>44</v>
      </c>
      <c r="K2668" s="48" t="n">
        <v>1275.2</v>
      </c>
      <c r="L2668" s="0" t="str">
        <f aca="false">IF(K2668=K2659,"Even",IF(K2668&gt;K2659,"Up","Down"))</f>
        <v>Up</v>
      </c>
    </row>
    <row r="2669" customFormat="false" ht="14.4" hidden="false" customHeight="false" outlineLevel="0" collapsed="false">
      <c r="A2669" s="51" t="n">
        <v>43039</v>
      </c>
      <c r="B2669" s="52" t="s">
        <v>121</v>
      </c>
      <c r="C2669" s="16" t="s">
        <v>35</v>
      </c>
      <c r="D2669" s="16" t="s">
        <v>54</v>
      </c>
      <c r="E2669" s="16"/>
      <c r="F2669" s="16"/>
      <c r="G2669" s="16"/>
      <c r="H2669" s="16"/>
      <c r="I2669" s="16"/>
      <c r="J2669" s="16"/>
      <c r="K2669" s="54" t="n">
        <v>308.74</v>
      </c>
      <c r="L2669" s="16" t="str">
        <f aca="false">IF(K2669=K2660,"Even",IF(K2669&gt;K2660,"Up","Down"))</f>
        <v>Down</v>
      </c>
    </row>
    <row r="2670" customFormat="false" ht="14.4" hidden="false" customHeight="false" outlineLevel="0" collapsed="false">
      <c r="A2670" s="46" t="n">
        <v>43040</v>
      </c>
      <c r="B2670" s="47" t="s">
        <v>122</v>
      </c>
      <c r="C2670" s="0" t="s">
        <v>37</v>
      </c>
      <c r="D2670" s="0" t="s">
        <v>13</v>
      </c>
      <c r="F2670" s="48" t="n">
        <v>2131</v>
      </c>
      <c r="G2670" s="49" t="n">
        <f aca="false">F2670/$K2676-1</f>
        <v>-0.0055114545853342</v>
      </c>
      <c r="H2670" s="48" t="n">
        <v>2309</v>
      </c>
      <c r="I2670" s="49" t="n">
        <f aca="false">H2670/$K2676-1</f>
        <v>0.0775570395882044</v>
      </c>
      <c r="J2670" s="49" t="n">
        <f aca="false">I2670-G2670</f>
        <v>0.0830684941735386</v>
      </c>
      <c r="K2670" s="0" t="n">
        <f aca="false">H2670-F2670</f>
        <v>178</v>
      </c>
      <c r="L2670" s="0" t="str">
        <f aca="false">IF(H2670=H2661,"Even",IF(H2670&gt;H2661,"Up","Down"))</f>
        <v>Down</v>
      </c>
    </row>
    <row r="2671" customFormat="false" ht="14.4" hidden="false" customHeight="false" outlineLevel="0" collapsed="false">
      <c r="A2671" s="46" t="n">
        <v>43040</v>
      </c>
      <c r="B2671" s="47" t="s">
        <v>122</v>
      </c>
      <c r="C2671" s="0" t="s">
        <v>37</v>
      </c>
      <c r="D2671" s="0" t="s">
        <v>15</v>
      </c>
      <c r="F2671" s="48" t="n">
        <v>2131</v>
      </c>
      <c r="G2671" s="49" t="n">
        <f aca="false">F2671/$K2676-1</f>
        <v>-0.0055114545853342</v>
      </c>
      <c r="H2671" s="48" t="n">
        <v>2301</v>
      </c>
      <c r="I2671" s="49" t="n">
        <f aca="false">H2671/$K2676-1</f>
        <v>0.0738236241197308</v>
      </c>
      <c r="J2671" s="49" t="n">
        <f aca="false">I2671-G2671</f>
        <v>0.079335078705065</v>
      </c>
      <c r="K2671" s="0" t="n">
        <f aca="false">H2671-F2671</f>
        <v>170</v>
      </c>
      <c r="L2671" s="0" t="str">
        <f aca="false">IF(H2671=H2662,"Even",IF(H2671&gt;H2662,"Up","Down"))</f>
        <v>Down</v>
      </c>
    </row>
    <row r="2672" customFormat="false" ht="14.4" hidden="false" customHeight="false" outlineLevel="0" collapsed="false">
      <c r="A2672" s="46" t="n">
        <v>43040</v>
      </c>
      <c r="B2672" s="47" t="s">
        <v>122</v>
      </c>
      <c r="C2672" s="0" t="s">
        <v>37</v>
      </c>
      <c r="D2672" s="0" t="s">
        <v>53</v>
      </c>
      <c r="F2672" s="48" t="n">
        <v>2119</v>
      </c>
      <c r="G2672" s="49" t="n">
        <f aca="false">F2672/$K2676-1</f>
        <v>-0.0111115777880446</v>
      </c>
      <c r="H2672" s="48" t="n">
        <v>2273</v>
      </c>
      <c r="I2672" s="49" t="n">
        <f aca="false">H2672/$K2676-1</f>
        <v>0.060756669980073</v>
      </c>
      <c r="J2672" s="49" t="n">
        <f aca="false">I2672-G2672</f>
        <v>0.0718682477681176</v>
      </c>
      <c r="K2672" s="0" t="n">
        <f aca="false">H2672-F2672</f>
        <v>154</v>
      </c>
      <c r="L2672" s="0" t="str">
        <f aca="false">IF(H2672=H2663,"Even",IF(H2672&gt;H2663,"Up","Down"))</f>
        <v>Down</v>
      </c>
    </row>
    <row r="2673" customFormat="false" ht="14.4" hidden="false" customHeight="false" outlineLevel="0" collapsed="false">
      <c r="A2673" s="46" t="n">
        <v>43040</v>
      </c>
      <c r="B2673" s="47" t="s">
        <v>122</v>
      </c>
      <c r="C2673" s="0" t="s">
        <v>37</v>
      </c>
      <c r="D2673" s="0" t="s">
        <v>20</v>
      </c>
      <c r="F2673" s="48" t="n">
        <v>2131</v>
      </c>
      <c r="G2673" s="49" t="n">
        <f aca="false">F2673/$K2676-1</f>
        <v>-0.0055114545853342</v>
      </c>
      <c r="H2673" s="48" t="n">
        <v>2290</v>
      </c>
      <c r="I2673" s="49" t="n">
        <f aca="false">H2673/$K2676-1</f>
        <v>0.0686901778505795</v>
      </c>
      <c r="J2673" s="49" t="n">
        <f aca="false">I2673-G2673</f>
        <v>0.0742016324359137</v>
      </c>
      <c r="K2673" s="0" t="n">
        <f aca="false">H2673-F2673</f>
        <v>159</v>
      </c>
      <c r="L2673" s="0" t="str">
        <f aca="false">IF(H2673=H2664,"Even",IF(H2673&gt;H2664,"Up","Down"))</f>
        <v>Down</v>
      </c>
    </row>
    <row r="2674" customFormat="false" ht="14.4" hidden="false" customHeight="false" outlineLevel="0" collapsed="false">
      <c r="A2674" s="46" t="n">
        <v>43040</v>
      </c>
      <c r="B2674" s="47" t="s">
        <v>122</v>
      </c>
      <c r="C2674" s="0" t="s">
        <v>37</v>
      </c>
      <c r="D2674" s="0" t="s">
        <v>25</v>
      </c>
      <c r="F2674" s="48" t="n">
        <v>2131</v>
      </c>
      <c r="G2674" s="49" t="n">
        <f aca="false">F2674/$K2676-1</f>
        <v>-0.0055114545853342</v>
      </c>
      <c r="H2674" s="48" t="n">
        <v>2290</v>
      </c>
      <c r="I2674" s="49" t="n">
        <f aca="false">H2674/$K2676-1</f>
        <v>0.0686901778505795</v>
      </c>
      <c r="J2674" s="49" t="n">
        <f aca="false">I2674-G2674</f>
        <v>0.0742016324359137</v>
      </c>
      <c r="K2674" s="0" t="n">
        <f aca="false">H2674-F2674</f>
        <v>159</v>
      </c>
      <c r="L2674" s="0" t="str">
        <f aca="false">IF(H2674=H2665,"Even",IF(H2674&gt;H2665,"Up","Down"))</f>
        <v>Down</v>
      </c>
    </row>
    <row r="2675" customFormat="false" ht="14.4" hidden="false" customHeight="false" outlineLevel="0" collapsed="false">
      <c r="A2675" s="46" t="n">
        <v>43040</v>
      </c>
      <c r="B2675" s="47" t="s">
        <v>122</v>
      </c>
      <c r="C2675" s="0" t="s">
        <v>37</v>
      </c>
      <c r="D2675" s="0" t="s">
        <v>51</v>
      </c>
      <c r="F2675" s="50" t="n">
        <v>1.668</v>
      </c>
      <c r="H2675" s="50" t="n">
        <v>1.692</v>
      </c>
      <c r="K2675" s="50" t="n">
        <v>1.68056</v>
      </c>
      <c r="L2675" s="0" t="str">
        <f aca="false">IF(K2675=K2666,"Even",IF(K2675&gt;K2666,"Up","Down"))</f>
        <v>Down</v>
      </c>
    </row>
    <row r="2676" customFormat="false" ht="14.4" hidden="false" customHeight="false" outlineLevel="0" collapsed="false">
      <c r="A2676" s="46" t="n">
        <v>43040</v>
      </c>
      <c r="B2676" s="47" t="s">
        <v>122</v>
      </c>
      <c r="C2676" s="0" t="s">
        <v>37</v>
      </c>
      <c r="D2676" s="0" t="s">
        <v>30</v>
      </c>
      <c r="F2676" s="0" t="s">
        <v>31</v>
      </c>
      <c r="H2676" s="48" t="n">
        <v>1</v>
      </c>
      <c r="K2676" s="48" t="n">
        <v>2142.81</v>
      </c>
      <c r="L2676" s="0" t="str">
        <f aca="false">IF(K2676=K2667,"Even",IF(K2676&gt;K2667,"Up","Down"))</f>
        <v>Up</v>
      </c>
    </row>
    <row r="2677" customFormat="false" ht="14.4" hidden="false" customHeight="false" outlineLevel="0" collapsed="false">
      <c r="A2677" s="46" t="n">
        <v>43040</v>
      </c>
      <c r="B2677" s="47" t="s">
        <v>122</v>
      </c>
      <c r="C2677" s="0" t="s">
        <v>37</v>
      </c>
      <c r="D2677" s="0" t="s">
        <v>43</v>
      </c>
      <c r="J2677" s="0" t="s">
        <v>44</v>
      </c>
      <c r="K2677" s="48" t="n">
        <v>1275.5</v>
      </c>
      <c r="L2677" s="0" t="str">
        <f aca="false">IF(K2677=K2668,"Even",IF(K2677&gt;K2668,"Up","Down"))</f>
        <v>Up</v>
      </c>
    </row>
    <row r="2678" customFormat="false" ht="14.4" hidden="false" customHeight="false" outlineLevel="0" collapsed="false">
      <c r="A2678" s="51" t="n">
        <v>43040</v>
      </c>
      <c r="B2678" s="52" t="s">
        <v>122</v>
      </c>
      <c r="C2678" s="16" t="s">
        <v>37</v>
      </c>
      <c r="D2678" s="16" t="s">
        <v>54</v>
      </c>
      <c r="E2678" s="16"/>
      <c r="F2678" s="16"/>
      <c r="G2678" s="16"/>
      <c r="H2678" s="16"/>
      <c r="I2678" s="16"/>
      <c r="J2678" s="16"/>
      <c r="K2678" s="54" t="n">
        <v>306.24</v>
      </c>
      <c r="L2678" s="16" t="str">
        <f aca="false">IF(K2678=K2669,"Even",IF(K2678&gt;K2669,"Up","Down"))</f>
        <v>Down</v>
      </c>
    </row>
    <row r="2679" customFormat="false" ht="14.4" hidden="false" customHeight="false" outlineLevel="0" collapsed="false">
      <c r="A2679" s="46" t="n">
        <v>43041</v>
      </c>
      <c r="B2679" s="47" t="s">
        <v>123</v>
      </c>
      <c r="C2679" s="0" t="s">
        <v>38</v>
      </c>
      <c r="D2679" s="0" t="s">
        <v>13</v>
      </c>
      <c r="F2679" s="48" t="n">
        <v>2133</v>
      </c>
      <c r="G2679" s="49" t="n">
        <f aca="false">F2679/$K2685-1</f>
        <v>-0.00812380549368264</v>
      </c>
      <c r="H2679" s="48" t="n">
        <v>2313</v>
      </c>
      <c r="I2679" s="49" t="n">
        <f aca="false">H2679/$K2685-1</f>
        <v>0.0755788269541078</v>
      </c>
      <c r="J2679" s="49" t="n">
        <f aca="false">I2679-G2679</f>
        <v>0.0837026324477904</v>
      </c>
      <c r="K2679" s="0" t="n">
        <f aca="false">H2679-F2679</f>
        <v>180</v>
      </c>
      <c r="L2679" s="0" t="str">
        <f aca="false">IF(H2679=H2670,"Even",IF(H2679&gt;H2670,"Up","Down"))</f>
        <v>Up</v>
      </c>
    </row>
    <row r="2680" customFormat="false" ht="14.4" hidden="false" customHeight="false" outlineLevel="0" collapsed="false">
      <c r="A2680" s="46" t="n">
        <v>43041</v>
      </c>
      <c r="B2680" s="47" t="s">
        <v>123</v>
      </c>
      <c r="C2680" s="0" t="s">
        <v>38</v>
      </c>
      <c r="D2680" s="0" t="s">
        <v>15</v>
      </c>
      <c r="F2680" s="48" t="n">
        <v>2133</v>
      </c>
      <c r="G2680" s="49" t="n">
        <f aca="false">F2680/$K2685-1</f>
        <v>-0.00812380549368264</v>
      </c>
      <c r="H2680" s="48" t="n">
        <v>2304</v>
      </c>
      <c r="I2680" s="49" t="n">
        <f aca="false">H2680/$K2685-1</f>
        <v>0.0713936953317182</v>
      </c>
      <c r="J2680" s="49" t="n">
        <f aca="false">I2680-G2680</f>
        <v>0.0795175008254009</v>
      </c>
      <c r="K2680" s="0" t="n">
        <f aca="false">H2680-F2680</f>
        <v>171</v>
      </c>
      <c r="L2680" s="0" t="str">
        <f aca="false">IF(H2680=H2671,"Even",IF(H2680&gt;H2671,"Up","Down"))</f>
        <v>Up</v>
      </c>
    </row>
    <row r="2681" customFormat="false" ht="14.4" hidden="false" customHeight="false" outlineLevel="0" collapsed="false">
      <c r="A2681" s="46" t="n">
        <v>43041</v>
      </c>
      <c r="B2681" s="47" t="s">
        <v>123</v>
      </c>
      <c r="C2681" s="0" t="s">
        <v>38</v>
      </c>
      <c r="D2681" s="0" t="s">
        <v>53</v>
      </c>
      <c r="F2681" s="48" t="n">
        <v>2121</v>
      </c>
      <c r="G2681" s="49" t="n">
        <f aca="false">F2681/$K2685-1</f>
        <v>-0.0137039809902021</v>
      </c>
      <c r="H2681" s="48" t="n">
        <v>2276</v>
      </c>
      <c r="I2681" s="49" t="n">
        <f aca="false">H2681/$K2685-1</f>
        <v>0.0583732858398398</v>
      </c>
      <c r="J2681" s="49" t="n">
        <f aca="false">I2681-G2681</f>
        <v>0.0720772668300419</v>
      </c>
      <c r="K2681" s="0" t="n">
        <f aca="false">H2681-F2681</f>
        <v>155</v>
      </c>
      <c r="L2681" s="0" t="str">
        <f aca="false">IF(H2681=H2672,"Even",IF(H2681&gt;H2672,"Up","Down"))</f>
        <v>Up</v>
      </c>
    </row>
    <row r="2682" customFormat="false" ht="14.4" hidden="false" customHeight="false" outlineLevel="0" collapsed="false">
      <c r="A2682" s="46" t="n">
        <v>43041</v>
      </c>
      <c r="B2682" s="47" t="s">
        <v>123</v>
      </c>
      <c r="C2682" s="0" t="s">
        <v>38</v>
      </c>
      <c r="D2682" s="0" t="s">
        <v>20</v>
      </c>
      <c r="F2682" s="48" t="n">
        <v>2133</v>
      </c>
      <c r="G2682" s="49" t="n">
        <f aca="false">F2682/$K2685-1</f>
        <v>-0.00812380549368264</v>
      </c>
      <c r="H2682" s="48" t="n">
        <v>2294</v>
      </c>
      <c r="I2682" s="49" t="n">
        <f aca="false">H2682/$K2685-1</f>
        <v>0.0667435490846189</v>
      </c>
      <c r="J2682" s="49" t="n">
        <f aca="false">I2682-G2682</f>
        <v>0.0748673545783015</v>
      </c>
      <c r="K2682" s="0" t="n">
        <f aca="false">H2682-F2682</f>
        <v>161</v>
      </c>
      <c r="L2682" s="0" t="str">
        <f aca="false">IF(H2682=H2673,"Even",IF(H2682&gt;H2673,"Up","Down"))</f>
        <v>Up</v>
      </c>
    </row>
    <row r="2683" customFormat="false" ht="14.4" hidden="false" customHeight="false" outlineLevel="0" collapsed="false">
      <c r="A2683" s="46" t="n">
        <v>43041</v>
      </c>
      <c r="B2683" s="47" t="s">
        <v>123</v>
      </c>
      <c r="C2683" s="0" t="s">
        <v>38</v>
      </c>
      <c r="D2683" s="0" t="s">
        <v>25</v>
      </c>
      <c r="F2683" s="48" t="n">
        <v>2133</v>
      </c>
      <c r="G2683" s="49" t="n">
        <f aca="false">F2683/$K2685-1</f>
        <v>-0.00812380549368264</v>
      </c>
      <c r="H2683" s="48" t="n">
        <v>2294</v>
      </c>
      <c r="I2683" s="49" t="n">
        <f aca="false">H2683/$K2685-1</f>
        <v>0.0667435490846189</v>
      </c>
      <c r="J2683" s="49" t="n">
        <f aca="false">I2683-G2683</f>
        <v>0.0748673545783015</v>
      </c>
      <c r="K2683" s="0" t="n">
        <f aca="false">H2683-F2683</f>
        <v>161</v>
      </c>
      <c r="L2683" s="0" t="str">
        <f aca="false">IF(H2683=H2674,"Even",IF(H2683&gt;H2674,"Up","Down"))</f>
        <v>Up</v>
      </c>
    </row>
    <row r="2684" customFormat="false" ht="14.4" hidden="false" customHeight="false" outlineLevel="0" collapsed="false">
      <c r="A2684" s="46" t="n">
        <v>43041</v>
      </c>
      <c r="B2684" s="47" t="s">
        <v>123</v>
      </c>
      <c r="C2684" s="0" t="s">
        <v>38</v>
      </c>
      <c r="D2684" s="0" t="s">
        <v>51</v>
      </c>
      <c r="F2684" s="50" t="n">
        <v>1.6647</v>
      </c>
      <c r="H2684" s="50" t="n">
        <v>1.6885</v>
      </c>
      <c r="K2684" s="50" t="n">
        <v>1.68432</v>
      </c>
      <c r="L2684" s="0" t="str">
        <f aca="false">IF(K2684=K2675,"Even",IF(K2684&gt;K2675,"Up","Down"))</f>
        <v>Up</v>
      </c>
    </row>
    <row r="2685" customFormat="false" ht="14.4" hidden="false" customHeight="false" outlineLevel="0" collapsed="false">
      <c r="A2685" s="46" t="n">
        <v>43041</v>
      </c>
      <c r="B2685" s="47" t="s">
        <v>123</v>
      </c>
      <c r="C2685" s="0" t="s">
        <v>38</v>
      </c>
      <c r="D2685" s="0" t="s">
        <v>30</v>
      </c>
      <c r="F2685" s="0" t="s">
        <v>31</v>
      </c>
      <c r="H2685" s="48" t="n">
        <v>1</v>
      </c>
      <c r="K2685" s="48" t="n">
        <v>2150.47</v>
      </c>
      <c r="L2685" s="0" t="str">
        <f aca="false">IF(K2685=K2676,"Even",IF(K2685&gt;K2676,"Up","Down"))</f>
        <v>Up</v>
      </c>
    </row>
    <row r="2686" customFormat="false" ht="14.4" hidden="false" customHeight="false" outlineLevel="0" collapsed="false">
      <c r="A2686" s="46" t="n">
        <v>43041</v>
      </c>
      <c r="B2686" s="47" t="s">
        <v>123</v>
      </c>
      <c r="C2686" s="0" t="s">
        <v>38</v>
      </c>
      <c r="D2686" s="0" t="s">
        <v>43</v>
      </c>
      <c r="J2686" s="0" t="s">
        <v>44</v>
      </c>
      <c r="K2686" s="48" t="n">
        <v>1278.22</v>
      </c>
      <c r="L2686" s="0" t="str">
        <f aca="false">IF(K2686=K2677,"Even",IF(K2686&gt;K2677,"Up","Down"))</f>
        <v>Up</v>
      </c>
    </row>
    <row r="2687" customFormat="false" ht="14.4" hidden="false" customHeight="false" outlineLevel="0" collapsed="false">
      <c r="A2687" s="51" t="n">
        <v>43041</v>
      </c>
      <c r="B2687" s="52" t="s">
        <v>123</v>
      </c>
      <c r="C2687" s="16" t="s">
        <v>38</v>
      </c>
      <c r="D2687" s="16" t="s">
        <v>54</v>
      </c>
      <c r="E2687" s="16"/>
      <c r="F2687" s="16"/>
      <c r="G2687" s="16"/>
      <c r="H2687" s="16"/>
      <c r="I2687" s="16"/>
      <c r="J2687" s="16"/>
      <c r="K2687" s="54" t="n">
        <v>285.84</v>
      </c>
      <c r="L2687" s="16" t="str">
        <f aca="false">IF(K2687=K2678,"Even",IF(K2687&gt;K2678,"Up","Down"))</f>
        <v>Down</v>
      </c>
    </row>
    <row r="2688" customFormat="false" ht="14.4" hidden="false" customHeight="false" outlineLevel="0" collapsed="false">
      <c r="A2688" s="46" t="n">
        <v>43042</v>
      </c>
      <c r="B2688" s="47" t="s">
        <v>124</v>
      </c>
      <c r="C2688" s="0" t="s">
        <v>39</v>
      </c>
      <c r="D2688" s="0" t="s">
        <v>13</v>
      </c>
      <c r="F2688" s="48" t="n">
        <v>2128</v>
      </c>
      <c r="G2688" s="49" t="n">
        <f aca="false">F2688/$K2694-1</f>
        <v>-0.00719874220291772</v>
      </c>
      <c r="H2688" s="48" t="n">
        <v>2307</v>
      </c>
      <c r="I2688" s="49" t="n">
        <f aca="false">H2688/$K2694-1</f>
        <v>0.0763122658542617</v>
      </c>
      <c r="J2688" s="49" t="n">
        <f aca="false">I2688-G2688</f>
        <v>0.0835110080571794</v>
      </c>
      <c r="K2688" s="0" t="n">
        <f aca="false">H2688-F2688</f>
        <v>179</v>
      </c>
      <c r="L2688" s="0" t="str">
        <f aca="false">IF(H2688=H2679,"Even",IF(H2688&gt;H2679,"Up","Down"))</f>
        <v>Down</v>
      </c>
    </row>
    <row r="2689" customFormat="false" ht="14.4" hidden="false" customHeight="false" outlineLevel="0" collapsed="false">
      <c r="A2689" s="46" t="n">
        <v>43042</v>
      </c>
      <c r="B2689" s="47" t="s">
        <v>124</v>
      </c>
      <c r="C2689" s="0" t="s">
        <v>39</v>
      </c>
      <c r="D2689" s="0" t="s">
        <v>15</v>
      </c>
      <c r="F2689" s="48" t="n">
        <v>2128</v>
      </c>
      <c r="G2689" s="49" t="n">
        <f aca="false">F2689/$K2694-1</f>
        <v>-0.00719874220291772</v>
      </c>
      <c r="H2689" s="48" t="n">
        <v>2299</v>
      </c>
      <c r="I2689" s="49" t="n">
        <f aca="false">H2689/$K2694-1</f>
        <v>0.0725799302986336</v>
      </c>
      <c r="J2689" s="49" t="n">
        <f aca="false">I2689-G2689</f>
        <v>0.0797786725015513</v>
      </c>
      <c r="K2689" s="0" t="n">
        <f aca="false">H2689-F2689</f>
        <v>171</v>
      </c>
      <c r="L2689" s="0" t="str">
        <f aca="false">IF(H2689=H2680,"Even",IF(H2689&gt;H2680,"Up","Down"))</f>
        <v>Down</v>
      </c>
    </row>
    <row r="2690" customFormat="false" ht="14.4" hidden="false" customHeight="false" outlineLevel="0" collapsed="false">
      <c r="A2690" s="46" t="n">
        <v>43042</v>
      </c>
      <c r="B2690" s="47" t="s">
        <v>124</v>
      </c>
      <c r="C2690" s="0" t="s">
        <v>39</v>
      </c>
      <c r="D2690" s="0" t="s">
        <v>53</v>
      </c>
      <c r="F2690" s="48" t="n">
        <v>2116</v>
      </c>
      <c r="G2690" s="49" t="n">
        <f aca="false">F2690/$K2694-1</f>
        <v>-0.0127972455363599</v>
      </c>
      <c r="H2690" s="48" t="n">
        <v>2271</v>
      </c>
      <c r="I2690" s="49" t="n">
        <f aca="false">H2690/$K2694-1</f>
        <v>0.0595167558539351</v>
      </c>
      <c r="J2690" s="49" t="n">
        <f aca="false">I2690-G2690</f>
        <v>0.072314001390295</v>
      </c>
      <c r="K2690" s="0" t="n">
        <f aca="false">H2690-F2690</f>
        <v>155</v>
      </c>
      <c r="L2690" s="0" t="str">
        <f aca="false">IF(H2690=H2681,"Even",IF(H2690&gt;H2681,"Up","Down"))</f>
        <v>Down</v>
      </c>
    </row>
    <row r="2691" customFormat="false" ht="14.4" hidden="false" customHeight="false" outlineLevel="0" collapsed="false">
      <c r="A2691" s="46" t="n">
        <v>43042</v>
      </c>
      <c r="B2691" s="47" t="s">
        <v>124</v>
      </c>
      <c r="C2691" s="0" t="s">
        <v>39</v>
      </c>
      <c r="D2691" s="0" t="s">
        <v>20</v>
      </c>
      <c r="F2691" s="48" t="n">
        <v>2128</v>
      </c>
      <c r="G2691" s="49" t="n">
        <f aca="false">F2691/$K2694-1</f>
        <v>-0.00719874220291772</v>
      </c>
      <c r="H2691" s="48" t="n">
        <v>2288</v>
      </c>
      <c r="I2691" s="49" t="n">
        <f aca="false">H2691/$K2694-1</f>
        <v>0.067447968909645</v>
      </c>
      <c r="J2691" s="49" t="n">
        <f aca="false">I2691-G2691</f>
        <v>0.0746467111125627</v>
      </c>
      <c r="K2691" s="0" t="n">
        <f aca="false">H2691-F2691</f>
        <v>160</v>
      </c>
      <c r="L2691" s="0" t="str">
        <f aca="false">IF(H2691=H2682,"Even",IF(H2691&gt;H2682,"Up","Down"))</f>
        <v>Down</v>
      </c>
    </row>
    <row r="2692" customFormat="false" ht="14.4" hidden="false" customHeight="false" outlineLevel="0" collapsed="false">
      <c r="A2692" s="46" t="n">
        <v>43042</v>
      </c>
      <c r="B2692" s="47" t="s">
        <v>124</v>
      </c>
      <c r="C2692" s="0" t="s">
        <v>39</v>
      </c>
      <c r="D2692" s="0" t="s">
        <v>25</v>
      </c>
      <c r="F2692" s="48" t="n">
        <v>2128</v>
      </c>
      <c r="G2692" s="49" t="n">
        <f aca="false">F2692/$K2694-1</f>
        <v>-0.00719874220291772</v>
      </c>
      <c r="H2692" s="48" t="n">
        <v>2288</v>
      </c>
      <c r="I2692" s="49" t="n">
        <f aca="false">H2692/$K2694-1</f>
        <v>0.067447968909645</v>
      </c>
      <c r="J2692" s="49" t="n">
        <f aca="false">I2692-G2692</f>
        <v>0.0746467111125627</v>
      </c>
      <c r="K2692" s="0" t="n">
        <f aca="false">H2692-F2692</f>
        <v>160</v>
      </c>
      <c r="L2692" s="0" t="str">
        <f aca="false">IF(H2692=H2683,"Even",IF(H2692&gt;H2683,"Up","Down"))</f>
        <v>Down</v>
      </c>
    </row>
    <row r="2693" customFormat="false" ht="14.4" hidden="false" customHeight="false" outlineLevel="0" collapsed="false">
      <c r="A2693" s="46" t="n">
        <v>43042</v>
      </c>
      <c r="B2693" s="47" t="s">
        <v>124</v>
      </c>
      <c r="C2693" s="0" t="s">
        <v>39</v>
      </c>
      <c r="D2693" s="0" t="s">
        <v>51</v>
      </c>
      <c r="F2693" s="50" t="n">
        <v>1.6631</v>
      </c>
      <c r="H2693" s="50" t="n">
        <v>1.6871</v>
      </c>
      <c r="K2693" s="50" t="n">
        <v>1.67954</v>
      </c>
      <c r="L2693" s="0" t="str">
        <f aca="false">IF(K2693=K2684,"Even",IF(K2693&gt;K2684,"Up","Down"))</f>
        <v>Down</v>
      </c>
    </row>
    <row r="2694" customFormat="false" ht="14.4" hidden="false" customHeight="false" outlineLevel="0" collapsed="false">
      <c r="A2694" s="46" t="n">
        <v>43042</v>
      </c>
      <c r="B2694" s="47" t="s">
        <v>124</v>
      </c>
      <c r="C2694" s="0" t="s">
        <v>39</v>
      </c>
      <c r="D2694" s="0" t="s">
        <v>30</v>
      </c>
      <c r="F2694" s="0" t="s">
        <v>31</v>
      </c>
      <c r="H2694" s="48" t="n">
        <v>1</v>
      </c>
      <c r="K2694" s="48" t="n">
        <v>2143.43</v>
      </c>
      <c r="L2694" s="0" t="str">
        <f aca="false">IF(K2694=K2685,"Even",IF(K2694&gt;K2685,"Up","Down"))</f>
        <v>Down</v>
      </c>
    </row>
    <row r="2695" customFormat="false" ht="14.4" hidden="false" customHeight="false" outlineLevel="0" collapsed="false">
      <c r="A2695" s="46" t="n">
        <v>43042</v>
      </c>
      <c r="B2695" s="47" t="s">
        <v>124</v>
      </c>
      <c r="C2695" s="0" t="s">
        <v>39</v>
      </c>
      <c r="D2695" s="0" t="s">
        <v>43</v>
      </c>
      <c r="J2695" s="0" t="s">
        <v>44</v>
      </c>
      <c r="K2695" s="48" t="n">
        <v>1274.98</v>
      </c>
      <c r="L2695" s="0" t="str">
        <f aca="false">IF(K2695=K2686,"Even",IF(K2695&gt;K2686,"Up","Down"))</f>
        <v>Down</v>
      </c>
    </row>
    <row r="2696" customFormat="false" ht="14.4" hidden="false" customHeight="false" outlineLevel="0" collapsed="false">
      <c r="A2696" s="51" t="n">
        <v>43042</v>
      </c>
      <c r="B2696" s="52" t="s">
        <v>124</v>
      </c>
      <c r="C2696" s="16" t="s">
        <v>39</v>
      </c>
      <c r="D2696" s="16" t="s">
        <v>54</v>
      </c>
      <c r="E2696" s="16"/>
      <c r="F2696" s="16"/>
      <c r="G2696" s="16"/>
      <c r="H2696" s="16"/>
      <c r="I2696" s="16"/>
      <c r="J2696" s="16"/>
      <c r="K2696" s="54" t="n">
        <v>296.5</v>
      </c>
      <c r="L2696" s="16" t="str">
        <f aca="false">IF(K2696=K2687,"Even",IF(K2696&gt;K2687,"Up","Down"))</f>
        <v>Up</v>
      </c>
    </row>
    <row r="2697" customFormat="false" ht="14.4" hidden="false" customHeight="false" outlineLevel="0" collapsed="false">
      <c r="A2697" s="46" t="n">
        <v>43045</v>
      </c>
      <c r="B2697" s="47" t="s">
        <v>95</v>
      </c>
      <c r="C2697" s="0" t="s">
        <v>33</v>
      </c>
      <c r="D2697" s="0" t="s">
        <v>13</v>
      </c>
      <c r="F2697" s="48" t="n">
        <v>2126</v>
      </c>
      <c r="G2697" s="49" t="n">
        <f aca="false">F2697/$K2703-1</f>
        <v>-0.00692721981661315</v>
      </c>
      <c r="H2697" s="48" t="n">
        <v>2306</v>
      </c>
      <c r="I2697" s="49" t="n">
        <f aca="false">H2697/$K2703-1</f>
        <v>0.0771523194275119</v>
      </c>
      <c r="J2697" s="49" t="n">
        <f aca="false">I2697-G2697</f>
        <v>0.084079539244125</v>
      </c>
      <c r="K2697" s="0" t="n">
        <f aca="false">H2697-F2697</f>
        <v>180</v>
      </c>
      <c r="L2697" s="0" t="str">
        <f aca="false">IF(H2697=H2688,"Even",IF(H2697&gt;H2688,"Up","Down"))</f>
        <v>Down</v>
      </c>
    </row>
    <row r="2698" customFormat="false" ht="14.4" hidden="false" customHeight="false" outlineLevel="0" collapsed="false">
      <c r="A2698" s="46" t="n">
        <v>43045</v>
      </c>
      <c r="B2698" s="47" t="s">
        <v>95</v>
      </c>
      <c r="C2698" s="0" t="s">
        <v>33</v>
      </c>
      <c r="D2698" s="0" t="s">
        <v>15</v>
      </c>
      <c r="F2698" s="48" t="n">
        <v>2126</v>
      </c>
      <c r="G2698" s="49" t="n">
        <f aca="false">F2698/$K2703-1</f>
        <v>-0.00692721981661315</v>
      </c>
      <c r="H2698" s="48" t="n">
        <v>2297</v>
      </c>
      <c r="I2698" s="49" t="n">
        <f aca="false">H2698/$K2703-1</f>
        <v>0.0729483424653055</v>
      </c>
      <c r="J2698" s="49" t="n">
        <f aca="false">I2698-G2698</f>
        <v>0.0798755622819186</v>
      </c>
      <c r="K2698" s="0" t="n">
        <f aca="false">H2698-F2698</f>
        <v>171</v>
      </c>
      <c r="L2698" s="0" t="str">
        <f aca="false">IF(H2698=H2689,"Even",IF(H2698&gt;H2689,"Up","Down"))</f>
        <v>Down</v>
      </c>
    </row>
    <row r="2699" customFormat="false" ht="14.4" hidden="false" customHeight="false" outlineLevel="0" collapsed="false">
      <c r="A2699" s="46" t="n">
        <v>43045</v>
      </c>
      <c r="B2699" s="47" t="s">
        <v>95</v>
      </c>
      <c r="C2699" s="0" t="s">
        <v>33</v>
      </c>
      <c r="D2699" s="0" t="s">
        <v>53</v>
      </c>
      <c r="F2699" s="48" t="n">
        <v>2115</v>
      </c>
      <c r="G2699" s="49" t="n">
        <f aca="false">F2699/$K2703-1</f>
        <v>-0.0120654138815319</v>
      </c>
      <c r="H2699" s="48" t="n">
        <v>2269</v>
      </c>
      <c r="I2699" s="49" t="n">
        <f aca="false">H2699/$K2703-1</f>
        <v>0.0598693030273305</v>
      </c>
      <c r="J2699" s="49" t="n">
        <f aca="false">I2699-G2699</f>
        <v>0.0719347169088624</v>
      </c>
      <c r="K2699" s="0" t="n">
        <f aca="false">H2699-F2699</f>
        <v>154</v>
      </c>
      <c r="L2699" s="0" t="str">
        <f aca="false">IF(H2699=H2690,"Even",IF(H2699&gt;H2690,"Up","Down"))</f>
        <v>Down</v>
      </c>
    </row>
    <row r="2700" customFormat="false" ht="14.4" hidden="false" customHeight="false" outlineLevel="0" collapsed="false">
      <c r="A2700" s="46" t="n">
        <v>43045</v>
      </c>
      <c r="B2700" s="47" t="s">
        <v>95</v>
      </c>
      <c r="C2700" s="0" t="s">
        <v>33</v>
      </c>
      <c r="D2700" s="0" t="s">
        <v>20</v>
      </c>
      <c r="F2700" s="48" t="n">
        <v>2126</v>
      </c>
      <c r="G2700" s="49" t="n">
        <f aca="false">F2700/$K2703-1</f>
        <v>-0.00692721981661315</v>
      </c>
      <c r="H2700" s="48" t="n">
        <v>2286</v>
      </c>
      <c r="I2700" s="49" t="n">
        <f aca="false">H2700/$K2703-1</f>
        <v>0.0678101484003868</v>
      </c>
      <c r="J2700" s="49" t="n">
        <f aca="false">I2700-G2700</f>
        <v>0.0747373682169999</v>
      </c>
      <c r="K2700" s="0" t="n">
        <f aca="false">H2700-F2700</f>
        <v>160</v>
      </c>
      <c r="L2700" s="0" t="str">
        <f aca="false">IF(H2700=H2691,"Even",IF(H2700&gt;H2691,"Up","Down"))</f>
        <v>Down</v>
      </c>
    </row>
    <row r="2701" customFormat="false" ht="14.4" hidden="false" customHeight="false" outlineLevel="0" collapsed="false">
      <c r="A2701" s="46" t="n">
        <v>43045</v>
      </c>
      <c r="B2701" s="47" t="s">
        <v>95</v>
      </c>
      <c r="C2701" s="0" t="s">
        <v>33</v>
      </c>
      <c r="D2701" s="0" t="s">
        <v>25</v>
      </c>
      <c r="F2701" s="48" t="n">
        <v>2126</v>
      </c>
      <c r="G2701" s="49" t="n">
        <f aca="false">F2701/$K2703-1</f>
        <v>-0.00692721981661315</v>
      </c>
      <c r="H2701" s="48" t="n">
        <v>2286</v>
      </c>
      <c r="I2701" s="49" t="n">
        <f aca="false">H2701/$K2703-1</f>
        <v>0.0678101484003868</v>
      </c>
      <c r="J2701" s="49" t="n">
        <f aca="false">I2701-G2701</f>
        <v>0.0747373682169999</v>
      </c>
      <c r="K2701" s="0" t="n">
        <f aca="false">H2701-F2701</f>
        <v>160</v>
      </c>
      <c r="L2701" s="0" t="str">
        <f aca="false">IF(H2701=H2692,"Even",IF(H2701&gt;H2692,"Up","Down"))</f>
        <v>Down</v>
      </c>
    </row>
    <row r="2702" customFormat="false" ht="14.4" hidden="false" customHeight="false" outlineLevel="0" collapsed="false">
      <c r="A2702" s="46" t="n">
        <v>43045</v>
      </c>
      <c r="B2702" s="47" t="s">
        <v>95</v>
      </c>
      <c r="C2702" s="0" t="s">
        <v>33</v>
      </c>
      <c r="D2702" s="0" t="s">
        <v>51</v>
      </c>
      <c r="F2702" s="50" t="n">
        <v>1.6709</v>
      </c>
      <c r="H2702" s="50" t="n">
        <v>1.6948</v>
      </c>
      <c r="K2702" s="50" t="n">
        <v>1.67782</v>
      </c>
      <c r="L2702" s="0" t="str">
        <f aca="false">IF(K2702=K2693,"Even",IF(K2702&gt;K2693,"Up","Down"))</f>
        <v>Down</v>
      </c>
    </row>
    <row r="2703" customFormat="false" ht="14.4" hidden="false" customHeight="false" outlineLevel="0" collapsed="false">
      <c r="A2703" s="46" t="n">
        <v>43045</v>
      </c>
      <c r="B2703" s="47" t="s">
        <v>95</v>
      </c>
      <c r="C2703" s="0" t="s">
        <v>33</v>
      </c>
      <c r="D2703" s="0" t="s">
        <v>30</v>
      </c>
      <c r="F2703" s="0" t="s">
        <v>31</v>
      </c>
      <c r="H2703" s="48" t="n">
        <v>1</v>
      </c>
      <c r="K2703" s="48" t="n">
        <v>2140.83</v>
      </c>
      <c r="L2703" s="0" t="str">
        <f aca="false">IF(K2703=K2694,"Even",IF(K2703&gt;K2694,"Up","Down"))</f>
        <v>Down</v>
      </c>
    </row>
    <row r="2704" customFormat="false" ht="14.4" hidden="false" customHeight="false" outlineLevel="0" collapsed="false">
      <c r="A2704" s="46" t="n">
        <v>43045</v>
      </c>
      <c r="B2704" s="47" t="s">
        <v>95</v>
      </c>
      <c r="C2704" s="0" t="s">
        <v>33</v>
      </c>
      <c r="D2704" s="0" t="s">
        <v>43</v>
      </c>
      <c r="J2704" s="0" t="s">
        <v>44</v>
      </c>
      <c r="K2704" s="48" t="n">
        <v>1268.99</v>
      </c>
      <c r="L2704" s="0" t="str">
        <f aca="false">IF(K2704=K2695,"Even",IF(K2704&gt;K2695,"Up","Down"))</f>
        <v>Down</v>
      </c>
    </row>
    <row r="2705" customFormat="false" ht="14.4" hidden="false" customHeight="false" outlineLevel="0" collapsed="false">
      <c r="A2705" s="51" t="n">
        <v>43045</v>
      </c>
      <c r="B2705" s="52" t="s">
        <v>95</v>
      </c>
      <c r="C2705" s="16" t="s">
        <v>33</v>
      </c>
      <c r="D2705" s="16" t="s">
        <v>54</v>
      </c>
      <c r="E2705" s="16"/>
      <c r="F2705" s="16"/>
      <c r="G2705" s="16"/>
      <c r="H2705" s="16"/>
      <c r="I2705" s="16"/>
      <c r="J2705" s="16"/>
      <c r="K2705" s="54" t="n">
        <v>296.54</v>
      </c>
      <c r="L2705" s="16" t="str">
        <f aca="false">IF(K2705=K2696,"Even",IF(K2705&gt;K2696,"Up","Down"))</f>
        <v>Up</v>
      </c>
    </row>
    <row r="2706" customFormat="false" ht="14.4" hidden="false" customHeight="false" outlineLevel="0" collapsed="false">
      <c r="A2706" s="46" t="n">
        <v>43046</v>
      </c>
      <c r="B2706" s="47" t="s">
        <v>125</v>
      </c>
      <c r="C2706" s="0" t="s">
        <v>35</v>
      </c>
      <c r="D2706" s="0" t="s">
        <v>13</v>
      </c>
      <c r="F2706" s="48" t="n">
        <v>2146</v>
      </c>
      <c r="G2706" s="49" t="n">
        <f aca="false">F2706/$K2712-1</f>
        <v>0.00147935207179284</v>
      </c>
      <c r="H2706" s="48" t="n">
        <v>2326</v>
      </c>
      <c r="I2706" s="49" t="n">
        <f aca="false">H2706/$K2712-1</f>
        <v>0.0854804160852705</v>
      </c>
      <c r="J2706" s="49" t="n">
        <f aca="false">I2706-G2706</f>
        <v>0.0840010640134776</v>
      </c>
      <c r="K2706" s="0" t="n">
        <f aca="false">H2706-F2706</f>
        <v>180</v>
      </c>
      <c r="L2706" s="0" t="str">
        <f aca="false">IF(H2706=H2697,"Even",IF(H2706&gt;H2697,"Up","Down"))</f>
        <v>Up</v>
      </c>
    </row>
    <row r="2707" customFormat="false" ht="14.4" hidden="false" customHeight="false" outlineLevel="0" collapsed="false">
      <c r="A2707" s="46" t="n">
        <v>43046</v>
      </c>
      <c r="B2707" s="47" t="s">
        <v>125</v>
      </c>
      <c r="C2707" s="0" t="s">
        <v>35</v>
      </c>
      <c r="D2707" s="0" t="s">
        <v>15</v>
      </c>
      <c r="F2707" s="48" t="n">
        <v>2146</v>
      </c>
      <c r="G2707" s="49" t="n">
        <f aca="false">F2707/$K2712-1</f>
        <v>0.00147935207179284</v>
      </c>
      <c r="H2707" s="48" t="n">
        <v>2318</v>
      </c>
      <c r="I2707" s="49" t="n">
        <f aca="false">H2707/$K2712-1</f>
        <v>0.0817470354624492</v>
      </c>
      <c r="J2707" s="49" t="n">
        <f aca="false">I2707-G2707</f>
        <v>0.0802676833906564</v>
      </c>
      <c r="K2707" s="0" t="n">
        <f aca="false">H2707-F2707</f>
        <v>172</v>
      </c>
      <c r="L2707" s="0" t="str">
        <f aca="false">IF(H2707=H2698,"Even",IF(H2707&gt;H2698,"Up","Down"))</f>
        <v>Up</v>
      </c>
    </row>
    <row r="2708" customFormat="false" ht="14.4" hidden="false" customHeight="false" outlineLevel="0" collapsed="false">
      <c r="A2708" s="46" t="n">
        <v>43046</v>
      </c>
      <c r="B2708" s="47" t="s">
        <v>125</v>
      </c>
      <c r="C2708" s="0" t="s">
        <v>35</v>
      </c>
      <c r="D2708" s="0" t="s">
        <v>53</v>
      </c>
      <c r="F2708" s="48" t="n">
        <v>2135</v>
      </c>
      <c r="G2708" s="49" t="n">
        <f aca="false">F2708/$K2712-1</f>
        <v>-0.00365404628458621</v>
      </c>
      <c r="H2708" s="48" t="n">
        <v>2289</v>
      </c>
      <c r="I2708" s="49" t="n">
        <f aca="false">H2708/$K2712-1</f>
        <v>0.0682135307047223</v>
      </c>
      <c r="J2708" s="49" t="n">
        <f aca="false">I2708-G2708</f>
        <v>0.0718675769893085</v>
      </c>
      <c r="K2708" s="0" t="n">
        <f aca="false">H2708-F2708</f>
        <v>154</v>
      </c>
      <c r="L2708" s="0" t="str">
        <f aca="false">IF(H2708=H2699,"Even",IF(H2708&gt;H2699,"Up","Down"))</f>
        <v>Up</v>
      </c>
    </row>
    <row r="2709" customFormat="false" ht="14.4" hidden="false" customHeight="false" outlineLevel="0" collapsed="false">
      <c r="A2709" s="46" t="n">
        <v>43046</v>
      </c>
      <c r="B2709" s="47" t="s">
        <v>125</v>
      </c>
      <c r="C2709" s="0" t="s">
        <v>35</v>
      </c>
      <c r="D2709" s="0" t="s">
        <v>20</v>
      </c>
      <c r="F2709" s="48" t="n">
        <v>2146</v>
      </c>
      <c r="G2709" s="49" t="n">
        <f aca="false">F2709/$K2712-1</f>
        <v>0.00147935207179284</v>
      </c>
      <c r="H2709" s="48" t="n">
        <v>2307</v>
      </c>
      <c r="I2709" s="49" t="n">
        <f aca="false">H2709/$K2712-1</f>
        <v>0.0766136371060699</v>
      </c>
      <c r="J2709" s="49" t="n">
        <f aca="false">I2709-G2709</f>
        <v>0.0751342850342771</v>
      </c>
      <c r="K2709" s="0" t="n">
        <f aca="false">H2709-F2709</f>
        <v>161</v>
      </c>
      <c r="L2709" s="0" t="str">
        <f aca="false">IF(H2709=H2700,"Even",IF(H2709&gt;H2700,"Up","Down"))</f>
        <v>Up</v>
      </c>
    </row>
    <row r="2710" customFormat="false" ht="14.4" hidden="false" customHeight="false" outlineLevel="0" collapsed="false">
      <c r="A2710" s="46" t="n">
        <v>43046</v>
      </c>
      <c r="B2710" s="47" t="s">
        <v>125</v>
      </c>
      <c r="C2710" s="0" t="s">
        <v>35</v>
      </c>
      <c r="D2710" s="0" t="s">
        <v>25</v>
      </c>
      <c r="F2710" s="48" t="n">
        <v>2146</v>
      </c>
      <c r="G2710" s="49" t="n">
        <f aca="false">F2710/$K2712-1</f>
        <v>0.00147935207179284</v>
      </c>
      <c r="H2710" s="48" t="n">
        <v>2307</v>
      </c>
      <c r="I2710" s="49" t="n">
        <f aca="false">H2710/$K2712-1</f>
        <v>0.0766136371060699</v>
      </c>
      <c r="J2710" s="49" t="n">
        <f aca="false">I2710-G2710</f>
        <v>0.0751342850342771</v>
      </c>
      <c r="K2710" s="0" t="n">
        <f aca="false">H2710-F2710</f>
        <v>161</v>
      </c>
      <c r="L2710" s="0" t="str">
        <f aca="false">IF(H2710=H2701,"Even",IF(H2710&gt;H2701,"Up","Down"))</f>
        <v>Up</v>
      </c>
    </row>
    <row r="2711" customFormat="false" ht="14.4" hidden="false" customHeight="false" outlineLevel="0" collapsed="false">
      <c r="A2711" s="46" t="n">
        <v>43046</v>
      </c>
      <c r="B2711" s="47" t="s">
        <v>125</v>
      </c>
      <c r="C2711" s="0" t="s">
        <v>35</v>
      </c>
      <c r="D2711" s="0" t="s">
        <v>51</v>
      </c>
      <c r="F2711" s="50" t="n">
        <v>1.6715</v>
      </c>
      <c r="H2711" s="50" t="n">
        <v>1.6952</v>
      </c>
      <c r="K2711" s="50" t="n">
        <v>1.68752</v>
      </c>
      <c r="L2711" s="0" t="str">
        <f aca="false">IF(K2711=K2702,"Even",IF(K2711&gt;K2702,"Up","Down"))</f>
        <v>Up</v>
      </c>
    </row>
    <row r="2712" customFormat="false" ht="14.4" hidden="false" customHeight="false" outlineLevel="0" collapsed="false">
      <c r="A2712" s="46" t="n">
        <v>43046</v>
      </c>
      <c r="B2712" s="47" t="s">
        <v>125</v>
      </c>
      <c r="C2712" s="0" t="s">
        <v>35</v>
      </c>
      <c r="D2712" s="0" t="s">
        <v>30</v>
      </c>
      <c r="F2712" s="0" t="s">
        <v>31</v>
      </c>
      <c r="H2712" s="48" t="n">
        <v>1</v>
      </c>
      <c r="K2712" s="48" t="n">
        <v>2142.83</v>
      </c>
      <c r="L2712" s="0" t="str">
        <f aca="false">IF(K2712=K2703,"Even",IF(K2712&gt;K2703,"Up","Down"))</f>
        <v>Up</v>
      </c>
    </row>
    <row r="2713" customFormat="false" ht="14.4" hidden="false" customHeight="false" outlineLevel="0" collapsed="false">
      <c r="A2713" s="46" t="n">
        <v>43046</v>
      </c>
      <c r="B2713" s="47" t="s">
        <v>125</v>
      </c>
      <c r="C2713" s="0" t="s">
        <v>35</v>
      </c>
      <c r="D2713" s="0" t="s">
        <v>43</v>
      </c>
      <c r="J2713" s="0" t="s">
        <v>44</v>
      </c>
      <c r="K2713" s="48" t="n">
        <v>1277.08</v>
      </c>
      <c r="L2713" s="0" t="str">
        <f aca="false">IF(K2713=K2704,"Even",IF(K2713&gt;K2704,"Up","Down"))</f>
        <v>Up</v>
      </c>
    </row>
    <row r="2714" customFormat="false" ht="14.4" hidden="false" customHeight="false" outlineLevel="0" collapsed="false">
      <c r="A2714" s="51" t="n">
        <v>43046</v>
      </c>
      <c r="B2714" s="52" t="s">
        <v>125</v>
      </c>
      <c r="C2714" s="16" t="s">
        <v>35</v>
      </c>
      <c r="D2714" s="16" t="s">
        <v>54</v>
      </c>
      <c r="E2714" s="16"/>
      <c r="F2714" s="16"/>
      <c r="G2714" s="16"/>
      <c r="H2714" s="16"/>
      <c r="I2714" s="16"/>
      <c r="J2714" s="16"/>
      <c r="K2714" s="54" t="n">
        <v>301.25</v>
      </c>
      <c r="L2714" s="16" t="str">
        <f aca="false">IF(K2714=K2705,"Even",IF(K2714&gt;K2705,"Up","Down"))</f>
        <v>Up</v>
      </c>
    </row>
    <row r="2715" customFormat="false" ht="14.4" hidden="false" customHeight="false" outlineLevel="0" collapsed="false">
      <c r="A2715" s="46" t="n">
        <v>43048</v>
      </c>
      <c r="B2715" s="47" t="s">
        <v>126</v>
      </c>
      <c r="C2715" s="0" t="s">
        <v>38</v>
      </c>
      <c r="D2715" s="0" t="s">
        <v>13</v>
      </c>
      <c r="F2715" s="48" t="n">
        <v>2148</v>
      </c>
      <c r="G2715" s="49" t="n">
        <f aca="false">F2715/$K2721-1</f>
        <v>-0.00726526537629624</v>
      </c>
      <c r="H2715" s="48" t="n">
        <v>2329</v>
      </c>
      <c r="I2715" s="49" t="n">
        <f aca="false">H2715/$K2721-1</f>
        <v>0.0763869631930196</v>
      </c>
      <c r="J2715" s="49" t="n">
        <f aca="false">I2715-G2715</f>
        <v>0.0836522285693159</v>
      </c>
      <c r="K2715" s="0" t="n">
        <f aca="false">H2715-F2715</f>
        <v>181</v>
      </c>
      <c r="L2715" s="0" t="str">
        <f aca="false">IF(H2715=H2706,"Even",IF(H2715&gt;H2706,"Up","Down"))</f>
        <v>Up</v>
      </c>
    </row>
    <row r="2716" customFormat="false" ht="14.4" hidden="false" customHeight="false" outlineLevel="0" collapsed="false">
      <c r="A2716" s="46" t="n">
        <v>43048</v>
      </c>
      <c r="B2716" s="47" t="s">
        <v>126</v>
      </c>
      <c r="C2716" s="0" t="s">
        <v>38</v>
      </c>
      <c r="D2716" s="0" t="s">
        <v>15</v>
      </c>
      <c r="F2716" s="48" t="n">
        <v>2148</v>
      </c>
      <c r="G2716" s="49" t="n">
        <f aca="false">F2716/$K2721-1</f>
        <v>-0.00726526537629624</v>
      </c>
      <c r="H2716" s="48" t="n">
        <v>2320</v>
      </c>
      <c r="I2716" s="49" t="n">
        <f aca="false">H2716/$K2721-1</f>
        <v>0.0722274601149873</v>
      </c>
      <c r="J2716" s="49" t="n">
        <f aca="false">I2716-G2716</f>
        <v>0.0794927254912835</v>
      </c>
      <c r="K2716" s="0" t="n">
        <f aca="false">H2716-F2716</f>
        <v>172</v>
      </c>
      <c r="L2716" s="0" t="str">
        <f aca="false">IF(H2716=H2707,"Even",IF(H2716&gt;H2707,"Up","Down"))</f>
        <v>Up</v>
      </c>
    </row>
    <row r="2717" customFormat="false" ht="14.4" hidden="false" customHeight="false" outlineLevel="0" collapsed="false">
      <c r="A2717" s="46" t="n">
        <v>43048</v>
      </c>
      <c r="B2717" s="47" t="s">
        <v>126</v>
      </c>
      <c r="C2717" s="0" t="s">
        <v>38</v>
      </c>
      <c r="D2717" s="0" t="s">
        <v>53</v>
      </c>
      <c r="F2717" s="48" t="n">
        <v>2136</v>
      </c>
      <c r="G2717" s="49" t="n">
        <f aca="false">F2717/$K2721-1</f>
        <v>-0.0128112694803393</v>
      </c>
      <c r="H2717" s="48" t="n">
        <v>2292</v>
      </c>
      <c r="I2717" s="49" t="n">
        <f aca="false">H2717/$K2721-1</f>
        <v>0.0592867838722202</v>
      </c>
      <c r="J2717" s="49" t="n">
        <f aca="false">I2717-G2717</f>
        <v>0.0720980533525595</v>
      </c>
      <c r="K2717" s="0" t="n">
        <f aca="false">H2717-F2717</f>
        <v>156</v>
      </c>
      <c r="L2717" s="0" t="str">
        <f aca="false">IF(H2717=H2708,"Even",IF(H2717&gt;H2708,"Up","Down"))</f>
        <v>Up</v>
      </c>
    </row>
    <row r="2718" customFormat="false" ht="14.4" hidden="false" customHeight="false" outlineLevel="0" collapsed="false">
      <c r="A2718" s="46" t="n">
        <v>43048</v>
      </c>
      <c r="B2718" s="47" t="s">
        <v>126</v>
      </c>
      <c r="C2718" s="0" t="s">
        <v>38</v>
      </c>
      <c r="D2718" s="0" t="s">
        <v>20</v>
      </c>
      <c r="F2718" s="48" t="n">
        <v>2148</v>
      </c>
      <c r="G2718" s="49" t="n">
        <f aca="false">F2718/$K2721-1</f>
        <v>-0.00726526537629624</v>
      </c>
      <c r="H2718" s="48" t="n">
        <v>2309</v>
      </c>
      <c r="I2718" s="49" t="n">
        <f aca="false">H2718/$K2721-1</f>
        <v>0.0671436230196145</v>
      </c>
      <c r="J2718" s="49" t="n">
        <f aca="false">I2718-G2718</f>
        <v>0.0744088883959108</v>
      </c>
      <c r="K2718" s="0" t="n">
        <f aca="false">H2718-F2718</f>
        <v>161</v>
      </c>
      <c r="L2718" s="0" t="str">
        <f aca="false">IF(H2718=H2709,"Even",IF(H2718&gt;H2709,"Up","Down"))</f>
        <v>Up</v>
      </c>
    </row>
    <row r="2719" customFormat="false" ht="14.4" hidden="false" customHeight="false" outlineLevel="0" collapsed="false">
      <c r="A2719" s="46" t="n">
        <v>43048</v>
      </c>
      <c r="B2719" s="47" t="s">
        <v>126</v>
      </c>
      <c r="C2719" s="0" t="s">
        <v>38</v>
      </c>
      <c r="D2719" s="0" t="s">
        <v>25</v>
      </c>
      <c r="F2719" s="48" t="n">
        <v>2148</v>
      </c>
      <c r="G2719" s="49" t="n">
        <f aca="false">F2719/$K2721-1</f>
        <v>-0.00726526537629624</v>
      </c>
      <c r="H2719" s="48" t="n">
        <v>2309</v>
      </c>
      <c r="I2719" s="49" t="n">
        <f aca="false">H2719/$K2721-1</f>
        <v>0.0671436230196145</v>
      </c>
      <c r="J2719" s="49" t="n">
        <f aca="false">I2719-G2719</f>
        <v>0.0744088883959108</v>
      </c>
      <c r="K2719" s="0" t="n">
        <f aca="false">H2719-F2719</f>
        <v>161</v>
      </c>
      <c r="L2719" s="0" t="str">
        <f aca="false">IF(H2719=H2710,"Even",IF(H2719&gt;H2710,"Up","Down"))</f>
        <v>Up</v>
      </c>
    </row>
    <row r="2720" customFormat="false" ht="14.4" hidden="false" customHeight="false" outlineLevel="0" collapsed="false">
      <c r="A2720" s="46" t="n">
        <v>43048</v>
      </c>
      <c r="B2720" s="47" t="s">
        <v>126</v>
      </c>
      <c r="C2720" s="0" t="s">
        <v>38</v>
      </c>
      <c r="D2720" s="0" t="s">
        <v>51</v>
      </c>
      <c r="F2720" s="50" t="n">
        <v>1.65165</v>
      </c>
      <c r="H2720" s="50" t="n">
        <v>1.71165</v>
      </c>
      <c r="K2720" s="50" t="n">
        <v>1.68752</v>
      </c>
      <c r="L2720" s="0" t="str">
        <f aca="false">IF(K2720=K2711,"Even",IF(K2720&gt;K2711,"Up","Down"))</f>
        <v>Even</v>
      </c>
    </row>
    <row r="2721" customFormat="false" ht="14.4" hidden="false" customHeight="false" outlineLevel="0" collapsed="false">
      <c r="A2721" s="46" t="n">
        <v>43048</v>
      </c>
      <c r="B2721" s="47" t="s">
        <v>126</v>
      </c>
      <c r="C2721" s="0" t="s">
        <v>38</v>
      </c>
      <c r="D2721" s="0" t="s">
        <v>30</v>
      </c>
      <c r="F2721" s="0" t="s">
        <v>31</v>
      </c>
      <c r="H2721" s="48" t="n">
        <v>1</v>
      </c>
      <c r="K2721" s="48" t="n">
        <v>2163.72</v>
      </c>
      <c r="L2721" s="0" t="str">
        <f aca="false">IF(K2721=K2712,"Even",IF(K2721&gt;K2712,"Up","Down"))</f>
        <v>Up</v>
      </c>
    </row>
    <row r="2722" customFormat="false" ht="14.4" hidden="false" customHeight="false" outlineLevel="0" collapsed="false">
      <c r="A2722" s="46" t="n">
        <v>43048</v>
      </c>
      <c r="B2722" s="47" t="s">
        <v>126</v>
      </c>
      <c r="C2722" s="0" t="s">
        <v>38</v>
      </c>
      <c r="D2722" s="0" t="s">
        <v>43</v>
      </c>
      <c r="J2722" s="0" t="s">
        <v>44</v>
      </c>
      <c r="K2722" s="48" t="n">
        <v>1283.23</v>
      </c>
      <c r="L2722" s="0" t="str">
        <f aca="false">IF(K2722=K2713,"Even",IF(K2722&gt;K2713,"Up","Down"))</f>
        <v>Up</v>
      </c>
    </row>
    <row r="2723" customFormat="false" ht="14.4" hidden="false" customHeight="false" outlineLevel="0" collapsed="false">
      <c r="A2723" s="51" t="n">
        <v>43048</v>
      </c>
      <c r="B2723" s="52" t="s">
        <v>126</v>
      </c>
      <c r="C2723" s="16" t="s">
        <v>38</v>
      </c>
      <c r="D2723" s="16" t="s">
        <v>54</v>
      </c>
      <c r="E2723" s="16"/>
      <c r="F2723" s="16"/>
      <c r="G2723" s="16"/>
      <c r="H2723" s="16"/>
      <c r="I2723" s="16"/>
      <c r="J2723" s="16"/>
      <c r="K2723" s="54" t="n">
        <v>327.61</v>
      </c>
      <c r="L2723" s="16" t="str">
        <f aca="false">IF(K2723=K2714,"Even",IF(K2723&gt;K2714,"Up","Down"))</f>
        <v>Up</v>
      </c>
    </row>
    <row r="2724" customFormat="false" ht="14.4" hidden="false" customHeight="false" outlineLevel="0" collapsed="false">
      <c r="A2724" s="46" t="n">
        <v>43052</v>
      </c>
      <c r="B2724" s="47" t="s">
        <v>127</v>
      </c>
      <c r="C2724" s="0" t="s">
        <v>33</v>
      </c>
      <c r="D2724" s="0" t="s">
        <v>53</v>
      </c>
      <c r="F2724" s="48" t="n">
        <v>2121</v>
      </c>
      <c r="G2724" s="49" t="n">
        <f aca="false">F2724/$K2730-1</f>
        <v>-0.016096859488797</v>
      </c>
      <c r="H2724" s="48" t="n">
        <v>2275</v>
      </c>
      <c r="I2724" s="49" t="n">
        <f aca="false">H2724/$K2730-1</f>
        <v>0.0553416523635015</v>
      </c>
      <c r="J2724" s="49" t="n">
        <f aca="false">I2724-G2724</f>
        <v>0.0714385118522985</v>
      </c>
      <c r="K2724" s="0" t="n">
        <f aca="false">H2724-F2724</f>
        <v>154</v>
      </c>
      <c r="L2724" s="0" t="str">
        <f aca="false">IF(H2724=H2715,"Even",IF(H2724&gt;H2715,"Up","Down"))</f>
        <v>Down</v>
      </c>
    </row>
    <row r="2725" customFormat="false" ht="14.4" hidden="false" customHeight="false" outlineLevel="0" collapsed="false">
      <c r="A2725" s="46" t="n">
        <v>43052</v>
      </c>
      <c r="B2725" s="47" t="s">
        <v>127</v>
      </c>
      <c r="C2725" s="0" t="s">
        <v>33</v>
      </c>
      <c r="D2725" s="0" t="s">
        <v>13</v>
      </c>
      <c r="F2725" s="48" t="n">
        <v>2133</v>
      </c>
      <c r="G2725" s="49" t="n">
        <f aca="false">F2725/$K2730-1</f>
        <v>-0.0105302222016049</v>
      </c>
      <c r="H2725" s="48" t="n">
        <v>2311</v>
      </c>
      <c r="I2725" s="49" t="n">
        <f aca="false">H2725/$K2730-1</f>
        <v>0.0720415642250778</v>
      </c>
      <c r="J2725" s="49" t="n">
        <f aca="false">I2725-G2725</f>
        <v>0.0825717864266827</v>
      </c>
      <c r="K2725" s="0" t="n">
        <f aca="false">H2725-F2725</f>
        <v>178</v>
      </c>
      <c r="L2725" s="0" t="str">
        <f aca="false">IF(H2725=H2716,"Even",IF(H2725&gt;H2716,"Up","Down"))</f>
        <v>Down</v>
      </c>
    </row>
    <row r="2726" customFormat="false" ht="14.4" hidden="false" customHeight="false" outlineLevel="0" collapsed="false">
      <c r="A2726" s="46" t="n">
        <v>43052</v>
      </c>
      <c r="B2726" s="47" t="s">
        <v>127</v>
      </c>
      <c r="C2726" s="0" t="s">
        <v>33</v>
      </c>
      <c r="D2726" s="0" t="s">
        <v>15</v>
      </c>
      <c r="F2726" s="48" t="n">
        <v>2133</v>
      </c>
      <c r="G2726" s="49" t="n">
        <f aca="false">F2726/$K2730-1</f>
        <v>-0.0105302222016049</v>
      </c>
      <c r="H2726" s="48" t="n">
        <v>2303</v>
      </c>
      <c r="I2726" s="49" t="n">
        <f aca="false">H2726/$K2730-1</f>
        <v>0.0683304727002831</v>
      </c>
      <c r="J2726" s="49" t="n">
        <f aca="false">I2726-G2726</f>
        <v>0.0788606949018881</v>
      </c>
      <c r="K2726" s="0" t="n">
        <f aca="false">H2726-F2726</f>
        <v>170</v>
      </c>
      <c r="L2726" s="0" t="str">
        <f aca="false">IF(H2726=H2717,"Even",IF(H2726&gt;H2717,"Up","Down"))</f>
        <v>Up</v>
      </c>
    </row>
    <row r="2727" customFormat="false" ht="14.4" hidden="false" customHeight="false" outlineLevel="0" collapsed="false">
      <c r="A2727" s="46" t="n">
        <v>43052</v>
      </c>
      <c r="B2727" s="47" t="s">
        <v>127</v>
      </c>
      <c r="C2727" s="0" t="s">
        <v>33</v>
      </c>
      <c r="D2727" s="0" t="s">
        <v>20</v>
      </c>
      <c r="F2727" s="48" t="n">
        <v>2133</v>
      </c>
      <c r="G2727" s="49" t="n">
        <f aca="false">F2727/$K2730-1</f>
        <v>-0.0105302222016049</v>
      </c>
      <c r="H2727" s="48" t="n">
        <v>2292</v>
      </c>
      <c r="I2727" s="49" t="n">
        <f aca="false">H2727/$K2730-1</f>
        <v>0.0632277218536903</v>
      </c>
      <c r="J2727" s="49" t="n">
        <f aca="false">I2727-G2727</f>
        <v>0.0737579440552952</v>
      </c>
      <c r="K2727" s="0" t="n">
        <f aca="false">H2727-F2727</f>
        <v>159</v>
      </c>
      <c r="L2727" s="0" t="str">
        <f aca="false">IF(H2727=H2718,"Even",IF(H2727&gt;H2718,"Up","Down"))</f>
        <v>Down</v>
      </c>
    </row>
    <row r="2728" customFormat="false" ht="14.4" hidden="false" customHeight="false" outlineLevel="0" collapsed="false">
      <c r="A2728" s="46" t="n">
        <v>43052</v>
      </c>
      <c r="B2728" s="47" t="s">
        <v>127</v>
      </c>
      <c r="C2728" s="0" t="s">
        <v>33</v>
      </c>
      <c r="D2728" s="0" t="s">
        <v>25</v>
      </c>
      <c r="F2728" s="48" t="n">
        <v>2133</v>
      </c>
      <c r="G2728" s="49" t="n">
        <f aca="false">F2728/$K2730-1</f>
        <v>-0.0105302222016049</v>
      </c>
      <c r="H2728" s="48" t="n">
        <v>2292</v>
      </c>
      <c r="I2728" s="49" t="n">
        <f aca="false">H2728/$K2730-1</f>
        <v>0.0632277218536903</v>
      </c>
      <c r="J2728" s="49" t="n">
        <f aca="false">I2728-G2728</f>
        <v>0.0737579440552952</v>
      </c>
      <c r="K2728" s="0" t="n">
        <f aca="false">H2728-F2728</f>
        <v>159</v>
      </c>
      <c r="L2728" s="0" t="str">
        <f aca="false">IF(H2728=H2719,"Even",IF(H2728&gt;H2719,"Up","Down"))</f>
        <v>Down</v>
      </c>
    </row>
    <row r="2729" customFormat="false" ht="14.4" hidden="false" customHeight="false" outlineLevel="0" collapsed="false">
      <c r="A2729" s="46" t="n">
        <v>43052</v>
      </c>
      <c r="B2729" s="47" t="s">
        <v>127</v>
      </c>
      <c r="C2729" s="0" t="s">
        <v>33</v>
      </c>
      <c r="D2729" s="0" t="s">
        <v>51</v>
      </c>
      <c r="F2729" s="50" t="n">
        <v>1.6648</v>
      </c>
      <c r="H2729" s="50" t="n">
        <v>1.6884</v>
      </c>
      <c r="K2729" s="50" t="n">
        <v>1.67825</v>
      </c>
      <c r="L2729" s="0" t="str">
        <f aca="false">IF(K2729=K2720,"Even",IF(K2729&gt;K2720,"Up","Down"))</f>
        <v>Down</v>
      </c>
    </row>
    <row r="2730" customFormat="false" ht="14.4" hidden="false" customHeight="false" outlineLevel="0" collapsed="false">
      <c r="A2730" s="46" t="n">
        <v>43052</v>
      </c>
      <c r="B2730" s="47" t="s">
        <v>127</v>
      </c>
      <c r="C2730" s="0" t="s">
        <v>33</v>
      </c>
      <c r="D2730" s="0" t="s">
        <v>30</v>
      </c>
      <c r="F2730" s="0" t="s">
        <v>31</v>
      </c>
      <c r="H2730" s="48" t="n">
        <v>1</v>
      </c>
      <c r="K2730" s="48" t="n">
        <v>2155.7</v>
      </c>
      <c r="L2730" s="0" t="str">
        <f aca="false">IF(K2730=K2721,"Even",IF(K2730&gt;K2721,"Up","Down"))</f>
        <v>Down</v>
      </c>
    </row>
    <row r="2731" customFormat="false" ht="14.4" hidden="false" customHeight="false" outlineLevel="0" collapsed="false">
      <c r="A2731" s="46" t="n">
        <v>43052</v>
      </c>
      <c r="B2731" s="47" t="s">
        <v>127</v>
      </c>
      <c r="C2731" s="0" t="s">
        <v>33</v>
      </c>
      <c r="D2731" s="0" t="s">
        <v>43</v>
      </c>
      <c r="J2731" s="0" t="s">
        <v>44</v>
      </c>
      <c r="K2731" s="48" t="n">
        <v>1276.81</v>
      </c>
      <c r="L2731" s="0" t="str">
        <f aca="false">IF(K2731=K2722,"Even",IF(K2731&gt;K2722,"Up","Down"))</f>
        <v>Down</v>
      </c>
    </row>
    <row r="2732" customFormat="false" ht="14.4" hidden="false" customHeight="false" outlineLevel="0" collapsed="false">
      <c r="A2732" s="51" t="n">
        <v>43052</v>
      </c>
      <c r="B2732" s="52" t="s">
        <v>127</v>
      </c>
      <c r="C2732" s="16" t="s">
        <v>33</v>
      </c>
      <c r="D2732" s="16" t="s">
        <v>54</v>
      </c>
      <c r="E2732" s="16"/>
      <c r="F2732" s="16"/>
      <c r="G2732" s="16"/>
      <c r="H2732" s="16"/>
      <c r="I2732" s="16"/>
      <c r="J2732" s="16"/>
      <c r="K2732" s="54" t="n">
        <v>310.13</v>
      </c>
      <c r="L2732" s="16" t="str">
        <f aca="false">IF(K2732=K2723,"Even",IF(K2732&gt;K2723,"Up","Down"))</f>
        <v>Down</v>
      </c>
    </row>
    <row r="2733" customFormat="false" ht="14.4" hidden="false" customHeight="false" outlineLevel="0" collapsed="false">
      <c r="A2733" s="46" t="n">
        <v>43053</v>
      </c>
      <c r="B2733" s="47" t="s">
        <v>128</v>
      </c>
      <c r="C2733" s="0" t="s">
        <v>35</v>
      </c>
      <c r="D2733" s="0" t="s">
        <v>53</v>
      </c>
      <c r="F2733" s="48" t="n">
        <v>2106</v>
      </c>
      <c r="G2733" s="49" t="n">
        <f aca="false">F2733/$K2739-1</f>
        <v>-0.0192288885059773</v>
      </c>
      <c r="H2733" s="48" t="n">
        <v>2259</v>
      </c>
      <c r="I2733" s="49" t="n">
        <f aca="false">H2733/$K2739-1</f>
        <v>0.0520237136111099</v>
      </c>
      <c r="J2733" s="49" t="n">
        <f aca="false">I2733-G2733</f>
        <v>0.0712526021170872</v>
      </c>
      <c r="K2733" s="0" t="n">
        <f aca="false">H2733-F2733</f>
        <v>153</v>
      </c>
      <c r="L2733" s="0" t="str">
        <f aca="false">IF(H2733=H2724,"Even",IF(H2733&gt;H2724,"Up","Down"))</f>
        <v>Down</v>
      </c>
    </row>
    <row r="2734" customFormat="false" ht="14.4" hidden="false" customHeight="false" outlineLevel="0" collapsed="false">
      <c r="A2734" s="46" t="n">
        <v>43053</v>
      </c>
      <c r="B2734" s="47" t="s">
        <v>128</v>
      </c>
      <c r="C2734" s="0" t="s">
        <v>35</v>
      </c>
      <c r="D2734" s="0" t="s">
        <v>13</v>
      </c>
      <c r="F2734" s="48" t="n">
        <v>2118</v>
      </c>
      <c r="G2734" s="49" t="n">
        <f aca="false">F2734/$K2739-1</f>
        <v>-0.013640449124245</v>
      </c>
      <c r="H2734" s="48" t="n">
        <v>2295</v>
      </c>
      <c r="I2734" s="49" t="n">
        <f aca="false">H2734/$K2739-1</f>
        <v>0.0687890317563069</v>
      </c>
      <c r="J2734" s="49" t="n">
        <f aca="false">I2734-G2734</f>
        <v>0.0824294808805519</v>
      </c>
      <c r="K2734" s="0" t="n">
        <f aca="false">H2734-F2734</f>
        <v>177</v>
      </c>
      <c r="L2734" s="0" t="str">
        <f aca="false">IF(H2734=H2725,"Even",IF(H2734&gt;H2725,"Up","Down"))</f>
        <v>Down</v>
      </c>
    </row>
    <row r="2735" customFormat="false" ht="14.4" hidden="false" customHeight="false" outlineLevel="0" collapsed="false">
      <c r="A2735" s="46" t="n">
        <v>43053</v>
      </c>
      <c r="B2735" s="47" t="s">
        <v>128</v>
      </c>
      <c r="C2735" s="0" t="s">
        <v>35</v>
      </c>
      <c r="D2735" s="0" t="s">
        <v>15</v>
      </c>
      <c r="F2735" s="48" t="n">
        <v>2118</v>
      </c>
      <c r="G2735" s="49" t="n">
        <f aca="false">F2735/$K2739-1</f>
        <v>-0.013640449124245</v>
      </c>
      <c r="H2735" s="48" t="n">
        <v>2286</v>
      </c>
      <c r="I2735" s="49" t="n">
        <f aca="false">H2735/$K2739-1</f>
        <v>0.0645977022200075</v>
      </c>
      <c r="J2735" s="49" t="n">
        <f aca="false">I2735-G2735</f>
        <v>0.0782381513442525</v>
      </c>
      <c r="K2735" s="0" t="n">
        <f aca="false">H2735-F2735</f>
        <v>168</v>
      </c>
      <c r="L2735" s="0" t="str">
        <f aca="false">IF(H2735=H2726,"Even",IF(H2735&gt;H2726,"Up","Down"))</f>
        <v>Down</v>
      </c>
    </row>
    <row r="2736" customFormat="false" ht="14.4" hidden="false" customHeight="false" outlineLevel="0" collapsed="false">
      <c r="A2736" s="46" t="n">
        <v>43053</v>
      </c>
      <c r="B2736" s="47" t="s">
        <v>128</v>
      </c>
      <c r="C2736" s="0" t="s">
        <v>35</v>
      </c>
      <c r="D2736" s="0" t="s">
        <v>20</v>
      </c>
      <c r="F2736" s="48" t="n">
        <v>2118</v>
      </c>
      <c r="G2736" s="49" t="n">
        <f aca="false">F2736/$K2739-1</f>
        <v>-0.013640449124245</v>
      </c>
      <c r="H2736" s="48" t="n">
        <v>2276</v>
      </c>
      <c r="I2736" s="49" t="n">
        <f aca="false">H2736/$K2739-1</f>
        <v>0.0599406694018974</v>
      </c>
      <c r="J2736" s="49" t="n">
        <f aca="false">I2736-G2736</f>
        <v>0.0735811185261424</v>
      </c>
      <c r="K2736" s="0" t="n">
        <f aca="false">H2736-F2736</f>
        <v>158</v>
      </c>
      <c r="L2736" s="0" t="str">
        <f aca="false">IF(H2736=H2727,"Even",IF(H2736&gt;H2727,"Up","Down"))</f>
        <v>Down</v>
      </c>
    </row>
    <row r="2737" customFormat="false" ht="14.4" hidden="false" customHeight="false" outlineLevel="0" collapsed="false">
      <c r="A2737" s="46" t="n">
        <v>43053</v>
      </c>
      <c r="B2737" s="47" t="s">
        <v>128</v>
      </c>
      <c r="C2737" s="0" t="s">
        <v>35</v>
      </c>
      <c r="D2737" s="0" t="s">
        <v>25</v>
      </c>
      <c r="F2737" s="48" t="n">
        <v>2118</v>
      </c>
      <c r="G2737" s="49" t="n">
        <f aca="false">F2737/$K2739-1</f>
        <v>-0.013640449124245</v>
      </c>
      <c r="H2737" s="48" t="n">
        <v>2276</v>
      </c>
      <c r="I2737" s="49" t="n">
        <f aca="false">H2737/$K2739-1</f>
        <v>0.0599406694018974</v>
      </c>
      <c r="J2737" s="49" t="n">
        <f aca="false">I2737-G2737</f>
        <v>0.0735811185261424</v>
      </c>
      <c r="K2737" s="0" t="n">
        <f aca="false">H2737-F2737</f>
        <v>158</v>
      </c>
      <c r="L2737" s="0" t="str">
        <f aca="false">IF(H2737=H2728,"Even",IF(H2737&gt;H2728,"Up","Down"))</f>
        <v>Down</v>
      </c>
    </row>
    <row r="2738" customFormat="false" ht="14.4" hidden="false" customHeight="false" outlineLevel="0" collapsed="false">
      <c r="A2738" s="46" t="n">
        <v>43053</v>
      </c>
      <c r="B2738" s="47" t="s">
        <v>128</v>
      </c>
      <c r="C2738" s="0" t="s">
        <v>35</v>
      </c>
      <c r="D2738" s="0" t="s">
        <v>51</v>
      </c>
      <c r="F2738" s="50" t="n">
        <v>1.6625</v>
      </c>
      <c r="H2738" s="50" t="n">
        <v>1.6861</v>
      </c>
      <c r="K2738" s="50" t="n">
        <v>1.67796</v>
      </c>
      <c r="L2738" s="0" t="str">
        <f aca="false">IF(K2738=K2729,"Even",IF(K2738&gt;K2729,"Up","Down"))</f>
        <v>Down</v>
      </c>
    </row>
    <row r="2739" customFormat="false" ht="14.4" hidden="false" customHeight="false" outlineLevel="0" collapsed="false">
      <c r="A2739" s="46" t="n">
        <v>43053</v>
      </c>
      <c r="B2739" s="47" t="s">
        <v>128</v>
      </c>
      <c r="C2739" s="0" t="s">
        <v>35</v>
      </c>
      <c r="D2739" s="0" t="s">
        <v>30</v>
      </c>
      <c r="F2739" s="0" t="s">
        <v>31</v>
      </c>
      <c r="H2739" s="48" t="n">
        <v>1</v>
      </c>
      <c r="K2739" s="48" t="n">
        <v>2147.29</v>
      </c>
      <c r="L2739" s="0" t="str">
        <f aca="false">IF(K2739=K2730,"Even",IF(K2739&gt;K2730,"Up","Down"))</f>
        <v>Down</v>
      </c>
    </row>
    <row r="2740" customFormat="false" ht="14.4" hidden="false" customHeight="false" outlineLevel="0" collapsed="false">
      <c r="A2740" s="46" t="n">
        <v>43053</v>
      </c>
      <c r="B2740" s="47" t="s">
        <v>128</v>
      </c>
      <c r="C2740" s="0" t="s">
        <v>35</v>
      </c>
      <c r="D2740" s="0" t="s">
        <v>43</v>
      </c>
      <c r="J2740" s="0" t="s">
        <v>44</v>
      </c>
      <c r="K2740" s="48" t="n">
        <v>1272.1</v>
      </c>
      <c r="L2740" s="0" t="str">
        <f aca="false">IF(K2740=K2731,"Even",IF(K2740&gt;K2731,"Up","Down"))</f>
        <v>Down</v>
      </c>
    </row>
    <row r="2741" customFormat="false" ht="14.4" hidden="false" customHeight="false" outlineLevel="0" collapsed="false">
      <c r="A2741" s="51" t="n">
        <v>43053</v>
      </c>
      <c r="B2741" s="52" t="s">
        <v>128</v>
      </c>
      <c r="C2741" s="16" t="s">
        <v>35</v>
      </c>
      <c r="D2741" s="16" t="s">
        <v>54</v>
      </c>
      <c r="E2741" s="16"/>
      <c r="F2741" s="16"/>
      <c r="G2741" s="16"/>
      <c r="H2741" s="16"/>
      <c r="I2741" s="16"/>
      <c r="J2741" s="16"/>
      <c r="K2741" s="54" t="n">
        <v>332.45</v>
      </c>
      <c r="L2741" s="16" t="str">
        <f aca="false">IF(K2741=K2732,"Even",IF(K2741&gt;K2732,"Up","Down"))</f>
        <v>Up</v>
      </c>
    </row>
    <row r="2742" customFormat="false" ht="14.4" hidden="false" customHeight="false" outlineLevel="0" collapsed="false">
      <c r="A2742" s="46" t="n">
        <v>43054</v>
      </c>
      <c r="B2742" s="47" t="s">
        <v>129</v>
      </c>
      <c r="C2742" s="0" t="s">
        <v>37</v>
      </c>
      <c r="D2742" s="0" t="s">
        <v>53</v>
      </c>
      <c r="F2742" s="48" t="n">
        <v>2101</v>
      </c>
      <c r="G2742" s="49" t="n">
        <f aca="false">F2742/$K2748-1</f>
        <v>-0.0113825116813086</v>
      </c>
      <c r="H2742" s="48" t="n">
        <v>2254</v>
      </c>
      <c r="I2742" s="49" t="n">
        <f aca="false">H2742/$K2748-1</f>
        <v>0.0606110512471825</v>
      </c>
      <c r="J2742" s="49" t="n">
        <f aca="false">I2742-G2742</f>
        <v>0.071993562928491</v>
      </c>
      <c r="K2742" s="0" t="n">
        <f aca="false">H2742-F2742</f>
        <v>153</v>
      </c>
      <c r="L2742" s="0" t="str">
        <f aca="false">IF(H2742=H2733,"Even",IF(H2742&gt;H2733,"Up","Down"))</f>
        <v>Down</v>
      </c>
    </row>
    <row r="2743" customFormat="false" ht="14.4" hidden="false" customHeight="false" outlineLevel="0" collapsed="false">
      <c r="A2743" s="46" t="n">
        <v>43054</v>
      </c>
      <c r="B2743" s="47" t="s">
        <v>129</v>
      </c>
      <c r="C2743" s="0" t="s">
        <v>37</v>
      </c>
      <c r="D2743" s="0" t="s">
        <v>13</v>
      </c>
      <c r="F2743" s="48" t="n">
        <v>2112</v>
      </c>
      <c r="G2743" s="49" t="n">
        <f aca="false">F2743/$K2748-1</f>
        <v>-0.00620650388906407</v>
      </c>
      <c r="H2743" s="48" t="n">
        <v>2290</v>
      </c>
      <c r="I2743" s="49" t="n">
        <f aca="false">H2743/$K2748-1</f>
        <v>0.07755071311271</v>
      </c>
      <c r="J2743" s="49" t="n">
        <f aca="false">I2743-G2743</f>
        <v>0.0837572170017741</v>
      </c>
      <c r="K2743" s="0" t="n">
        <f aca="false">H2743-F2743</f>
        <v>178</v>
      </c>
      <c r="L2743" s="0" t="str">
        <f aca="false">IF(H2743=H2734,"Even",IF(H2743&gt;H2734,"Up","Down"))</f>
        <v>Down</v>
      </c>
    </row>
    <row r="2744" customFormat="false" ht="14.4" hidden="false" customHeight="false" outlineLevel="0" collapsed="false">
      <c r="A2744" s="46" t="n">
        <v>43054</v>
      </c>
      <c r="B2744" s="47" t="s">
        <v>129</v>
      </c>
      <c r="C2744" s="0" t="s">
        <v>37</v>
      </c>
      <c r="D2744" s="0" t="s">
        <v>15</v>
      </c>
      <c r="F2744" s="48" t="n">
        <v>2112</v>
      </c>
      <c r="G2744" s="49" t="n">
        <f aca="false">F2744/$K2748-1</f>
        <v>-0.00620650388906407</v>
      </c>
      <c r="H2744" s="48" t="n">
        <v>2282</v>
      </c>
      <c r="I2744" s="49" t="n">
        <f aca="false">H2744/$K2748-1</f>
        <v>0.0737863438092594</v>
      </c>
      <c r="J2744" s="49" t="n">
        <f aca="false">I2744-G2744</f>
        <v>0.0799928476983235</v>
      </c>
      <c r="K2744" s="0" t="n">
        <f aca="false">H2744-F2744</f>
        <v>170</v>
      </c>
      <c r="L2744" s="0" t="str">
        <f aca="false">IF(H2744=H2735,"Even",IF(H2744&gt;H2735,"Up","Down"))</f>
        <v>Down</v>
      </c>
    </row>
    <row r="2745" customFormat="false" ht="14.4" hidden="false" customHeight="false" outlineLevel="0" collapsed="false">
      <c r="A2745" s="46" t="n">
        <v>43054</v>
      </c>
      <c r="B2745" s="47" t="s">
        <v>129</v>
      </c>
      <c r="C2745" s="0" t="s">
        <v>37</v>
      </c>
      <c r="D2745" s="0" t="s">
        <v>20</v>
      </c>
      <c r="F2745" s="48" t="n">
        <v>2112</v>
      </c>
      <c r="G2745" s="49" t="n">
        <f aca="false">F2745/$K2748-1</f>
        <v>-0.00620650388906407</v>
      </c>
      <c r="H2745" s="48" t="n">
        <v>2271</v>
      </c>
      <c r="I2745" s="49" t="n">
        <f aca="false">H2745/$K2748-1</f>
        <v>0.0686103360170149</v>
      </c>
      <c r="J2745" s="49" t="n">
        <f aca="false">I2745-G2745</f>
        <v>0.074816839906079</v>
      </c>
      <c r="K2745" s="0" t="n">
        <f aca="false">H2745-F2745</f>
        <v>159</v>
      </c>
      <c r="L2745" s="0" t="str">
        <f aca="false">IF(H2745=H2736,"Even",IF(H2745&gt;H2736,"Up","Down"))</f>
        <v>Down</v>
      </c>
    </row>
    <row r="2746" customFormat="false" ht="14.4" hidden="false" customHeight="false" outlineLevel="0" collapsed="false">
      <c r="A2746" s="46" t="n">
        <v>43054</v>
      </c>
      <c r="B2746" s="47" t="s">
        <v>129</v>
      </c>
      <c r="C2746" s="0" t="s">
        <v>37</v>
      </c>
      <c r="D2746" s="0" t="s">
        <v>25</v>
      </c>
      <c r="F2746" s="48" t="n">
        <v>2112</v>
      </c>
      <c r="G2746" s="49" t="n">
        <f aca="false">F2746/$K2748-1</f>
        <v>-0.00620650388906407</v>
      </c>
      <c r="H2746" s="48" t="n">
        <v>2271</v>
      </c>
      <c r="I2746" s="49" t="n">
        <f aca="false">H2746/$K2748-1</f>
        <v>0.0686103360170149</v>
      </c>
      <c r="J2746" s="49" t="n">
        <f aca="false">I2746-G2746</f>
        <v>0.074816839906079</v>
      </c>
      <c r="K2746" s="0" t="n">
        <f aca="false">H2746-F2746</f>
        <v>159</v>
      </c>
      <c r="L2746" s="0" t="str">
        <f aca="false">IF(H2746=H2737,"Even",IF(H2746&gt;H2737,"Up","Down"))</f>
        <v>Down</v>
      </c>
    </row>
    <row r="2747" customFormat="false" ht="14.4" hidden="false" customHeight="false" outlineLevel="0" collapsed="false">
      <c r="A2747" s="46" t="n">
        <v>43054</v>
      </c>
      <c r="B2747" s="47" t="s">
        <v>129</v>
      </c>
      <c r="C2747" s="0" t="s">
        <v>37</v>
      </c>
      <c r="D2747" s="0" t="s">
        <v>51</v>
      </c>
      <c r="F2747" s="50" t="n">
        <v>1.6458</v>
      </c>
      <c r="H2747" s="50" t="n">
        <v>1.6693</v>
      </c>
      <c r="K2747" s="50" t="n">
        <v>1.66524</v>
      </c>
      <c r="L2747" s="0" t="str">
        <f aca="false">IF(K2747=K2738,"Even",IF(K2747&gt;K2738,"Up","Down"))</f>
        <v>Down</v>
      </c>
    </row>
    <row r="2748" customFormat="false" ht="14.4" hidden="false" customHeight="false" outlineLevel="0" collapsed="false">
      <c r="A2748" s="46" t="n">
        <v>43054</v>
      </c>
      <c r="B2748" s="47" t="s">
        <v>129</v>
      </c>
      <c r="C2748" s="0" t="s">
        <v>37</v>
      </c>
      <c r="D2748" s="0" t="s">
        <v>30</v>
      </c>
      <c r="F2748" s="0" t="s">
        <v>31</v>
      </c>
      <c r="H2748" s="48" t="n">
        <v>1</v>
      </c>
      <c r="K2748" s="48" t="n">
        <v>2125.19</v>
      </c>
      <c r="L2748" s="0" t="str">
        <f aca="false">IF(K2748=K2739,"Even",IF(K2748&gt;K2739,"Up","Down"))</f>
        <v>Down</v>
      </c>
    </row>
    <row r="2749" customFormat="false" ht="14.4" hidden="false" customHeight="false" outlineLevel="0" collapsed="false">
      <c r="A2749" s="46" t="n">
        <v>43054</v>
      </c>
      <c r="B2749" s="47" t="s">
        <v>129</v>
      </c>
      <c r="C2749" s="0" t="s">
        <v>37</v>
      </c>
      <c r="D2749" s="0" t="s">
        <v>43</v>
      </c>
      <c r="J2749" s="0" t="s">
        <v>44</v>
      </c>
      <c r="K2749" s="48" t="n">
        <v>1283.61</v>
      </c>
      <c r="L2749" s="0" t="str">
        <f aca="false">IF(K2749=K2740,"Even",IF(K2749&gt;K2740,"Up","Down"))</f>
        <v>Up</v>
      </c>
    </row>
    <row r="2750" customFormat="false" ht="14.4" hidden="false" customHeight="false" outlineLevel="0" collapsed="false">
      <c r="A2750" s="51" t="n">
        <v>43054</v>
      </c>
      <c r="B2750" s="52" t="s">
        <v>129</v>
      </c>
      <c r="C2750" s="16" t="s">
        <v>37</v>
      </c>
      <c r="D2750" s="16" t="s">
        <v>54</v>
      </c>
      <c r="E2750" s="16"/>
      <c r="F2750" s="16"/>
      <c r="G2750" s="16"/>
      <c r="H2750" s="16"/>
      <c r="I2750" s="16"/>
      <c r="J2750" s="16"/>
      <c r="K2750" s="54" t="n">
        <v>338.15</v>
      </c>
      <c r="L2750" s="16" t="str">
        <f aca="false">IF(K2750=K2741,"Even",IF(K2750&gt;K2741,"Up","Down"))</f>
        <v>Up</v>
      </c>
    </row>
    <row r="2751" customFormat="false" ht="14.4" hidden="false" customHeight="false" outlineLevel="0" collapsed="false">
      <c r="A2751" s="46" t="n">
        <v>43055</v>
      </c>
      <c r="B2751" s="47" t="s">
        <v>130</v>
      </c>
      <c r="C2751" s="0" t="s">
        <v>38</v>
      </c>
      <c r="D2751" s="0" t="s">
        <v>53</v>
      </c>
      <c r="F2751" s="48" t="n">
        <v>2103</v>
      </c>
      <c r="G2751" s="49" t="n">
        <f aca="false">F2751/$K2757-1</f>
        <v>-0.0101666195989834</v>
      </c>
      <c r="H2751" s="48" t="n">
        <v>2256</v>
      </c>
      <c r="I2751" s="49" t="n">
        <f aca="false">H2751/$K2757-1</f>
        <v>0.0618469358938154</v>
      </c>
      <c r="J2751" s="49" t="n">
        <f aca="false">I2751-G2751</f>
        <v>0.0720135554927988</v>
      </c>
      <c r="K2751" s="0" t="n">
        <f aca="false">H2751-F2751</f>
        <v>153</v>
      </c>
      <c r="L2751" s="0" t="str">
        <f aca="false">IF(H2751=H2742,"Even",IF(H2751&gt;H2742,"Up","Down"))</f>
        <v>Up</v>
      </c>
    </row>
    <row r="2752" customFormat="false" ht="14.4" hidden="false" customHeight="false" outlineLevel="0" collapsed="false">
      <c r="A2752" s="46" t="n">
        <v>43055</v>
      </c>
      <c r="B2752" s="47" t="s">
        <v>130</v>
      </c>
      <c r="C2752" s="0" t="s">
        <v>38</v>
      </c>
      <c r="D2752" s="0" t="s">
        <v>13</v>
      </c>
      <c r="F2752" s="48" t="n">
        <v>2115</v>
      </c>
      <c r="G2752" s="49" t="n">
        <f aca="false">F2752/$K2757-1</f>
        <v>-0.00451849759954814</v>
      </c>
      <c r="H2752" s="48" t="n">
        <v>2292</v>
      </c>
      <c r="I2752" s="49" t="n">
        <f aca="false">H2752/$K2757-1</f>
        <v>0.0787913018921209</v>
      </c>
      <c r="J2752" s="49" t="n">
        <f aca="false">I2752-G2752</f>
        <v>0.0833097994916691</v>
      </c>
      <c r="K2752" s="0" t="n">
        <f aca="false">H2752-F2752</f>
        <v>177</v>
      </c>
      <c r="L2752" s="0" t="str">
        <f aca="false">IF(H2752=H2743,"Even",IF(H2752&gt;H2743,"Up","Down"))</f>
        <v>Up</v>
      </c>
    </row>
    <row r="2753" customFormat="false" ht="14.4" hidden="false" customHeight="false" outlineLevel="0" collapsed="false">
      <c r="A2753" s="46" t="n">
        <v>43055</v>
      </c>
      <c r="B2753" s="47" t="s">
        <v>130</v>
      </c>
      <c r="C2753" s="0" t="s">
        <v>38</v>
      </c>
      <c r="D2753" s="0" t="s">
        <v>15</v>
      </c>
      <c r="F2753" s="48" t="n">
        <v>2115</v>
      </c>
      <c r="G2753" s="49" t="n">
        <f aca="false">F2753/$K2757-1</f>
        <v>-0.00451849759954814</v>
      </c>
      <c r="H2753" s="48" t="n">
        <v>2284</v>
      </c>
      <c r="I2753" s="49" t="n">
        <f aca="false">H2753/$K2757-1</f>
        <v>0.0750258872258307</v>
      </c>
      <c r="J2753" s="49" t="n">
        <f aca="false">I2753-G2753</f>
        <v>0.0795443848253788</v>
      </c>
      <c r="K2753" s="0" t="n">
        <f aca="false">H2753-F2753</f>
        <v>169</v>
      </c>
      <c r="L2753" s="0" t="str">
        <f aca="false">IF(H2753=H2744,"Even",IF(H2753&gt;H2744,"Up","Down"))</f>
        <v>Up</v>
      </c>
    </row>
    <row r="2754" customFormat="false" ht="14.4" hidden="false" customHeight="false" outlineLevel="0" collapsed="false">
      <c r="A2754" s="46" t="n">
        <v>43055</v>
      </c>
      <c r="B2754" s="47" t="s">
        <v>131</v>
      </c>
      <c r="C2754" s="0" t="s">
        <v>38</v>
      </c>
      <c r="D2754" s="0" t="s">
        <v>20</v>
      </c>
      <c r="F2754" s="48" t="n">
        <v>2115</v>
      </c>
      <c r="G2754" s="49" t="n">
        <f aca="false">F2754/$K2757-1</f>
        <v>-0.00451849759954814</v>
      </c>
      <c r="H2754" s="48" t="n">
        <v>2273</v>
      </c>
      <c r="I2754" s="49" t="n">
        <f aca="false">H2754/$K2757-1</f>
        <v>0.0698484420596819</v>
      </c>
      <c r="J2754" s="49" t="n">
        <f aca="false">I2754-G2754</f>
        <v>0.07436693965923</v>
      </c>
      <c r="K2754" s="0" t="n">
        <f aca="false">H2754-F2754</f>
        <v>158</v>
      </c>
      <c r="L2754" s="0" t="str">
        <f aca="false">IF(H2754=H2745,"Even",IF(H2754&gt;H2745,"Up","Down"))</f>
        <v>Up</v>
      </c>
    </row>
    <row r="2755" customFormat="false" ht="14.4" hidden="false" customHeight="false" outlineLevel="0" collapsed="false">
      <c r="A2755" s="46" t="n">
        <v>43055</v>
      </c>
      <c r="B2755" s="47" t="s">
        <v>131</v>
      </c>
      <c r="C2755" s="0" t="s">
        <v>38</v>
      </c>
      <c r="D2755" s="0" t="s">
        <v>25</v>
      </c>
      <c r="F2755" s="48" t="n">
        <v>2115</v>
      </c>
      <c r="G2755" s="49" t="n">
        <f aca="false">F2755/$K2757-1</f>
        <v>-0.00451849759954814</v>
      </c>
      <c r="H2755" s="48" t="n">
        <v>2273</v>
      </c>
      <c r="I2755" s="49" t="n">
        <f aca="false">H2755/$K2757-1</f>
        <v>0.0698484420596819</v>
      </c>
      <c r="J2755" s="49" t="n">
        <f aca="false">I2755-G2755</f>
        <v>0.07436693965923</v>
      </c>
      <c r="K2755" s="0" t="n">
        <f aca="false">H2755-F2755</f>
        <v>158</v>
      </c>
      <c r="L2755" s="0" t="str">
        <f aca="false">IF(H2755=H2746,"Even",IF(H2755&gt;H2746,"Up","Down"))</f>
        <v>Up</v>
      </c>
    </row>
    <row r="2756" customFormat="false" ht="14.4" hidden="false" customHeight="false" outlineLevel="0" collapsed="false">
      <c r="A2756" s="46" t="n">
        <v>43055</v>
      </c>
      <c r="B2756" s="47" t="s">
        <v>131</v>
      </c>
      <c r="C2756" s="0" t="s">
        <v>38</v>
      </c>
      <c r="D2756" s="0" t="s">
        <v>51</v>
      </c>
      <c r="F2756" s="50" t="n">
        <v>1.648</v>
      </c>
      <c r="H2756" s="50" t="n">
        <v>1.6716</v>
      </c>
      <c r="K2756" s="50" t="n">
        <v>1.65188</v>
      </c>
      <c r="L2756" s="0" t="str">
        <f aca="false">IF(K2756=K2747,"Even",IF(K2756&gt;K2747,"Up","Down"))</f>
        <v>Down</v>
      </c>
    </row>
    <row r="2757" customFormat="false" ht="14.4" hidden="false" customHeight="false" outlineLevel="0" collapsed="false">
      <c r="A2757" s="46" t="n">
        <v>43055</v>
      </c>
      <c r="B2757" s="47" t="s">
        <v>131</v>
      </c>
      <c r="C2757" s="0" t="s">
        <v>38</v>
      </c>
      <c r="D2757" s="0" t="s">
        <v>30</v>
      </c>
      <c r="F2757" s="0" t="s">
        <v>31</v>
      </c>
      <c r="H2757" s="48" t="n">
        <v>1</v>
      </c>
      <c r="K2757" s="48" t="n">
        <v>2124.6</v>
      </c>
      <c r="L2757" s="0" t="str">
        <f aca="false">IF(K2757=K2748,"Even",IF(K2757&gt;K2748,"Up","Down"))</f>
        <v>Down</v>
      </c>
    </row>
    <row r="2758" customFormat="false" ht="14.4" hidden="false" customHeight="false" outlineLevel="0" collapsed="false">
      <c r="A2758" s="46" t="n">
        <v>43055</v>
      </c>
      <c r="B2758" s="47" t="s">
        <v>131</v>
      </c>
      <c r="C2758" s="0" t="s">
        <v>38</v>
      </c>
      <c r="D2758" s="0" t="s">
        <v>43</v>
      </c>
      <c r="J2758" s="0" t="s">
        <v>44</v>
      </c>
      <c r="K2758" s="48" t="n">
        <v>1279.47</v>
      </c>
      <c r="L2758" s="0" t="str">
        <f aca="false">IF(K2758=K2749,"Even",IF(K2758&gt;K2749,"Up","Down"))</f>
        <v>Down</v>
      </c>
    </row>
    <row r="2759" customFormat="false" ht="14.4" hidden="false" customHeight="false" outlineLevel="0" collapsed="false">
      <c r="A2759" s="51" t="n">
        <v>43055</v>
      </c>
      <c r="B2759" s="52" t="s">
        <v>131</v>
      </c>
      <c r="C2759" s="16" t="s">
        <v>38</v>
      </c>
      <c r="D2759" s="16" t="s">
        <v>54</v>
      </c>
      <c r="E2759" s="16"/>
      <c r="F2759" s="16"/>
      <c r="G2759" s="16"/>
      <c r="H2759" s="16"/>
      <c r="I2759" s="16"/>
      <c r="J2759" s="16"/>
      <c r="K2759" s="54" t="n">
        <v>329.88</v>
      </c>
      <c r="L2759" s="16" t="str">
        <f aca="false">IF(K2759=K2750,"Even",IF(K2759&gt;K2750,"Up","Down"))</f>
        <v>Down</v>
      </c>
    </row>
    <row r="2760" customFormat="false" ht="14.4" hidden="false" customHeight="false" outlineLevel="0" collapsed="false">
      <c r="A2760" s="46" t="n">
        <v>43056</v>
      </c>
      <c r="B2760" s="47" t="s">
        <v>132</v>
      </c>
      <c r="C2760" s="0" t="s">
        <v>39</v>
      </c>
      <c r="D2760" s="0" t="s">
        <v>53</v>
      </c>
      <c r="F2760" s="48" t="n">
        <v>2103</v>
      </c>
      <c r="G2760" s="49" t="n">
        <f aca="false">F2760/$K2766-1</f>
        <v>-0.00947195387897948</v>
      </c>
      <c r="H2760" s="48" t="n">
        <v>2256</v>
      </c>
      <c r="I2760" s="49" t="n">
        <f aca="false">H2760/$K2766-1</f>
        <v>0.0625921407746184</v>
      </c>
      <c r="J2760" s="49" t="n">
        <f aca="false">I2760-G2760</f>
        <v>0.0720640946535979</v>
      </c>
      <c r="K2760" s="0" t="n">
        <f aca="false">H2760-F2760</f>
        <v>153</v>
      </c>
      <c r="L2760" s="0" t="str">
        <f aca="false">IF(H2760=H2751,"Even",IF(H2760&gt;H2751,"Up","Down"))</f>
        <v>Even</v>
      </c>
    </row>
    <row r="2761" customFormat="false" ht="14.4" hidden="false" customHeight="false" outlineLevel="0" collapsed="false">
      <c r="A2761" s="46" t="n">
        <v>43056</v>
      </c>
      <c r="B2761" s="47" t="s">
        <v>132</v>
      </c>
      <c r="C2761" s="0" t="s">
        <v>39</v>
      </c>
      <c r="D2761" s="0" t="s">
        <v>13</v>
      </c>
      <c r="F2761" s="48" t="n">
        <v>2115</v>
      </c>
      <c r="G2761" s="49" t="n">
        <f aca="false">F2761/$K2766-1</f>
        <v>-0.0038198680237953</v>
      </c>
      <c r="H2761" s="48" t="n">
        <v>2292</v>
      </c>
      <c r="I2761" s="49" t="n">
        <f aca="false">H2761/$K2766-1</f>
        <v>0.0795483983401708</v>
      </c>
      <c r="J2761" s="49" t="n">
        <f aca="false">I2761-G2761</f>
        <v>0.0833682663639661</v>
      </c>
      <c r="K2761" s="0" t="n">
        <f aca="false">H2761-F2761</f>
        <v>177</v>
      </c>
      <c r="L2761" s="0" t="str">
        <f aca="false">IF(H2761=H2752,"Even",IF(H2761&gt;H2752,"Up","Down"))</f>
        <v>Even</v>
      </c>
    </row>
    <row r="2762" customFormat="false" ht="14.4" hidden="false" customHeight="false" outlineLevel="0" collapsed="false">
      <c r="A2762" s="46" t="n">
        <v>43056</v>
      </c>
      <c r="B2762" s="47" t="s">
        <v>132</v>
      </c>
      <c r="C2762" s="0" t="s">
        <v>39</v>
      </c>
      <c r="D2762" s="0" t="s">
        <v>15</v>
      </c>
      <c r="F2762" s="48" t="n">
        <v>2115</v>
      </c>
      <c r="G2762" s="49" t="n">
        <f aca="false">F2762/$K2766-1</f>
        <v>-0.0038198680237953</v>
      </c>
      <c r="H2762" s="48" t="n">
        <v>2283</v>
      </c>
      <c r="I2762" s="49" t="n">
        <f aca="false">H2762/$K2766-1</f>
        <v>0.0753093339487827</v>
      </c>
      <c r="J2762" s="49" t="n">
        <f aca="false">I2762-G2762</f>
        <v>0.079129201972578</v>
      </c>
      <c r="K2762" s="0" t="n">
        <f aca="false">H2762-F2762</f>
        <v>168</v>
      </c>
      <c r="L2762" s="0" t="str">
        <f aca="false">IF(H2762=H2753,"Even",IF(H2762&gt;H2753,"Up","Down"))</f>
        <v>Down</v>
      </c>
    </row>
    <row r="2763" customFormat="false" ht="14.4" hidden="false" customHeight="false" outlineLevel="0" collapsed="false">
      <c r="A2763" s="46" t="n">
        <v>43056</v>
      </c>
      <c r="B2763" s="47" t="s">
        <v>132</v>
      </c>
      <c r="C2763" s="0" t="s">
        <v>39</v>
      </c>
      <c r="D2763" s="0" t="s">
        <v>20</v>
      </c>
      <c r="F2763" s="48" t="n">
        <v>2115</v>
      </c>
      <c r="G2763" s="49" t="n">
        <f aca="false">F2763/$K2766-1</f>
        <v>-0.0038198680237953</v>
      </c>
      <c r="H2763" s="48" t="n">
        <v>2273</v>
      </c>
      <c r="I2763" s="49" t="n">
        <f aca="false">H2763/$K2766-1</f>
        <v>0.0705992624027958</v>
      </c>
      <c r="J2763" s="49" t="n">
        <f aca="false">I2763-G2763</f>
        <v>0.0744191304265911</v>
      </c>
      <c r="K2763" s="0" t="n">
        <f aca="false">H2763-F2763</f>
        <v>158</v>
      </c>
      <c r="L2763" s="0" t="str">
        <f aca="false">IF(H2763=H2754,"Even",IF(H2763&gt;H2754,"Up","Down"))</f>
        <v>Even</v>
      </c>
    </row>
    <row r="2764" customFormat="false" ht="14.4" hidden="false" customHeight="false" outlineLevel="0" collapsed="false">
      <c r="A2764" s="46" t="n">
        <v>43056</v>
      </c>
      <c r="B2764" s="47" t="s">
        <v>132</v>
      </c>
      <c r="C2764" s="0" t="s">
        <v>39</v>
      </c>
      <c r="D2764" s="0" t="s">
        <v>25</v>
      </c>
      <c r="F2764" s="48" t="n">
        <v>2115</v>
      </c>
      <c r="G2764" s="49" t="n">
        <f aca="false">F2764/$K2766-1</f>
        <v>-0.0038198680237953</v>
      </c>
      <c r="H2764" s="48" t="n">
        <v>2273</v>
      </c>
      <c r="I2764" s="49" t="n">
        <f aca="false">H2764/$K2766-1</f>
        <v>0.0705992624027958</v>
      </c>
      <c r="J2764" s="49" t="n">
        <f aca="false">I2764-G2764</f>
        <v>0.0744191304265911</v>
      </c>
      <c r="K2764" s="0" t="n">
        <f aca="false">H2764-F2764</f>
        <v>158</v>
      </c>
      <c r="L2764" s="0" t="str">
        <f aca="false">IF(H2764=H2755,"Even",IF(H2764&gt;H2755,"Up","Down"))</f>
        <v>Even</v>
      </c>
    </row>
    <row r="2765" customFormat="false" ht="14.4" hidden="false" customHeight="false" outlineLevel="0" collapsed="false">
      <c r="A2765" s="46" t="n">
        <v>43056</v>
      </c>
      <c r="B2765" s="47" t="s">
        <v>132</v>
      </c>
      <c r="C2765" s="0" t="s">
        <v>39</v>
      </c>
      <c r="D2765" s="0" t="s">
        <v>51</v>
      </c>
      <c r="F2765" s="50" t="n">
        <v>1.6428</v>
      </c>
      <c r="H2765" s="50" t="n">
        <v>1.6664</v>
      </c>
      <c r="K2765" s="50" t="n">
        <v>1.66157</v>
      </c>
      <c r="L2765" s="0" t="str">
        <f aca="false">IF(K2765=K2756,"Even",IF(K2765&gt;K2756,"Up","Down"))</f>
        <v>Up</v>
      </c>
    </row>
    <row r="2766" customFormat="false" ht="14.4" hidden="false" customHeight="false" outlineLevel="0" collapsed="false">
      <c r="A2766" s="46" t="n">
        <v>43056</v>
      </c>
      <c r="B2766" s="47" t="s">
        <v>132</v>
      </c>
      <c r="C2766" s="0" t="s">
        <v>39</v>
      </c>
      <c r="D2766" s="0" t="s">
        <v>30</v>
      </c>
      <c r="F2766" s="0" t="s">
        <v>31</v>
      </c>
      <c r="H2766" s="48" t="n">
        <v>1</v>
      </c>
      <c r="K2766" s="48" t="n">
        <v>2123.11</v>
      </c>
      <c r="L2766" s="0" t="str">
        <f aca="false">IF(K2766=K2757,"Even",IF(K2766&gt;K2757,"Up","Down"))</f>
        <v>Down</v>
      </c>
    </row>
    <row r="2767" customFormat="false" ht="14.4" hidden="false" customHeight="false" outlineLevel="0" collapsed="false">
      <c r="A2767" s="46" t="n">
        <v>43056</v>
      </c>
      <c r="B2767" s="47" t="s">
        <v>132</v>
      </c>
      <c r="C2767" s="0" t="s">
        <v>39</v>
      </c>
      <c r="D2767" s="0" t="s">
        <v>43</v>
      </c>
      <c r="J2767" s="0" t="s">
        <v>44</v>
      </c>
      <c r="K2767" s="48" t="n">
        <v>1282.18</v>
      </c>
      <c r="L2767" s="0" t="str">
        <f aca="false">IF(K2767=K2758,"Even",IF(K2767&gt;K2758,"Up","Down"))</f>
        <v>Up</v>
      </c>
    </row>
    <row r="2768" customFormat="false" ht="14.4" hidden="false" customHeight="false" outlineLevel="0" collapsed="false">
      <c r="A2768" s="51" t="n">
        <v>43056</v>
      </c>
      <c r="B2768" s="52" t="s">
        <v>132</v>
      </c>
      <c r="C2768" s="16" t="s">
        <v>39</v>
      </c>
      <c r="D2768" s="16" t="s">
        <v>54</v>
      </c>
      <c r="E2768" s="16"/>
      <c r="F2768" s="16"/>
      <c r="G2768" s="16"/>
      <c r="H2768" s="16"/>
      <c r="I2768" s="16"/>
      <c r="J2768" s="16"/>
      <c r="K2768" s="54" t="n">
        <v>328.12</v>
      </c>
      <c r="L2768" s="16" t="str">
        <f aca="false">IF(K2768=K2759,"Even",IF(K2768&gt;K2759,"Up","Down"))</f>
        <v>Down</v>
      </c>
    </row>
    <row r="2769" customFormat="false" ht="14.4" hidden="false" customHeight="false" outlineLevel="0" collapsed="false">
      <c r="A2769" s="46" t="n">
        <v>43059</v>
      </c>
      <c r="B2769" s="47" t="s">
        <v>93</v>
      </c>
      <c r="C2769" s="0" t="s">
        <v>33</v>
      </c>
      <c r="D2769" s="0" t="s">
        <v>53</v>
      </c>
      <c r="F2769" s="48" t="n">
        <v>2125</v>
      </c>
      <c r="G2769" s="49" t="n">
        <f aca="false">F2769/$K2775-1</f>
        <v>-0.00155522456784962</v>
      </c>
      <c r="H2769" s="48" t="n">
        <v>2281</v>
      </c>
      <c r="I2769" s="49" t="n">
        <f aca="false">H2769/$K2775-1</f>
        <v>0.071742368357993</v>
      </c>
      <c r="J2769" s="49" t="n">
        <f aca="false">I2769-G2769</f>
        <v>0.0732975929258426</v>
      </c>
      <c r="K2769" s="0" t="n">
        <f aca="false">H2769-F2769</f>
        <v>156</v>
      </c>
      <c r="L2769" s="0" t="str">
        <f aca="false">IF(H2769=H2760,"Even",IF(H2769&gt;H2760,"Up","Down"))</f>
        <v>Up</v>
      </c>
    </row>
    <row r="2770" customFormat="false" ht="14.4" hidden="false" customHeight="false" outlineLevel="0" collapsed="false">
      <c r="A2770" s="46" t="n">
        <v>43059</v>
      </c>
      <c r="B2770" s="47" t="s">
        <v>93</v>
      </c>
      <c r="C2770" s="0" t="s">
        <v>33</v>
      </c>
      <c r="D2770" s="0" t="s">
        <v>13</v>
      </c>
      <c r="F2770" s="48" t="n">
        <v>2137</v>
      </c>
      <c r="G2770" s="49" t="n">
        <f aca="false">F2770/$K2775-1</f>
        <v>0.00408305181106128</v>
      </c>
      <c r="H2770" s="48" t="n">
        <v>2317</v>
      </c>
      <c r="I2770" s="49" t="n">
        <f aca="false">H2770/$K2775-1</f>
        <v>0.0886571974947259</v>
      </c>
      <c r="J2770" s="49" t="n">
        <f aca="false">I2770-G2770</f>
        <v>0.0845741456836646</v>
      </c>
      <c r="K2770" s="0" t="n">
        <f aca="false">H2770-F2770</f>
        <v>180</v>
      </c>
      <c r="L2770" s="0" t="str">
        <f aca="false">IF(H2770=H2761,"Even",IF(H2770&gt;H2761,"Up","Down"))</f>
        <v>Up</v>
      </c>
    </row>
    <row r="2771" customFormat="false" ht="14.4" hidden="false" customHeight="false" outlineLevel="0" collapsed="false">
      <c r="A2771" s="46" t="n">
        <v>43059</v>
      </c>
      <c r="B2771" s="47" t="s">
        <v>93</v>
      </c>
      <c r="C2771" s="0" t="s">
        <v>33</v>
      </c>
      <c r="D2771" s="0" t="s">
        <v>15</v>
      </c>
      <c r="F2771" s="48" t="n">
        <v>2137</v>
      </c>
      <c r="G2771" s="49" t="n">
        <f aca="false">F2771/$K2775-1</f>
        <v>0.00408305181106128</v>
      </c>
      <c r="H2771" s="48" t="n">
        <v>2309</v>
      </c>
      <c r="I2771" s="49" t="n">
        <f aca="false">H2771/$K2775-1</f>
        <v>0.0848983465754518</v>
      </c>
      <c r="J2771" s="49" t="n">
        <f aca="false">I2771-G2771</f>
        <v>0.0808152947643905</v>
      </c>
      <c r="K2771" s="0" t="n">
        <f aca="false">H2771-F2771</f>
        <v>172</v>
      </c>
      <c r="L2771" s="0" t="str">
        <f aca="false">IF(H2771=H2762,"Even",IF(H2771&gt;H2762,"Up","Down"))</f>
        <v>Up</v>
      </c>
    </row>
    <row r="2772" customFormat="false" ht="14.4" hidden="false" customHeight="false" outlineLevel="0" collapsed="false">
      <c r="A2772" s="46" t="n">
        <v>43059</v>
      </c>
      <c r="B2772" s="47" t="s">
        <v>93</v>
      </c>
      <c r="C2772" s="0" t="s">
        <v>33</v>
      </c>
      <c r="D2772" s="0" t="s">
        <v>20</v>
      </c>
      <c r="F2772" s="48" t="n">
        <v>2137</v>
      </c>
      <c r="G2772" s="49" t="n">
        <f aca="false">F2772/$K2775-1</f>
        <v>0.00408305181106128</v>
      </c>
      <c r="H2772" s="48" t="n">
        <v>2298</v>
      </c>
      <c r="I2772" s="49" t="n">
        <f aca="false">H2772/$K2775-1</f>
        <v>0.0797299265614502</v>
      </c>
      <c r="J2772" s="49" t="n">
        <f aca="false">I2772-G2772</f>
        <v>0.0756468747503889</v>
      </c>
      <c r="K2772" s="0" t="n">
        <f aca="false">H2772-F2772</f>
        <v>161</v>
      </c>
      <c r="L2772" s="0" t="str">
        <f aca="false">IF(H2772=H2763,"Even",IF(H2772&gt;H2763,"Up","Down"))</f>
        <v>Up</v>
      </c>
    </row>
    <row r="2773" customFormat="false" ht="14.4" hidden="false" customHeight="false" outlineLevel="0" collapsed="false">
      <c r="A2773" s="46" t="n">
        <v>43059</v>
      </c>
      <c r="B2773" s="47" t="s">
        <v>93</v>
      </c>
      <c r="C2773" s="0" t="s">
        <v>33</v>
      </c>
      <c r="D2773" s="0" t="s">
        <v>25</v>
      </c>
      <c r="F2773" s="48" t="n">
        <v>2137</v>
      </c>
      <c r="G2773" s="49" t="n">
        <f aca="false">F2773/$K2775-1</f>
        <v>0.00408305181106128</v>
      </c>
      <c r="H2773" s="48" t="n">
        <v>2298</v>
      </c>
      <c r="I2773" s="49" t="n">
        <f aca="false">H2773/$K2775-1</f>
        <v>0.0797299265614502</v>
      </c>
      <c r="J2773" s="49" t="n">
        <f aca="false">I2773-G2773</f>
        <v>0.0756468747503889</v>
      </c>
      <c r="K2773" s="0" t="n">
        <f aca="false">H2773-F2773</f>
        <v>161</v>
      </c>
      <c r="L2773" s="0" t="str">
        <f aca="false">IF(H2773=H2764,"Even",IF(H2773&gt;H2764,"Up","Down"))</f>
        <v>Up</v>
      </c>
    </row>
    <row r="2774" customFormat="false" ht="14.4" hidden="false" customHeight="false" outlineLevel="0" collapsed="false">
      <c r="A2774" s="46" t="n">
        <v>43059</v>
      </c>
      <c r="B2774" s="47" t="s">
        <v>93</v>
      </c>
      <c r="C2774" s="0" t="s">
        <v>33</v>
      </c>
      <c r="D2774" s="0" t="s">
        <v>51</v>
      </c>
      <c r="F2774" s="50" t="n">
        <v>1.653</v>
      </c>
      <c r="H2774" s="50" t="n">
        <v>1.677</v>
      </c>
      <c r="K2774" s="50" t="n">
        <v>1.65819</v>
      </c>
      <c r="L2774" s="0" t="str">
        <f aca="false">IF(K2774=K2765,"Even",IF(K2774&gt;K2765,"Up","Down"))</f>
        <v>Down</v>
      </c>
    </row>
    <row r="2775" customFormat="false" ht="14.4" hidden="false" customHeight="false" outlineLevel="0" collapsed="false">
      <c r="A2775" s="46" t="n">
        <v>43059</v>
      </c>
      <c r="B2775" s="47" t="s">
        <v>93</v>
      </c>
      <c r="C2775" s="0" t="s">
        <v>33</v>
      </c>
      <c r="D2775" s="0" t="s">
        <v>30</v>
      </c>
      <c r="F2775" s="0" t="s">
        <v>31</v>
      </c>
      <c r="H2775" s="48" t="n">
        <v>1</v>
      </c>
      <c r="K2775" s="48" t="n">
        <v>2128.31</v>
      </c>
      <c r="L2775" s="0" t="str">
        <f aca="false">IF(K2775=K2766,"Even",IF(K2775&gt;K2766,"Up","Down"))</f>
        <v>Up</v>
      </c>
    </row>
    <row r="2776" customFormat="false" ht="14.4" hidden="false" customHeight="false" outlineLevel="0" collapsed="false">
      <c r="A2776" s="46" t="n">
        <v>43059</v>
      </c>
      <c r="B2776" s="47" t="s">
        <v>93</v>
      </c>
      <c r="C2776" s="0" t="s">
        <v>33</v>
      </c>
      <c r="D2776" s="0" t="s">
        <v>43</v>
      </c>
      <c r="J2776" s="0" t="s">
        <v>44</v>
      </c>
      <c r="K2776" s="48" t="n">
        <v>1291.34</v>
      </c>
      <c r="L2776" s="0" t="str">
        <f aca="false">IF(K2776=K2767,"Even",IF(K2776&gt;K2767,"Up","Down"))</f>
        <v>Up</v>
      </c>
    </row>
    <row r="2777" customFormat="false" ht="14.4" hidden="false" customHeight="false" outlineLevel="0" collapsed="false">
      <c r="A2777" s="51" t="n">
        <v>43059</v>
      </c>
      <c r="B2777" s="52" t="s">
        <v>93</v>
      </c>
      <c r="C2777" s="16" t="s">
        <v>33</v>
      </c>
      <c r="D2777" s="16" t="s">
        <v>54</v>
      </c>
      <c r="E2777" s="16"/>
      <c r="F2777" s="16"/>
      <c r="G2777" s="16"/>
      <c r="H2777" s="16"/>
      <c r="I2777" s="16"/>
      <c r="J2777" s="16"/>
      <c r="K2777" s="54" t="n">
        <v>355.6</v>
      </c>
      <c r="L2777" s="16" t="str">
        <f aca="false">IF(K2777=K2768,"Even",IF(K2777&gt;K2768,"Up","Down"))</f>
        <v>Up</v>
      </c>
    </row>
    <row r="2778" customFormat="false" ht="14.4" hidden="false" customHeight="false" outlineLevel="0" collapsed="false">
      <c r="A2778" s="46" t="n">
        <v>43060</v>
      </c>
      <c r="B2778" s="47" t="s">
        <v>132</v>
      </c>
      <c r="C2778" s="0" t="s">
        <v>35</v>
      </c>
      <c r="D2778" s="0" t="s">
        <v>53</v>
      </c>
      <c r="F2778" s="48" t="n">
        <v>2111</v>
      </c>
      <c r="G2778" s="49" t="n">
        <f aca="false">F2778/$K2784-1</f>
        <v>-0.0155892241761213</v>
      </c>
      <c r="H2778" s="48" t="n">
        <v>2264</v>
      </c>
      <c r="I2778" s="49" t="n">
        <f aca="false">H2778/$K2784-1</f>
        <v>0.0557584066628429</v>
      </c>
      <c r="J2778" s="49" t="n">
        <f aca="false">I2778-G2778</f>
        <v>0.0713476308389642</v>
      </c>
      <c r="K2778" s="0" t="n">
        <f aca="false">H2778-F2778</f>
        <v>153</v>
      </c>
      <c r="L2778" s="0" t="str">
        <f aca="false">IF(H2778=H2769,"Even",IF(H2778&gt;H2769,"Up","Down"))</f>
        <v>Down</v>
      </c>
    </row>
    <row r="2779" customFormat="false" ht="14.4" hidden="false" customHeight="false" outlineLevel="0" collapsed="false">
      <c r="A2779" s="46" t="n">
        <v>43060</v>
      </c>
      <c r="B2779" s="47" t="s">
        <v>132</v>
      </c>
      <c r="C2779" s="0" t="s">
        <v>35</v>
      </c>
      <c r="D2779" s="0" t="s">
        <v>13</v>
      </c>
      <c r="F2779" s="48" t="n">
        <v>2122</v>
      </c>
      <c r="G2779" s="49" t="n">
        <f aca="false">F2779/$K2784-1</f>
        <v>-0.010459655945869</v>
      </c>
      <c r="H2779" s="48" t="n">
        <v>2300</v>
      </c>
      <c r="I2779" s="49" t="n">
        <f aca="false">H2779/$K2784-1</f>
        <v>0.0725460845073052</v>
      </c>
      <c r="J2779" s="49" t="n">
        <f aca="false">I2779-G2779</f>
        <v>0.0830057404531741</v>
      </c>
      <c r="K2779" s="0" t="n">
        <f aca="false">H2779-F2779</f>
        <v>178</v>
      </c>
      <c r="L2779" s="0" t="str">
        <f aca="false">IF(H2779=H2770,"Even",IF(H2779&gt;H2770,"Up","Down"))</f>
        <v>Down</v>
      </c>
    </row>
    <row r="2780" customFormat="false" ht="14.4" hidden="false" customHeight="false" outlineLevel="0" collapsed="false">
      <c r="A2780" s="46" t="n">
        <v>43060</v>
      </c>
      <c r="B2780" s="47" t="s">
        <v>132</v>
      </c>
      <c r="C2780" s="0" t="s">
        <v>35</v>
      </c>
      <c r="D2780" s="0" t="s">
        <v>15</v>
      </c>
      <c r="F2780" s="48" t="n">
        <v>2122</v>
      </c>
      <c r="G2780" s="49" t="n">
        <f aca="false">F2780/$K2784-1</f>
        <v>-0.010459655945869</v>
      </c>
      <c r="H2780" s="48" t="n">
        <v>2292</v>
      </c>
      <c r="I2780" s="49" t="n">
        <f aca="false">H2780/$K2784-1</f>
        <v>0.068815489430758</v>
      </c>
      <c r="J2780" s="49" t="n">
        <f aca="false">I2780-G2780</f>
        <v>0.0792751453766269</v>
      </c>
      <c r="K2780" s="0" t="n">
        <f aca="false">H2780-F2780</f>
        <v>170</v>
      </c>
      <c r="L2780" s="0" t="str">
        <f aca="false">IF(H2780=H2771,"Even",IF(H2780&gt;H2771,"Up","Down"))</f>
        <v>Down</v>
      </c>
    </row>
    <row r="2781" customFormat="false" ht="14.4" hidden="false" customHeight="false" outlineLevel="0" collapsed="false">
      <c r="A2781" s="46" t="n">
        <v>43060</v>
      </c>
      <c r="B2781" s="47" t="s">
        <v>132</v>
      </c>
      <c r="C2781" s="0" t="s">
        <v>35</v>
      </c>
      <c r="D2781" s="0" t="s">
        <v>20</v>
      </c>
      <c r="F2781" s="48" t="n">
        <v>2122</v>
      </c>
      <c r="G2781" s="49" t="n">
        <f aca="false">F2781/$K2784-1</f>
        <v>-0.010459655945869</v>
      </c>
      <c r="H2781" s="48" t="n">
        <v>2281</v>
      </c>
      <c r="I2781" s="49" t="n">
        <f aca="false">H2781/$K2784-1</f>
        <v>0.0636859212005056</v>
      </c>
      <c r="J2781" s="49" t="n">
        <f aca="false">I2781-G2781</f>
        <v>0.0741455771463746</v>
      </c>
      <c r="K2781" s="0" t="n">
        <f aca="false">H2781-F2781</f>
        <v>159</v>
      </c>
      <c r="L2781" s="0" t="str">
        <f aca="false">IF(H2781=H2772,"Even",IF(H2781&gt;H2772,"Up","Down"))</f>
        <v>Down</v>
      </c>
    </row>
    <row r="2782" customFormat="false" ht="14.4" hidden="false" customHeight="false" outlineLevel="0" collapsed="false">
      <c r="A2782" s="46" t="n">
        <v>43060</v>
      </c>
      <c r="B2782" s="47" t="s">
        <v>132</v>
      </c>
      <c r="C2782" s="0" t="s">
        <v>35</v>
      </c>
      <c r="D2782" s="0" t="s">
        <v>25</v>
      </c>
      <c r="F2782" s="48" t="n">
        <v>2122</v>
      </c>
      <c r="G2782" s="49" t="n">
        <f aca="false">F2782/$K2784-1</f>
        <v>-0.010459655945869</v>
      </c>
      <c r="H2782" s="48" t="n">
        <v>2281</v>
      </c>
      <c r="I2782" s="49" t="n">
        <f aca="false">H2782/$K2784-1</f>
        <v>0.0636859212005056</v>
      </c>
      <c r="J2782" s="49" t="n">
        <f aca="false">I2782-G2782</f>
        <v>0.0741455771463746</v>
      </c>
      <c r="K2782" s="0" t="n">
        <f aca="false">H2782-F2782</f>
        <v>159</v>
      </c>
      <c r="L2782" s="0" t="str">
        <f aca="false">IF(H2782=H2773,"Even",IF(H2782&gt;H2773,"Up","Down"))</f>
        <v>Down</v>
      </c>
    </row>
    <row r="2783" customFormat="false" ht="14.4" hidden="false" customHeight="false" outlineLevel="0" collapsed="false">
      <c r="A2783" s="46" t="n">
        <v>43060</v>
      </c>
      <c r="B2783" s="47" t="s">
        <v>132</v>
      </c>
      <c r="C2783" s="0" t="s">
        <v>35</v>
      </c>
      <c r="D2783" s="0" t="s">
        <v>51</v>
      </c>
      <c r="F2783" s="50" t="n">
        <v>1.6514</v>
      </c>
      <c r="H2783" s="50" t="n">
        <v>1.6751</v>
      </c>
      <c r="K2783" s="50" t="n">
        <v>1.66016</v>
      </c>
      <c r="L2783" s="0" t="str">
        <f aca="false">IF(K2783=K2774,"Even",IF(K2783&gt;K2774,"Up","Down"))</f>
        <v>Up</v>
      </c>
    </row>
    <row r="2784" customFormat="false" ht="14.4" hidden="false" customHeight="false" outlineLevel="0" collapsed="false">
      <c r="A2784" s="46" t="n">
        <v>43060</v>
      </c>
      <c r="B2784" s="47" t="s">
        <v>132</v>
      </c>
      <c r="C2784" s="0" t="s">
        <v>35</v>
      </c>
      <c r="D2784" s="0" t="s">
        <v>30</v>
      </c>
      <c r="F2784" s="0" t="s">
        <v>31</v>
      </c>
      <c r="H2784" s="48" t="n">
        <v>1</v>
      </c>
      <c r="K2784" s="48" t="n">
        <v>2144.43</v>
      </c>
      <c r="L2784" s="0" t="str">
        <f aca="false">IF(K2784=K2775,"Even",IF(K2784&gt;K2775,"Up","Down"))</f>
        <v>Up</v>
      </c>
    </row>
    <row r="2785" customFormat="false" ht="14.4" hidden="false" customHeight="false" outlineLevel="0" collapsed="false">
      <c r="A2785" s="46" t="n">
        <v>43060</v>
      </c>
      <c r="B2785" s="47" t="s">
        <v>132</v>
      </c>
      <c r="C2785" s="0" t="s">
        <v>35</v>
      </c>
      <c r="D2785" s="0" t="s">
        <v>43</v>
      </c>
      <c r="J2785" s="0" t="s">
        <v>44</v>
      </c>
      <c r="K2785" s="48" t="n">
        <v>1280.08</v>
      </c>
      <c r="L2785" s="0" t="str">
        <f aca="false">IF(K2785=K2776,"Even",IF(K2785&gt;K2776,"Up","Down"))</f>
        <v>Down</v>
      </c>
    </row>
    <row r="2786" customFormat="false" ht="14.4" hidden="false" customHeight="false" outlineLevel="0" collapsed="false">
      <c r="A2786" s="51" t="n">
        <v>43060</v>
      </c>
      <c r="B2786" s="52" t="s">
        <v>132</v>
      </c>
      <c r="C2786" s="16" t="s">
        <v>35</v>
      </c>
      <c r="D2786" s="16" t="s">
        <v>54</v>
      </c>
      <c r="E2786" s="16"/>
      <c r="F2786" s="16"/>
      <c r="G2786" s="16"/>
      <c r="H2786" s="16"/>
      <c r="I2786" s="16"/>
      <c r="J2786" s="16"/>
      <c r="K2786" s="54" t="n">
        <v>361.38</v>
      </c>
      <c r="L2786" s="16" t="str">
        <f aca="false">IF(K2786=K2777,"Even",IF(K2786&gt;K2777,"Up","Down"))</f>
        <v>Up</v>
      </c>
    </row>
    <row r="2787" customFormat="false" ht="14.4" hidden="false" customHeight="false" outlineLevel="0" collapsed="false">
      <c r="A2787" s="46" t="n">
        <v>43061</v>
      </c>
      <c r="B2787" s="47" t="s">
        <v>127</v>
      </c>
      <c r="C2787" s="0" t="s">
        <v>37</v>
      </c>
      <c r="D2787" s="0" t="s">
        <v>53</v>
      </c>
      <c r="F2787" s="48" t="n">
        <v>2112</v>
      </c>
      <c r="G2787" s="49" t="n">
        <f aca="false">F2787/$K2793-1</f>
        <v>-0.00993812113257075</v>
      </c>
      <c r="H2787" s="48" t="n">
        <v>2265</v>
      </c>
      <c r="I2787" s="49" t="n">
        <f aca="false">H2787/$K2793-1</f>
        <v>0.0617851115694732</v>
      </c>
      <c r="J2787" s="49" t="n">
        <f aca="false">I2787-G2787</f>
        <v>0.0717232327020439</v>
      </c>
      <c r="K2787" s="0" t="n">
        <f aca="false">H2787-F2787</f>
        <v>153</v>
      </c>
      <c r="L2787" s="0" t="str">
        <f aca="false">IF(H2787=H2778,"Even",IF(H2787&gt;H2778,"Up","Down"))</f>
        <v>Up</v>
      </c>
    </row>
    <row r="2788" customFormat="false" ht="14.4" hidden="false" customHeight="false" outlineLevel="0" collapsed="false">
      <c r="A2788" s="46" t="n">
        <v>43061</v>
      </c>
      <c r="B2788" s="47" t="s">
        <v>127</v>
      </c>
      <c r="C2788" s="0" t="s">
        <v>37</v>
      </c>
      <c r="D2788" s="0" t="s">
        <v>13</v>
      </c>
      <c r="F2788" s="48" t="n">
        <v>2124</v>
      </c>
      <c r="G2788" s="49" t="n">
        <f aca="false">F2788/$K2793-1</f>
        <v>-0.00431276954809667</v>
      </c>
      <c r="H2788" s="48" t="n">
        <v>2302</v>
      </c>
      <c r="I2788" s="49" t="n">
        <f aca="false">H2788/$K2793-1</f>
        <v>0.0791299456216015</v>
      </c>
      <c r="J2788" s="49" t="n">
        <f aca="false">I2788-G2788</f>
        <v>0.0834427151696982</v>
      </c>
      <c r="K2788" s="0" t="n">
        <f aca="false">H2788-F2788</f>
        <v>178</v>
      </c>
      <c r="L2788" s="0" t="str">
        <f aca="false">IF(H2788=H2779,"Even",IF(H2788&gt;H2779,"Up","Down"))</f>
        <v>Up</v>
      </c>
    </row>
    <row r="2789" customFormat="false" ht="14.4" hidden="false" customHeight="false" outlineLevel="0" collapsed="false">
      <c r="A2789" s="46" t="n">
        <v>43061</v>
      </c>
      <c r="B2789" s="47" t="s">
        <v>127</v>
      </c>
      <c r="C2789" s="0" t="s">
        <v>37</v>
      </c>
      <c r="D2789" s="0" t="s">
        <v>15</v>
      </c>
      <c r="F2789" s="48" t="n">
        <v>2124</v>
      </c>
      <c r="G2789" s="49" t="n">
        <f aca="false">F2789/$K2793-1</f>
        <v>-0.00431276954809667</v>
      </c>
      <c r="H2789" s="48" t="n">
        <v>2293</v>
      </c>
      <c r="I2789" s="49" t="n">
        <f aca="false">H2789/$K2793-1</f>
        <v>0.0749109319332459</v>
      </c>
      <c r="J2789" s="49" t="n">
        <f aca="false">I2789-G2789</f>
        <v>0.0792237014813426</v>
      </c>
      <c r="K2789" s="0" t="n">
        <f aca="false">H2789-F2789</f>
        <v>169</v>
      </c>
      <c r="L2789" s="0" t="str">
        <f aca="false">IF(H2789=H2780,"Even",IF(H2789&gt;H2780,"Up","Down"))</f>
        <v>Up</v>
      </c>
    </row>
    <row r="2790" customFormat="false" ht="14.4" hidden="false" customHeight="false" outlineLevel="0" collapsed="false">
      <c r="A2790" s="46" t="n">
        <v>43061</v>
      </c>
      <c r="B2790" s="47" t="s">
        <v>127</v>
      </c>
      <c r="C2790" s="0" t="s">
        <v>37</v>
      </c>
      <c r="D2790" s="0" t="s">
        <v>20</v>
      </c>
      <c r="F2790" s="48" t="n">
        <v>2124</v>
      </c>
      <c r="G2790" s="49" t="n">
        <f aca="false">F2790/$K2793-1</f>
        <v>-0.00431276954809667</v>
      </c>
      <c r="H2790" s="48" t="n">
        <v>2282</v>
      </c>
      <c r="I2790" s="49" t="n">
        <f aca="false">H2790/$K2793-1</f>
        <v>0.0697543596474781</v>
      </c>
      <c r="J2790" s="49" t="n">
        <f aca="false">I2790-G2790</f>
        <v>0.0740671291955748</v>
      </c>
      <c r="K2790" s="0" t="n">
        <f aca="false">H2790-F2790</f>
        <v>158</v>
      </c>
      <c r="L2790" s="0" t="str">
        <f aca="false">IF(H2790=H2781,"Even",IF(H2790&gt;H2781,"Up","Down"))</f>
        <v>Up</v>
      </c>
    </row>
    <row r="2791" customFormat="false" ht="14.4" hidden="false" customHeight="false" outlineLevel="0" collapsed="false">
      <c r="A2791" s="46" t="n">
        <v>43061</v>
      </c>
      <c r="B2791" s="47" t="s">
        <v>127</v>
      </c>
      <c r="C2791" s="0" t="s">
        <v>37</v>
      </c>
      <c r="D2791" s="0" t="s">
        <v>25</v>
      </c>
      <c r="F2791" s="48" t="n">
        <v>2124</v>
      </c>
      <c r="G2791" s="49" t="n">
        <f aca="false">F2791/$K2793-1</f>
        <v>-0.00431276954809667</v>
      </c>
      <c r="H2791" s="48" t="n">
        <v>2282</v>
      </c>
      <c r="I2791" s="49" t="n">
        <f aca="false">H2791/$K2793-1</f>
        <v>0.0697543596474781</v>
      </c>
      <c r="J2791" s="49" t="n">
        <f aca="false">I2791-G2791</f>
        <v>0.0740671291955748</v>
      </c>
      <c r="K2791" s="0" t="n">
        <f aca="false">H2791-F2791</f>
        <v>158</v>
      </c>
      <c r="L2791" s="0" t="str">
        <f aca="false">IF(H2791=H2782,"Even",IF(H2791&gt;H2782,"Up","Down"))</f>
        <v>Up</v>
      </c>
    </row>
    <row r="2792" customFormat="false" ht="14.4" hidden="false" customHeight="false" outlineLevel="0" collapsed="false">
      <c r="A2792" s="46" t="n">
        <v>43061</v>
      </c>
      <c r="B2792" s="47" t="s">
        <v>127</v>
      </c>
      <c r="C2792" s="0" t="s">
        <v>37</v>
      </c>
      <c r="D2792" s="0" t="s">
        <v>51</v>
      </c>
      <c r="F2792" s="50" t="n">
        <v>1.6513</v>
      </c>
      <c r="H2792" s="50" t="n">
        <v>1.6748</v>
      </c>
      <c r="K2792" s="50" t="n">
        <v>1.66908</v>
      </c>
      <c r="L2792" s="0" t="str">
        <f aca="false">IF(K2792=K2783,"Even",IF(K2792&gt;K2783,"Up","Down"))</f>
        <v>Up</v>
      </c>
    </row>
    <row r="2793" customFormat="false" ht="14.4" hidden="false" customHeight="false" outlineLevel="0" collapsed="false">
      <c r="A2793" s="46" t="n">
        <v>43061</v>
      </c>
      <c r="B2793" s="47" t="s">
        <v>127</v>
      </c>
      <c r="C2793" s="0" t="s">
        <v>37</v>
      </c>
      <c r="D2793" s="0" t="s">
        <v>30</v>
      </c>
      <c r="F2793" s="0" t="s">
        <v>31</v>
      </c>
      <c r="H2793" s="48" t="n">
        <v>1</v>
      </c>
      <c r="K2793" s="48" t="n">
        <v>2133.2</v>
      </c>
      <c r="L2793" s="0" t="str">
        <f aca="false">IF(K2793=K2784,"Even",IF(K2793&gt;K2784,"Up","Down"))</f>
        <v>Down</v>
      </c>
    </row>
    <row r="2794" customFormat="false" ht="14.4" hidden="false" customHeight="false" outlineLevel="0" collapsed="false">
      <c r="A2794" s="46" t="n">
        <v>43061</v>
      </c>
      <c r="B2794" s="47" t="s">
        <v>127</v>
      </c>
      <c r="C2794" s="0" t="s">
        <v>37</v>
      </c>
      <c r="D2794" s="0" t="s">
        <v>43</v>
      </c>
      <c r="J2794" s="0" t="s">
        <v>44</v>
      </c>
      <c r="K2794" s="48" t="n">
        <v>1282.47</v>
      </c>
      <c r="L2794" s="0" t="str">
        <f aca="false">IF(K2794=K2785,"Even",IF(K2794&gt;K2785,"Up","Down"))</f>
        <v>Up</v>
      </c>
    </row>
    <row r="2795" customFormat="false" ht="14.4" hidden="false" customHeight="false" outlineLevel="0" collapsed="false">
      <c r="A2795" s="51" t="n">
        <v>43061</v>
      </c>
      <c r="B2795" s="52" t="s">
        <v>127</v>
      </c>
      <c r="C2795" s="16" t="s">
        <v>37</v>
      </c>
      <c r="D2795" s="16" t="s">
        <v>54</v>
      </c>
      <c r="E2795" s="16"/>
      <c r="F2795" s="16"/>
      <c r="G2795" s="16"/>
      <c r="H2795" s="16"/>
      <c r="I2795" s="16"/>
      <c r="J2795" s="16"/>
      <c r="K2795" s="54" t="n">
        <v>365.38</v>
      </c>
      <c r="L2795" s="16" t="str">
        <f aca="false">IF(K2795=K2786,"Even",IF(K2795&gt;K2786,"Up","Down"))</f>
        <v>Up</v>
      </c>
    </row>
    <row r="2796" customFormat="false" ht="14.4" hidden="false" customHeight="false" outlineLevel="0" collapsed="false">
      <c r="A2796" s="46" t="n">
        <v>43063</v>
      </c>
      <c r="B2796" s="47" t="s">
        <v>133</v>
      </c>
      <c r="C2796" s="0" t="s">
        <v>39</v>
      </c>
      <c r="D2796" s="0" t="s">
        <v>53</v>
      </c>
      <c r="F2796" s="48" t="n">
        <v>2109</v>
      </c>
      <c r="G2796" s="49" t="n">
        <f aca="false">F2796/$K2802-1</f>
        <v>-0.0101751553494658</v>
      </c>
      <c r="H2796" s="48" t="n">
        <v>2262</v>
      </c>
      <c r="I2796" s="49" t="n">
        <f aca="false">H2796/$K2802-1</f>
        <v>0.0616329059267464</v>
      </c>
      <c r="J2796" s="49" t="n">
        <f aca="false">I2796-G2796</f>
        <v>0.0718080612762122</v>
      </c>
      <c r="K2796" s="0" t="n">
        <f aca="false">H2796-F2796</f>
        <v>153</v>
      </c>
      <c r="L2796" s="0" t="str">
        <f aca="false">IF(H2796=H2787,"Even",IF(H2796&gt;H2787,"Up","Down"))</f>
        <v>Down</v>
      </c>
    </row>
    <row r="2797" customFormat="false" ht="14.4" hidden="false" customHeight="false" outlineLevel="0" collapsed="false">
      <c r="A2797" s="46" t="n">
        <v>43063</v>
      </c>
      <c r="B2797" s="47" t="s">
        <v>133</v>
      </c>
      <c r="C2797" s="0" t="s">
        <v>39</v>
      </c>
      <c r="D2797" s="0" t="s">
        <v>13</v>
      </c>
      <c r="F2797" s="48" t="n">
        <v>2120</v>
      </c>
      <c r="G2797" s="49" t="n">
        <f aca="false">F2797/$K2802-1</f>
        <v>-0.00501248427731982</v>
      </c>
      <c r="H2797" s="48" t="n">
        <v>2298</v>
      </c>
      <c r="I2797" s="49" t="n">
        <f aca="false">H2797/$K2802-1</f>
        <v>0.0785289203446788</v>
      </c>
      <c r="J2797" s="49" t="n">
        <f aca="false">I2797-G2797</f>
        <v>0.0835414046219987</v>
      </c>
      <c r="K2797" s="0" t="n">
        <f aca="false">H2797-F2797</f>
        <v>178</v>
      </c>
      <c r="L2797" s="0" t="str">
        <f aca="false">IF(H2797=H2788,"Even",IF(H2797&gt;H2788,"Up","Down"))</f>
        <v>Down</v>
      </c>
    </row>
    <row r="2798" customFormat="false" ht="14.4" hidden="false" customHeight="false" outlineLevel="0" collapsed="false">
      <c r="A2798" s="46" t="n">
        <v>43063</v>
      </c>
      <c r="B2798" s="47" t="s">
        <v>133</v>
      </c>
      <c r="C2798" s="0" t="s">
        <v>39</v>
      </c>
      <c r="D2798" s="0" t="s">
        <v>15</v>
      </c>
      <c r="F2798" s="48" t="n">
        <v>2120</v>
      </c>
      <c r="G2798" s="49" t="n">
        <f aca="false">F2798/$K2802-1</f>
        <v>-0.00501248427731982</v>
      </c>
      <c r="H2798" s="48" t="n">
        <v>2290</v>
      </c>
      <c r="I2798" s="49" t="n">
        <f aca="false">H2798/$K2802-1</f>
        <v>0.0747742504740272</v>
      </c>
      <c r="J2798" s="49" t="n">
        <f aca="false">I2798-G2798</f>
        <v>0.079786734751347</v>
      </c>
      <c r="K2798" s="0" t="n">
        <f aca="false">H2798-F2798</f>
        <v>170</v>
      </c>
      <c r="L2798" s="0" t="str">
        <f aca="false">IF(H2798=H2789,"Even",IF(H2798&gt;H2789,"Up","Down"))</f>
        <v>Down</v>
      </c>
    </row>
    <row r="2799" customFormat="false" ht="14.4" hidden="false" customHeight="false" outlineLevel="0" collapsed="false">
      <c r="A2799" s="46" t="n">
        <v>43063</v>
      </c>
      <c r="B2799" s="47" t="s">
        <v>133</v>
      </c>
      <c r="C2799" s="0" t="s">
        <v>39</v>
      </c>
      <c r="D2799" s="0" t="s">
        <v>20</v>
      </c>
      <c r="F2799" s="48" t="n">
        <v>2120</v>
      </c>
      <c r="G2799" s="49" t="n">
        <f aca="false">F2799/$K2802-1</f>
        <v>-0.00501248427731982</v>
      </c>
      <c r="H2799" s="48" t="n">
        <v>2279</v>
      </c>
      <c r="I2799" s="49" t="n">
        <f aca="false">H2799/$K2802-1</f>
        <v>0.0696115794018812</v>
      </c>
      <c r="J2799" s="49" t="n">
        <f aca="false">I2799-G2799</f>
        <v>0.0746240636792011</v>
      </c>
      <c r="K2799" s="0" t="n">
        <f aca="false">H2799-F2799</f>
        <v>159</v>
      </c>
      <c r="L2799" s="0" t="str">
        <f aca="false">IF(H2799=H2790,"Even",IF(H2799&gt;H2790,"Up","Down"))</f>
        <v>Down</v>
      </c>
    </row>
    <row r="2800" customFormat="false" ht="14.4" hidden="false" customHeight="false" outlineLevel="0" collapsed="false">
      <c r="A2800" s="46" t="n">
        <v>43063</v>
      </c>
      <c r="B2800" s="47" t="s">
        <v>133</v>
      </c>
      <c r="C2800" s="0" t="s">
        <v>39</v>
      </c>
      <c r="D2800" s="0" t="s">
        <v>25</v>
      </c>
      <c r="F2800" s="48" t="n">
        <v>2120</v>
      </c>
      <c r="G2800" s="49" t="n">
        <f aca="false">F2800/$K2802-1</f>
        <v>-0.00501248427731982</v>
      </c>
      <c r="H2800" s="48" t="n">
        <v>2279</v>
      </c>
      <c r="I2800" s="49" t="n">
        <f aca="false">H2800/$K2802-1</f>
        <v>0.0696115794018812</v>
      </c>
      <c r="J2800" s="49" t="n">
        <f aca="false">I2800-G2800</f>
        <v>0.0746240636792011</v>
      </c>
      <c r="K2800" s="0" t="n">
        <f aca="false">H2800-F2800</f>
        <v>159</v>
      </c>
      <c r="L2800" s="0" t="str">
        <f aca="false">IF(H2800=H2791,"Even",IF(H2800&gt;H2791,"Up","Down"))</f>
        <v>Down</v>
      </c>
    </row>
    <row r="2801" customFormat="false" ht="14.4" hidden="false" customHeight="false" outlineLevel="0" collapsed="false">
      <c r="A2801" s="46" t="n">
        <v>43063</v>
      </c>
      <c r="B2801" s="47" t="s">
        <v>133</v>
      </c>
      <c r="C2801" s="0" t="s">
        <v>39</v>
      </c>
      <c r="D2801" s="0" t="s">
        <v>51</v>
      </c>
      <c r="F2801" s="50" t="n">
        <v>1.637</v>
      </c>
      <c r="H2801" s="50" t="n">
        <v>1.6606</v>
      </c>
      <c r="K2801" s="50" t="n">
        <v>1.65077</v>
      </c>
      <c r="L2801" s="0" t="str">
        <f aca="false">IF(K2801=K2792,"Even",IF(K2801&gt;K2792,"Up","Down"))</f>
        <v>Down</v>
      </c>
    </row>
    <row r="2802" customFormat="false" ht="14.4" hidden="false" customHeight="false" outlineLevel="0" collapsed="false">
      <c r="A2802" s="46" t="n">
        <v>43063</v>
      </c>
      <c r="B2802" s="47" t="s">
        <v>133</v>
      </c>
      <c r="C2802" s="0" t="s">
        <v>39</v>
      </c>
      <c r="D2802" s="0" t="s">
        <v>30</v>
      </c>
      <c r="F2802" s="0" t="s">
        <v>31</v>
      </c>
      <c r="H2802" s="48" t="n">
        <v>1</v>
      </c>
      <c r="K2802" s="48" t="n">
        <v>2130.68</v>
      </c>
      <c r="L2802" s="0" t="str">
        <f aca="false">IF(K2802=K2793,"Even",IF(K2802&gt;K2793,"Up","Down"))</f>
        <v>Down</v>
      </c>
    </row>
    <row r="2803" customFormat="false" ht="14.4" hidden="false" customHeight="false" outlineLevel="0" collapsed="false">
      <c r="A2803" s="46" t="n">
        <v>43063</v>
      </c>
      <c r="B2803" s="47" t="s">
        <v>133</v>
      </c>
      <c r="C2803" s="0" t="s">
        <v>39</v>
      </c>
      <c r="D2803" s="0" t="s">
        <v>43</v>
      </c>
      <c r="J2803" s="0" t="s">
        <v>44</v>
      </c>
      <c r="K2803" s="48" t="n">
        <v>1291.48</v>
      </c>
      <c r="L2803" s="0" t="str">
        <f aca="false">IF(K2803=K2794,"Even",IF(K2803&gt;K2794,"Up","Down"))</f>
        <v>Up</v>
      </c>
    </row>
    <row r="2804" customFormat="false" ht="14.4" hidden="false" customHeight="false" outlineLevel="0" collapsed="false">
      <c r="A2804" s="51" t="n">
        <v>43063</v>
      </c>
      <c r="B2804" s="52" t="s">
        <v>133</v>
      </c>
      <c r="C2804" s="16" t="s">
        <v>39</v>
      </c>
      <c r="D2804" s="16" t="s">
        <v>54</v>
      </c>
      <c r="E2804" s="16"/>
      <c r="F2804" s="16"/>
      <c r="G2804" s="16"/>
      <c r="H2804" s="16"/>
      <c r="I2804" s="16"/>
      <c r="J2804" s="16"/>
      <c r="K2804" s="54" t="n">
        <v>406.17</v>
      </c>
      <c r="L2804" s="16" t="str">
        <f aca="false">IF(K2804=K2795,"Even",IF(K2804&gt;K2795,"Up","Down"))</f>
        <v>Up</v>
      </c>
    </row>
    <row r="2805" customFormat="false" ht="14.4" hidden="false" customHeight="false" outlineLevel="0" collapsed="false">
      <c r="A2805" s="46" t="n">
        <v>43066</v>
      </c>
      <c r="B2805" s="47" t="s">
        <v>134</v>
      </c>
      <c r="C2805" s="0" t="s">
        <v>33</v>
      </c>
      <c r="D2805" s="0" t="s">
        <v>53</v>
      </c>
      <c r="F2805" s="48" t="n">
        <v>2094</v>
      </c>
      <c r="G2805" s="49" t="n">
        <f aca="false">F2805/$K2811-1</f>
        <v>-0.0144769291590581</v>
      </c>
      <c r="H2805" s="48" t="n">
        <v>2246</v>
      </c>
      <c r="I2805" s="49" t="n">
        <f aca="false">H2805/$K2811-1</f>
        <v>0.0570605621340763</v>
      </c>
      <c r="J2805" s="49" t="n">
        <f aca="false">I2805-G2805</f>
        <v>0.0715374912931344</v>
      </c>
      <c r="K2805" s="0" t="n">
        <f aca="false">H2805-F2805</f>
        <v>152</v>
      </c>
      <c r="L2805" s="0" t="str">
        <f aca="false">IF(H2805=H2796,"Even",IF(H2805&gt;H2796,"Up","Down"))</f>
        <v>Down</v>
      </c>
    </row>
    <row r="2806" customFormat="false" ht="14.4" hidden="false" customHeight="false" outlineLevel="0" collapsed="false">
      <c r="A2806" s="46" t="n">
        <v>43066</v>
      </c>
      <c r="B2806" s="47" t="s">
        <v>134</v>
      </c>
      <c r="C2806" s="0" t="s">
        <v>33</v>
      </c>
      <c r="D2806" s="0" t="s">
        <v>13</v>
      </c>
      <c r="F2806" s="48" t="n">
        <v>2106</v>
      </c>
      <c r="G2806" s="49" t="n">
        <f aca="false">F2806/$K2811-1</f>
        <v>-0.00882923247802114</v>
      </c>
      <c r="H2806" s="48" t="n">
        <v>2282</v>
      </c>
      <c r="I2806" s="49" t="n">
        <f aca="false">H2806/$K2811-1</f>
        <v>0.074003652177187</v>
      </c>
      <c r="J2806" s="49" t="n">
        <f aca="false">I2806-G2806</f>
        <v>0.0828328846552081</v>
      </c>
      <c r="K2806" s="0" t="n">
        <f aca="false">H2806-F2806</f>
        <v>176</v>
      </c>
      <c r="L2806" s="0" t="str">
        <f aca="false">IF(H2806=H2797,"Even",IF(H2806&gt;H2797,"Up","Down"))</f>
        <v>Down</v>
      </c>
    </row>
    <row r="2807" customFormat="false" ht="14.4" hidden="false" customHeight="false" outlineLevel="0" collapsed="false">
      <c r="A2807" s="46" t="n">
        <v>43066</v>
      </c>
      <c r="B2807" s="47" t="s">
        <v>134</v>
      </c>
      <c r="C2807" s="0" t="s">
        <v>33</v>
      </c>
      <c r="D2807" s="0" t="s">
        <v>15</v>
      </c>
      <c r="F2807" s="48" t="n">
        <v>2106</v>
      </c>
      <c r="G2807" s="49" t="n">
        <f aca="false">F2807/$K2811-1</f>
        <v>-0.00882923247802114</v>
      </c>
      <c r="H2807" s="48" t="n">
        <v>2273</v>
      </c>
      <c r="I2807" s="49" t="n">
        <f aca="false">H2807/$K2811-1</f>
        <v>0.0697678796664092</v>
      </c>
      <c r="J2807" s="49" t="n">
        <f aca="false">I2807-G2807</f>
        <v>0.0785971121444303</v>
      </c>
      <c r="K2807" s="0" t="n">
        <f aca="false">H2807-F2807</f>
        <v>167</v>
      </c>
      <c r="L2807" s="0" t="str">
        <f aca="false">IF(H2807=H2798,"Even",IF(H2807&gt;H2798,"Up","Down"))</f>
        <v>Down</v>
      </c>
    </row>
    <row r="2808" customFormat="false" ht="14.4" hidden="false" customHeight="false" outlineLevel="0" collapsed="false">
      <c r="A2808" s="46" t="n">
        <v>43066</v>
      </c>
      <c r="B2808" s="47" t="s">
        <v>134</v>
      </c>
      <c r="C2808" s="0" t="s">
        <v>33</v>
      </c>
      <c r="D2808" s="0" t="s">
        <v>20</v>
      </c>
      <c r="F2808" s="48" t="n">
        <v>2106</v>
      </c>
      <c r="G2808" s="49" t="n">
        <f aca="false">F2808/$K2811-1</f>
        <v>-0.00882923247802114</v>
      </c>
      <c r="H2808" s="48" t="n">
        <v>2263</v>
      </c>
      <c r="I2808" s="49" t="n">
        <f aca="false">H2808/$K2811-1</f>
        <v>0.0650614657655453</v>
      </c>
      <c r="J2808" s="49" t="n">
        <f aca="false">I2808-G2808</f>
        <v>0.0738906982435664</v>
      </c>
      <c r="K2808" s="0" t="n">
        <f aca="false">H2808-F2808</f>
        <v>157</v>
      </c>
      <c r="L2808" s="0" t="str">
        <f aca="false">IF(H2808=H2799,"Even",IF(H2808&gt;H2799,"Up","Down"))</f>
        <v>Down</v>
      </c>
    </row>
    <row r="2809" customFormat="false" ht="14.4" hidden="false" customHeight="false" outlineLevel="0" collapsed="false">
      <c r="A2809" s="46" t="n">
        <v>43066</v>
      </c>
      <c r="B2809" s="47" t="s">
        <v>134</v>
      </c>
      <c r="C2809" s="0" t="s">
        <v>33</v>
      </c>
      <c r="D2809" s="0" t="s">
        <v>25</v>
      </c>
      <c r="F2809" s="48" t="n">
        <v>2106</v>
      </c>
      <c r="G2809" s="49" t="n">
        <f aca="false">F2809/$K2811-1</f>
        <v>-0.00882923247802114</v>
      </c>
      <c r="H2809" s="48" t="n">
        <v>2263</v>
      </c>
      <c r="I2809" s="49" t="n">
        <f aca="false">H2809/$K2811-1</f>
        <v>0.0650614657655453</v>
      </c>
      <c r="J2809" s="49" t="n">
        <f aca="false">I2809-G2809</f>
        <v>0.0738906982435664</v>
      </c>
      <c r="K2809" s="0" t="n">
        <f aca="false">H2809-F2809</f>
        <v>157</v>
      </c>
      <c r="L2809" s="0" t="str">
        <f aca="false">IF(H2809=H2800,"Even",IF(H2809&gt;H2800,"Up","Down"))</f>
        <v>Down</v>
      </c>
    </row>
    <row r="2810" customFormat="false" ht="14.4" hidden="false" customHeight="false" outlineLevel="0" collapsed="false">
      <c r="A2810" s="46" t="n">
        <v>43066</v>
      </c>
      <c r="B2810" s="47" t="s">
        <v>134</v>
      </c>
      <c r="C2810" s="0" t="s">
        <v>33</v>
      </c>
      <c r="D2810" s="0" t="s">
        <v>51</v>
      </c>
      <c r="F2810" s="50" t="n">
        <v>1.6257</v>
      </c>
      <c r="H2810" s="50" t="n">
        <v>1.6496</v>
      </c>
      <c r="K2810" s="50" t="n">
        <v>1.64674</v>
      </c>
      <c r="L2810" s="0" t="str">
        <f aca="false">IF(K2810=K2801,"Even",IF(K2810&gt;K2801,"Up","Down"))</f>
        <v>Down</v>
      </c>
    </row>
    <row r="2811" customFormat="false" ht="14.4" hidden="false" customHeight="false" outlineLevel="0" collapsed="false">
      <c r="A2811" s="46" t="n">
        <v>43066</v>
      </c>
      <c r="B2811" s="47" t="s">
        <v>134</v>
      </c>
      <c r="C2811" s="0" t="s">
        <v>33</v>
      </c>
      <c r="D2811" s="0" t="s">
        <v>30</v>
      </c>
      <c r="F2811" s="0" t="s">
        <v>31</v>
      </c>
      <c r="H2811" s="48" t="n">
        <v>1</v>
      </c>
      <c r="K2811" s="48" t="n">
        <v>2124.76</v>
      </c>
      <c r="L2811" s="0" t="str">
        <f aca="false">IF(K2811=K2802,"Even",IF(K2811&gt;K2802,"Up","Down"))</f>
        <v>Down</v>
      </c>
    </row>
    <row r="2812" customFormat="false" ht="14.4" hidden="false" customHeight="false" outlineLevel="0" collapsed="false">
      <c r="A2812" s="46" t="n">
        <v>43066</v>
      </c>
      <c r="B2812" s="47" t="s">
        <v>134</v>
      </c>
      <c r="C2812" s="0" t="s">
        <v>33</v>
      </c>
      <c r="D2812" s="0" t="s">
        <v>43</v>
      </c>
      <c r="J2812" s="0" t="s">
        <v>44</v>
      </c>
      <c r="K2812" s="48" t="n">
        <v>1292.22</v>
      </c>
      <c r="L2812" s="0" t="str">
        <f aca="false">IF(K2812=K2803,"Even",IF(K2812&gt;K2803,"Up","Down"))</f>
        <v>Up</v>
      </c>
    </row>
    <row r="2813" customFormat="false" ht="14.4" hidden="false" customHeight="false" outlineLevel="0" collapsed="false">
      <c r="A2813" s="51" t="n">
        <v>43066</v>
      </c>
      <c r="B2813" s="52" t="s">
        <v>134</v>
      </c>
      <c r="C2813" s="16" t="s">
        <v>33</v>
      </c>
      <c r="D2813" s="16" t="s">
        <v>54</v>
      </c>
      <c r="E2813" s="16"/>
      <c r="F2813" s="16"/>
      <c r="G2813" s="16"/>
      <c r="H2813" s="16"/>
      <c r="I2813" s="16"/>
      <c r="J2813" s="16"/>
      <c r="K2813" s="54" t="n">
        <v>484.59</v>
      </c>
      <c r="L2813" s="16" t="str">
        <f aca="false">IF(K2813=K2804,"Even",IF(K2813&gt;K2804,"Up","Down"))</f>
        <v>Up</v>
      </c>
    </row>
    <row r="2814" customFormat="false" ht="14.4" hidden="false" customHeight="false" outlineLevel="0" collapsed="false">
      <c r="A2814" s="46" t="n">
        <v>43070</v>
      </c>
      <c r="B2814" s="47" t="s">
        <v>135</v>
      </c>
      <c r="C2814" s="0" t="s">
        <v>39</v>
      </c>
      <c r="D2814" s="0" t="s">
        <v>53</v>
      </c>
      <c r="E2814" s="0" t="s">
        <v>136</v>
      </c>
      <c r="F2814" s="48" t="n">
        <v>2085</v>
      </c>
      <c r="G2814" s="49" t="n">
        <f aca="false">F2814/$K$2820-1</f>
        <v>-0.00603055800538699</v>
      </c>
      <c r="H2814" s="48" t="n">
        <v>2236</v>
      </c>
      <c r="I2814" s="49" t="n">
        <f aca="false">H2814/$K$2820-1</f>
        <v>0.0659547588968608</v>
      </c>
      <c r="J2814" s="49" t="n">
        <f aca="false">I2814-G2814</f>
        <v>0.0719853169022477</v>
      </c>
      <c r="K2814" s="0" t="n">
        <f aca="false">H2814-F2814</f>
        <v>151</v>
      </c>
      <c r="L2814" s="56" t="n">
        <f aca="false">H2814/H2805 - 1</f>
        <v>-0.00445235975066782</v>
      </c>
    </row>
    <row r="2815" customFormat="false" ht="14.4" hidden="false" customHeight="false" outlineLevel="0" collapsed="false">
      <c r="A2815" s="46" t="n">
        <v>43070</v>
      </c>
      <c r="B2815" s="47" t="s">
        <v>135</v>
      </c>
      <c r="C2815" s="0" t="s">
        <v>39</v>
      </c>
      <c r="D2815" s="0" t="s">
        <v>13</v>
      </c>
      <c r="E2815" s="0" t="s">
        <v>136</v>
      </c>
      <c r="F2815" s="48" t="n">
        <v>2096</v>
      </c>
      <c r="G2815" s="49" t="n">
        <f aca="false">F2815/$K$2820-1</f>
        <v>-0.000786594522441786</v>
      </c>
      <c r="H2815" s="48" t="n">
        <v>2272</v>
      </c>
      <c r="I2815" s="49" t="n">
        <f aca="false">H2815/$K$2820-1</f>
        <v>0.0831168212046813</v>
      </c>
      <c r="J2815" s="49" t="n">
        <f aca="false">I2815-G2815</f>
        <v>0.0839034157271231</v>
      </c>
      <c r="K2815" s="0" t="n">
        <f aca="false">H2815-F2815</f>
        <v>176</v>
      </c>
      <c r="L2815" s="56" t="n">
        <f aca="false">H2815/H2806 - 1</f>
        <v>-0.00438212094653812</v>
      </c>
    </row>
    <row r="2816" customFormat="false" ht="14.4" hidden="false" customHeight="false" outlineLevel="0" collapsed="false">
      <c r="A2816" s="46" t="n">
        <v>43070</v>
      </c>
      <c r="B2816" s="47" t="s">
        <v>135</v>
      </c>
      <c r="C2816" s="0" t="s">
        <v>39</v>
      </c>
      <c r="D2816" s="0" t="s">
        <v>15</v>
      </c>
      <c r="E2816" s="0" t="s">
        <v>136</v>
      </c>
      <c r="F2816" s="48" t="n">
        <v>2096</v>
      </c>
      <c r="G2816" s="49" t="n">
        <f aca="false">F2816/$K$2820-1</f>
        <v>-0.000786594522441786</v>
      </c>
      <c r="H2816" s="48" t="n">
        <v>2263</v>
      </c>
      <c r="I2816" s="49" t="n">
        <f aca="false">H2816/$K$2820-1</f>
        <v>0.0788263056277263</v>
      </c>
      <c r="J2816" s="49" t="n">
        <f aca="false">I2816-G2816</f>
        <v>0.0796129001501681</v>
      </c>
      <c r="K2816" s="0" t="n">
        <f aca="false">H2816-F2816</f>
        <v>167</v>
      </c>
      <c r="L2816" s="56" t="n">
        <f aca="false">H2816/H2807 - 1</f>
        <v>-0.00439947206335245</v>
      </c>
    </row>
    <row r="2817" customFormat="false" ht="14.4" hidden="false" customHeight="false" outlineLevel="0" collapsed="false">
      <c r="A2817" s="46" t="n">
        <v>43070</v>
      </c>
      <c r="B2817" s="47" t="s">
        <v>135</v>
      </c>
      <c r="C2817" s="0" t="s">
        <v>39</v>
      </c>
      <c r="D2817" s="0" t="s">
        <v>20</v>
      </c>
      <c r="E2817" s="0" t="s">
        <v>136</v>
      </c>
      <c r="F2817" s="48" t="n">
        <v>2096</v>
      </c>
      <c r="G2817" s="49" t="n">
        <f aca="false">F2817/$K$2820-1</f>
        <v>-0.000786594522441786</v>
      </c>
      <c r="H2817" s="48" t="n">
        <v>2253</v>
      </c>
      <c r="I2817" s="49" t="n">
        <f aca="false">H2817/$K$2820-1</f>
        <v>0.074059066097776</v>
      </c>
      <c r="J2817" s="49" t="n">
        <f aca="false">I2817-G2817</f>
        <v>0.0748456606202178</v>
      </c>
      <c r="K2817" s="0" t="n">
        <f aca="false">H2817-F2817</f>
        <v>157</v>
      </c>
      <c r="L2817" s="56" t="n">
        <f aca="false">H2817/H2808 - 1</f>
        <v>-0.00441891294741492</v>
      </c>
    </row>
    <row r="2818" customFormat="false" ht="14.4" hidden="false" customHeight="false" outlineLevel="0" collapsed="false">
      <c r="A2818" s="46" t="n">
        <v>43070</v>
      </c>
      <c r="B2818" s="47" t="s">
        <v>135</v>
      </c>
      <c r="C2818" s="0" t="s">
        <v>39</v>
      </c>
      <c r="D2818" s="0" t="s">
        <v>25</v>
      </c>
      <c r="E2818" s="0" t="s">
        <v>136</v>
      </c>
      <c r="F2818" s="48" t="n">
        <v>2096</v>
      </c>
      <c r="G2818" s="49" t="n">
        <f aca="false">F2818/$K$2820-1</f>
        <v>-0.000786594522441786</v>
      </c>
      <c r="H2818" s="48" t="n">
        <v>2253</v>
      </c>
      <c r="I2818" s="49" t="n">
        <f aca="false">H2818/$K$2820-1</f>
        <v>0.074059066097776</v>
      </c>
      <c r="J2818" s="49" t="n">
        <f aca="false">I2818-G2818</f>
        <v>0.0748456606202178</v>
      </c>
      <c r="K2818" s="0" t="n">
        <f aca="false">H2818-F2818</f>
        <v>157</v>
      </c>
      <c r="L2818" s="56" t="n">
        <f aca="false">H2818/H2809 - 1</f>
        <v>-0.00441891294741492</v>
      </c>
    </row>
    <row r="2819" customFormat="false" ht="14.4" hidden="false" customHeight="false" outlineLevel="0" collapsed="false">
      <c r="A2819" s="46" t="n">
        <v>43070</v>
      </c>
      <c r="B2819" s="47" t="s">
        <v>135</v>
      </c>
      <c r="C2819" s="0" t="s">
        <v>39</v>
      </c>
      <c r="D2819" s="0" t="s">
        <v>51</v>
      </c>
      <c r="E2819" s="0" t="s">
        <v>136</v>
      </c>
      <c r="F2819" s="50" t="n">
        <v>1.6148</v>
      </c>
      <c r="H2819" s="50" t="n">
        <v>1.6748</v>
      </c>
      <c r="K2819" s="50" t="n">
        <v>1.64563</v>
      </c>
      <c r="L2819" s="56" t="n">
        <f aca="false">K2819/K2810 - 1</f>
        <v>-0.000674059050001952</v>
      </c>
    </row>
    <row r="2820" customFormat="false" ht="14.4" hidden="false" customHeight="false" outlineLevel="0" collapsed="false">
      <c r="A2820" s="46" t="n">
        <v>43070</v>
      </c>
      <c r="B2820" s="47" t="s">
        <v>135</v>
      </c>
      <c r="C2820" s="0" t="s">
        <v>39</v>
      </c>
      <c r="D2820" s="0" t="s">
        <v>30</v>
      </c>
      <c r="E2820" s="0" t="s">
        <v>136</v>
      </c>
      <c r="F2820" s="0" t="s">
        <v>31</v>
      </c>
      <c r="H2820" s="48" t="n">
        <v>1</v>
      </c>
      <c r="K2820" s="48" t="n">
        <v>2097.65</v>
      </c>
      <c r="L2820" s="56" t="n">
        <f aca="false">K2820/K2811 - 1</f>
        <v>-0.0127590880852426</v>
      </c>
    </row>
    <row r="2821" customFormat="false" ht="14.4" hidden="false" customHeight="false" outlineLevel="0" collapsed="false">
      <c r="A2821" s="46" t="n">
        <v>43070</v>
      </c>
      <c r="B2821" s="47" t="s">
        <v>135</v>
      </c>
      <c r="C2821" s="0" t="s">
        <v>39</v>
      </c>
      <c r="D2821" s="0" t="s">
        <v>43</v>
      </c>
      <c r="E2821" s="0" t="s">
        <v>137</v>
      </c>
      <c r="J2821" s="0" t="s">
        <v>44</v>
      </c>
      <c r="K2821" s="48" t="n">
        <v>1282.32</v>
      </c>
      <c r="L2821" s="56" t="n">
        <f aca="false">K2821/K2812 - 1</f>
        <v>-0.00766123415517483</v>
      </c>
    </row>
    <row r="2822" customFormat="false" ht="14.4" hidden="false" customHeight="false" outlineLevel="0" collapsed="false">
      <c r="A2822" s="46" t="n">
        <v>43070</v>
      </c>
      <c r="B2822" s="47" t="s">
        <v>135</v>
      </c>
      <c r="C2822" s="0" t="s">
        <v>39</v>
      </c>
      <c r="D2822" s="0" t="s">
        <v>54</v>
      </c>
      <c r="E2822" s="0" t="s">
        <v>137</v>
      </c>
      <c r="K2822" s="48" t="n">
        <v>462.38</v>
      </c>
      <c r="L2822" s="56" t="n">
        <f aca="false">K2822/K2813 - 1</f>
        <v>-0.0458325594832745</v>
      </c>
    </row>
    <row r="2823" customFormat="false" ht="14.4" hidden="false" customHeight="false" outlineLevel="0" collapsed="false">
      <c r="A2823" s="51" t="n">
        <v>43070</v>
      </c>
      <c r="B2823" s="52" t="s">
        <v>135</v>
      </c>
      <c r="C2823" s="16" t="s">
        <v>39</v>
      </c>
      <c r="D2823" s="16" t="s">
        <v>138</v>
      </c>
      <c r="E2823" s="16" t="s">
        <v>137</v>
      </c>
      <c r="F2823" s="16"/>
      <c r="G2823" s="16"/>
      <c r="H2823" s="16"/>
      <c r="I2823" s="16"/>
      <c r="J2823" s="16"/>
      <c r="K2823" s="54" t="n">
        <v>10762.6</v>
      </c>
      <c r="L2823" s="57" t="s">
        <v>139</v>
      </c>
    </row>
    <row r="2824" customFormat="false" ht="14.4" hidden="false" customHeight="false" outlineLevel="0" collapsed="false">
      <c r="A2824" s="46" t="n">
        <v>43071</v>
      </c>
      <c r="B2824" s="47" t="s">
        <v>140</v>
      </c>
      <c r="C2824" s="0" t="s">
        <v>41</v>
      </c>
      <c r="D2824" s="0" t="s">
        <v>53</v>
      </c>
      <c r="E2824" s="0" t="s">
        <v>136</v>
      </c>
      <c r="F2824" s="48" t="n">
        <v>2083</v>
      </c>
      <c r="G2824" s="49" t="n">
        <f aca="false">F2824/$K$2830-1</f>
        <v>-0.00698400591137705</v>
      </c>
      <c r="H2824" s="48" t="n">
        <v>2235</v>
      </c>
      <c r="I2824" s="49" t="n">
        <f aca="false">H2824/$K$2830-1</f>
        <v>0.0654780349438657</v>
      </c>
      <c r="J2824" s="49" t="n">
        <f aca="false">I2824-G2824</f>
        <v>0.0724620408552428</v>
      </c>
      <c r="K2824" s="0" t="n">
        <f aca="false">H2824-F2824</f>
        <v>152</v>
      </c>
      <c r="L2824" s="56" t="n">
        <f aca="false">H2824/H2814 - 1</f>
        <v>-0.000447227191413213</v>
      </c>
    </row>
    <row r="2825" customFormat="false" ht="14.4" hidden="false" customHeight="false" outlineLevel="0" collapsed="false">
      <c r="A2825" s="46" t="n">
        <v>43071</v>
      </c>
      <c r="B2825" s="47" t="s">
        <v>140</v>
      </c>
      <c r="C2825" s="0" t="s">
        <v>41</v>
      </c>
      <c r="D2825" s="0" t="s">
        <v>13</v>
      </c>
      <c r="E2825" s="0" t="s">
        <v>136</v>
      </c>
      <c r="F2825" s="48" t="n">
        <v>2095</v>
      </c>
      <c r="G2825" s="49" t="n">
        <f aca="false">F2825/$K$2830-1</f>
        <v>-0.00126331847543681</v>
      </c>
      <c r="H2825" s="48" t="n">
        <v>2271</v>
      </c>
      <c r="I2825" s="49" t="n">
        <f aca="false">H2825/$K$2830-1</f>
        <v>0.0826400972516863</v>
      </c>
      <c r="J2825" s="49" t="n">
        <f aca="false">I2825-G2825</f>
        <v>0.0839034157271231</v>
      </c>
      <c r="K2825" s="0" t="n">
        <f aca="false">H2825-F2825</f>
        <v>176</v>
      </c>
      <c r="L2825" s="56" t="n">
        <f aca="false">H2825/H2815 - 1</f>
        <v>-0.00044014084507038</v>
      </c>
    </row>
    <row r="2826" customFormat="false" ht="14.4" hidden="false" customHeight="false" outlineLevel="0" collapsed="false">
      <c r="A2826" s="46" t="n">
        <v>43071</v>
      </c>
      <c r="B2826" s="47" t="s">
        <v>140</v>
      </c>
      <c r="C2826" s="0" t="s">
        <v>41</v>
      </c>
      <c r="D2826" s="0" t="s">
        <v>15</v>
      </c>
      <c r="E2826" s="0" t="s">
        <v>136</v>
      </c>
      <c r="F2826" s="48" t="n">
        <v>2095</v>
      </c>
      <c r="G2826" s="49" t="n">
        <f aca="false">F2826/$K$2830-1</f>
        <v>-0.00126331847543681</v>
      </c>
      <c r="H2826" s="48" t="n">
        <v>2262</v>
      </c>
      <c r="I2826" s="49" t="n">
        <f aca="false">H2826/$K$2830-1</f>
        <v>0.0783495816747313</v>
      </c>
      <c r="J2826" s="49" t="n">
        <f aca="false">I2826-G2826</f>
        <v>0.0796129001501681</v>
      </c>
      <c r="K2826" s="0" t="n">
        <f aca="false">H2826-F2826</f>
        <v>167</v>
      </c>
      <c r="L2826" s="56" t="n">
        <f aca="false">H2826/H2816 - 1</f>
        <v>-0.000441891294741481</v>
      </c>
    </row>
    <row r="2827" customFormat="false" ht="14.4" hidden="false" customHeight="false" outlineLevel="0" collapsed="false">
      <c r="A2827" s="46" t="n">
        <v>43071</v>
      </c>
      <c r="B2827" s="47" t="s">
        <v>140</v>
      </c>
      <c r="C2827" s="0" t="s">
        <v>41</v>
      </c>
      <c r="D2827" s="0" t="s">
        <v>20</v>
      </c>
      <c r="E2827" s="0" t="s">
        <v>136</v>
      </c>
      <c r="F2827" s="48" t="n">
        <v>2095</v>
      </c>
      <c r="G2827" s="49" t="n">
        <f aca="false">F2827/$K$2830-1</f>
        <v>-0.00126331847543681</v>
      </c>
      <c r="H2827" s="48" t="n">
        <v>2252</v>
      </c>
      <c r="I2827" s="49" t="n">
        <f aca="false">H2827/$K$2830-1</f>
        <v>0.073582342144781</v>
      </c>
      <c r="J2827" s="49" t="n">
        <f aca="false">I2827-G2827</f>
        <v>0.0748456606202178</v>
      </c>
      <c r="K2827" s="0" t="n">
        <f aca="false">H2827-F2827</f>
        <v>157</v>
      </c>
      <c r="L2827" s="56" t="n">
        <f aca="false">H2827/H2817 - 1</f>
        <v>-0.00044385264092317</v>
      </c>
    </row>
    <row r="2828" customFormat="false" ht="14.4" hidden="false" customHeight="false" outlineLevel="0" collapsed="false">
      <c r="A2828" s="46" t="n">
        <v>43071</v>
      </c>
      <c r="B2828" s="47" t="s">
        <v>140</v>
      </c>
      <c r="C2828" s="0" t="s">
        <v>41</v>
      </c>
      <c r="D2828" s="0" t="s">
        <v>25</v>
      </c>
      <c r="E2828" s="0" t="s">
        <v>136</v>
      </c>
      <c r="F2828" s="48" t="n">
        <v>2095</v>
      </c>
      <c r="G2828" s="49" t="n">
        <f aca="false">F2828/$K$2830-1</f>
        <v>-0.00126331847543681</v>
      </c>
      <c r="H2828" s="48" t="n">
        <v>2252</v>
      </c>
      <c r="I2828" s="49" t="n">
        <f aca="false">H2828/$K$2830-1</f>
        <v>0.073582342144781</v>
      </c>
      <c r="J2828" s="49" t="n">
        <f aca="false">I2828-G2828</f>
        <v>0.0748456606202178</v>
      </c>
      <c r="K2828" s="0" t="n">
        <f aca="false">H2828-F2828</f>
        <v>157</v>
      </c>
      <c r="L2828" s="56" t="n">
        <f aca="false">H2828/H2818 - 1</f>
        <v>-0.00044385264092317</v>
      </c>
    </row>
    <row r="2829" customFormat="false" ht="14.4" hidden="false" customHeight="false" outlineLevel="0" collapsed="false">
      <c r="A2829" s="46" t="n">
        <v>43071</v>
      </c>
      <c r="B2829" s="47" t="s">
        <v>140</v>
      </c>
      <c r="C2829" s="0" t="s">
        <v>41</v>
      </c>
      <c r="D2829" s="0" t="s">
        <v>51</v>
      </c>
      <c r="E2829" s="0" t="s">
        <v>136</v>
      </c>
      <c r="F2829" s="50" t="n">
        <v>1.6152</v>
      </c>
      <c r="H2829" s="50" t="n">
        <v>1.6752</v>
      </c>
      <c r="K2829" s="50" t="n">
        <v>1.64563</v>
      </c>
      <c r="L2829" s="56" t="n">
        <f aca="false">K2829/K2819 - 1</f>
        <v>0</v>
      </c>
    </row>
    <row r="2830" customFormat="false" ht="14.4" hidden="false" customHeight="false" outlineLevel="0" collapsed="false">
      <c r="A2830" s="46" t="n">
        <v>43071</v>
      </c>
      <c r="B2830" s="47" t="s">
        <v>140</v>
      </c>
      <c r="C2830" s="0" t="s">
        <v>41</v>
      </c>
      <c r="D2830" s="0" t="s">
        <v>30</v>
      </c>
      <c r="E2830" s="0" t="s">
        <v>136</v>
      </c>
      <c r="F2830" s="0" t="s">
        <v>31</v>
      </c>
      <c r="H2830" s="48" t="n">
        <v>1</v>
      </c>
      <c r="K2830" s="48" t="n">
        <v>2097.65</v>
      </c>
      <c r="L2830" s="56" t="n">
        <f aca="false">K2830/K2820 - 1</f>
        <v>0</v>
      </c>
    </row>
    <row r="2831" customFormat="false" ht="14.4" hidden="false" customHeight="false" outlineLevel="0" collapsed="false">
      <c r="A2831" s="46" t="n">
        <v>43071</v>
      </c>
      <c r="B2831" s="47" t="s">
        <v>140</v>
      </c>
      <c r="C2831" s="0" t="s">
        <v>41</v>
      </c>
      <c r="D2831" s="0" t="s">
        <v>43</v>
      </c>
      <c r="E2831" s="0" t="s">
        <v>137</v>
      </c>
      <c r="J2831" s="0" t="s">
        <v>44</v>
      </c>
      <c r="K2831" s="48" t="n">
        <v>1280.62</v>
      </c>
      <c r="L2831" s="56" t="n">
        <f aca="false">K2831/K2821 - 1</f>
        <v>-0.0013257221286419</v>
      </c>
    </row>
    <row r="2832" customFormat="false" ht="14.4" hidden="false" customHeight="false" outlineLevel="0" collapsed="false">
      <c r="A2832" s="46" t="n">
        <v>43071</v>
      </c>
      <c r="B2832" s="47" t="s">
        <v>140</v>
      </c>
      <c r="C2832" s="0" t="s">
        <v>41</v>
      </c>
      <c r="D2832" s="0" t="s">
        <v>54</v>
      </c>
      <c r="E2832" s="0" t="s">
        <v>137</v>
      </c>
      <c r="K2832" s="48" t="n">
        <v>462.9</v>
      </c>
      <c r="L2832" s="56" t="n">
        <f aca="false">K2832/K2822 - 1</f>
        <v>0.00112461611661407</v>
      </c>
    </row>
    <row r="2833" customFormat="false" ht="14.4" hidden="false" customHeight="false" outlineLevel="0" collapsed="false">
      <c r="A2833" s="51" t="n">
        <v>43071</v>
      </c>
      <c r="B2833" s="52" t="s">
        <v>140</v>
      </c>
      <c r="C2833" s="16" t="s">
        <v>41</v>
      </c>
      <c r="D2833" s="16" t="s">
        <v>138</v>
      </c>
      <c r="E2833" s="16" t="s">
        <v>137</v>
      </c>
      <c r="F2833" s="16"/>
      <c r="G2833" s="16"/>
      <c r="H2833" s="16"/>
      <c r="I2833" s="16"/>
      <c r="J2833" s="16"/>
      <c r="K2833" s="54" t="n">
        <v>11042.9</v>
      </c>
      <c r="L2833" s="58" t="n">
        <f aca="false">K2833/K2823 - 1</f>
        <v>0.0260438927396724</v>
      </c>
    </row>
    <row r="2834" customFormat="false" ht="14.4" hidden="false" customHeight="false" outlineLevel="0" collapsed="false">
      <c r="A2834" s="46" t="n">
        <v>43073</v>
      </c>
      <c r="B2834" s="47" t="s">
        <v>141</v>
      </c>
      <c r="C2834" s="0" t="s">
        <v>33</v>
      </c>
      <c r="D2834" s="0" t="s">
        <v>53</v>
      </c>
      <c r="E2834" s="0" t="s">
        <v>136</v>
      </c>
      <c r="F2834" s="48" t="n">
        <v>2082</v>
      </c>
      <c r="G2834" s="49" t="n">
        <f aca="false">F2834/$K$2840-1</f>
        <v>-0.0138216542407563</v>
      </c>
      <c r="H2834" s="48" t="n">
        <v>2233</v>
      </c>
      <c r="I2834" s="49" t="n">
        <f aca="false">H2834/$K$2840-1</f>
        <v>0.0577023276082571</v>
      </c>
      <c r="J2834" s="49" t="n">
        <f aca="false">I2834-G2834</f>
        <v>0.0715239818490134</v>
      </c>
      <c r="K2834" s="0" t="n">
        <f aca="false">H2834-F2834</f>
        <v>151</v>
      </c>
      <c r="L2834" s="56" t="n">
        <f aca="false">H2834/H2824 - 1</f>
        <v>-0.000894854586129701</v>
      </c>
    </row>
    <row r="2835" customFormat="false" ht="14.4" hidden="false" customHeight="false" outlineLevel="0" collapsed="false">
      <c r="A2835" s="46" t="n">
        <v>43073</v>
      </c>
      <c r="B2835" s="47" t="s">
        <v>141</v>
      </c>
      <c r="C2835" s="0" t="s">
        <v>33</v>
      </c>
      <c r="D2835" s="0" t="s">
        <v>13</v>
      </c>
      <c r="E2835" s="0" t="s">
        <v>136</v>
      </c>
      <c r="F2835" s="48" t="n">
        <v>2093</v>
      </c>
      <c r="G2835" s="49" t="n">
        <f aca="false">F2835/$K$2840-1</f>
        <v>-0.00861129794711957</v>
      </c>
      <c r="H2835" s="48" t="n">
        <v>2269</v>
      </c>
      <c r="I2835" s="49" t="n">
        <f aca="false">H2835/$K$2840-1</f>
        <v>0.0747544027510683</v>
      </c>
      <c r="J2835" s="49" t="n">
        <f aca="false">I2835-G2835</f>
        <v>0.0833657006981878</v>
      </c>
      <c r="K2835" s="0" t="n">
        <f aca="false">H2835-F2835</f>
        <v>176</v>
      </c>
      <c r="L2835" s="56" t="n">
        <f aca="false">H2835/H2825 - 1</f>
        <v>-0.000880669308674587</v>
      </c>
    </row>
    <row r="2836" customFormat="false" ht="14.4" hidden="false" customHeight="false" outlineLevel="0" collapsed="false">
      <c r="A2836" s="46" t="n">
        <v>43073</v>
      </c>
      <c r="B2836" s="47" t="s">
        <v>141</v>
      </c>
      <c r="C2836" s="0" t="s">
        <v>33</v>
      </c>
      <c r="D2836" s="0" t="s">
        <v>15</v>
      </c>
      <c r="E2836" s="0" t="s">
        <v>136</v>
      </c>
      <c r="F2836" s="48" t="n">
        <v>2093</v>
      </c>
      <c r="G2836" s="49" t="n">
        <f aca="false">F2836/$K$2840-1</f>
        <v>-0.00861129794711957</v>
      </c>
      <c r="H2836" s="48" t="n">
        <v>2261</v>
      </c>
      <c r="I2836" s="49" t="n">
        <f aca="false">H2836/$K$2840-1</f>
        <v>0.0709650527193324</v>
      </c>
      <c r="J2836" s="49" t="n">
        <f aca="false">I2836-G2836</f>
        <v>0.079576350666452</v>
      </c>
      <c r="K2836" s="0" t="n">
        <f aca="false">H2836-F2836</f>
        <v>168</v>
      </c>
      <c r="L2836" s="56" t="n">
        <f aca="false">H2836/H2826 - 1</f>
        <v>-0.000442086648983153</v>
      </c>
    </row>
    <row r="2837" customFormat="false" ht="14.4" hidden="false" customHeight="false" outlineLevel="0" collapsed="false">
      <c r="A2837" s="46" t="n">
        <v>43073</v>
      </c>
      <c r="B2837" s="47" t="s">
        <v>141</v>
      </c>
      <c r="C2837" s="0" t="s">
        <v>33</v>
      </c>
      <c r="D2837" s="0" t="s">
        <v>20</v>
      </c>
      <c r="E2837" s="0" t="s">
        <v>136</v>
      </c>
      <c r="F2837" s="48" t="n">
        <v>2093</v>
      </c>
      <c r="G2837" s="49" t="n">
        <f aca="false">F2837/$K$2840-1</f>
        <v>-0.00861129794711957</v>
      </c>
      <c r="H2837" s="48" t="n">
        <v>2250</v>
      </c>
      <c r="I2837" s="49" t="n">
        <f aca="false">H2837/$K$2840-1</f>
        <v>0.0657546964256957</v>
      </c>
      <c r="J2837" s="49" t="n">
        <f aca="false">I2837-G2837</f>
        <v>0.0743659943728152</v>
      </c>
      <c r="K2837" s="0" t="n">
        <f aca="false">H2837-F2837</f>
        <v>157</v>
      </c>
      <c r="L2837" s="56" t="n">
        <f aca="false">H2837/H2827 - 1</f>
        <v>-0.000888099467140302</v>
      </c>
    </row>
    <row r="2838" customFormat="false" ht="14.4" hidden="false" customHeight="false" outlineLevel="0" collapsed="false">
      <c r="A2838" s="46" t="n">
        <v>43073</v>
      </c>
      <c r="B2838" s="47" t="s">
        <v>141</v>
      </c>
      <c r="C2838" s="0" t="s">
        <v>33</v>
      </c>
      <c r="D2838" s="0" t="s">
        <v>25</v>
      </c>
      <c r="E2838" s="0" t="s">
        <v>136</v>
      </c>
      <c r="F2838" s="48" t="n">
        <v>2093</v>
      </c>
      <c r="G2838" s="49" t="n">
        <f aca="false">F2838/$K$2840-1</f>
        <v>-0.00861129794711957</v>
      </c>
      <c r="H2838" s="48" t="n">
        <v>2250</v>
      </c>
      <c r="I2838" s="49" t="n">
        <f aca="false">H2838/$K$2840-1</f>
        <v>0.0657546964256957</v>
      </c>
      <c r="J2838" s="49" t="n">
        <f aca="false">I2838-G2838</f>
        <v>0.0743659943728152</v>
      </c>
      <c r="K2838" s="0" t="n">
        <f aca="false">H2838-F2838</f>
        <v>157</v>
      </c>
      <c r="L2838" s="56" t="n">
        <f aca="false">H2838/H2828 - 1</f>
        <v>-0.000888099467140302</v>
      </c>
    </row>
    <row r="2839" customFormat="false" ht="14.4" hidden="false" customHeight="false" outlineLevel="0" collapsed="false">
      <c r="A2839" s="46" t="n">
        <v>43073</v>
      </c>
      <c r="B2839" s="47" t="s">
        <v>141</v>
      </c>
      <c r="C2839" s="0" t="s">
        <v>33</v>
      </c>
      <c r="D2839" s="0" t="s">
        <v>51</v>
      </c>
      <c r="E2839" s="0" t="s">
        <v>136</v>
      </c>
      <c r="F2839" s="50" t="n">
        <v>1.6196</v>
      </c>
      <c r="H2839" s="50" t="n">
        <v>1.6796</v>
      </c>
      <c r="K2839" s="50" t="n">
        <v>1.6484</v>
      </c>
      <c r="L2839" s="56" t="n">
        <f aca="false">K2839/K2829 - 1</f>
        <v>0.00168324593013014</v>
      </c>
    </row>
    <row r="2840" customFormat="false" ht="14.4" hidden="false" customHeight="false" outlineLevel="0" collapsed="false">
      <c r="A2840" s="46" t="n">
        <v>43073</v>
      </c>
      <c r="B2840" s="47" t="s">
        <v>141</v>
      </c>
      <c r="C2840" s="0" t="s">
        <v>33</v>
      </c>
      <c r="D2840" s="0" t="s">
        <v>30</v>
      </c>
      <c r="E2840" s="0" t="s">
        <v>136</v>
      </c>
      <c r="F2840" s="0" t="s">
        <v>31</v>
      </c>
      <c r="H2840" s="48" t="n">
        <v>1</v>
      </c>
      <c r="K2840" s="48" t="n">
        <v>2111.18</v>
      </c>
      <c r="L2840" s="56" t="n">
        <f aca="false">K2840/K2830 - 1</f>
        <v>0.0064500750840224</v>
      </c>
    </row>
    <row r="2841" customFormat="false" ht="14.4" hidden="false" customHeight="false" outlineLevel="0" collapsed="false">
      <c r="A2841" s="46" t="n">
        <v>43073</v>
      </c>
      <c r="B2841" s="47" t="s">
        <v>141</v>
      </c>
      <c r="C2841" s="0" t="s">
        <v>33</v>
      </c>
      <c r="D2841" s="0" t="s">
        <v>43</v>
      </c>
      <c r="E2841" s="0" t="s">
        <v>137</v>
      </c>
      <c r="J2841" s="0" t="s">
        <v>44</v>
      </c>
      <c r="K2841" s="48" t="n">
        <v>1275.64</v>
      </c>
      <c r="L2841" s="56" t="n">
        <f aca="false">K2841/K2831 - 1</f>
        <v>-0.00388874139088857</v>
      </c>
    </row>
    <row r="2842" customFormat="false" ht="14.4" hidden="false" customHeight="false" outlineLevel="0" collapsed="false">
      <c r="A2842" s="46" t="n">
        <v>43073</v>
      </c>
      <c r="B2842" s="47" t="s">
        <v>141</v>
      </c>
      <c r="C2842" s="0" t="s">
        <v>33</v>
      </c>
      <c r="D2842" s="0" t="s">
        <v>54</v>
      </c>
      <c r="E2842" s="0" t="s">
        <v>137</v>
      </c>
      <c r="K2842" s="48" t="n">
        <v>458.55</v>
      </c>
      <c r="L2842" s="56" t="n">
        <f aca="false">K2842/K2832 - 1</f>
        <v>-0.00939727802981194</v>
      </c>
    </row>
    <row r="2843" customFormat="false" ht="14.4" hidden="false" customHeight="false" outlineLevel="0" collapsed="false">
      <c r="A2843" s="51" t="n">
        <v>43073</v>
      </c>
      <c r="B2843" s="52" t="s">
        <v>141</v>
      </c>
      <c r="C2843" s="16" t="s">
        <v>33</v>
      </c>
      <c r="D2843" s="16" t="s">
        <v>138</v>
      </c>
      <c r="E2843" s="16" t="s">
        <v>137</v>
      </c>
      <c r="F2843" s="16"/>
      <c r="G2843" s="16"/>
      <c r="H2843" s="16"/>
      <c r="I2843" s="16"/>
      <c r="J2843" s="16"/>
      <c r="K2843" s="54" t="n">
        <v>11298.5</v>
      </c>
      <c r="L2843" s="58" t="n">
        <f aca="false">K2843/K2833 - 1</f>
        <v>0.0231460938702697</v>
      </c>
    </row>
    <row r="2844" customFormat="false" ht="14.4" hidden="false" customHeight="false" outlineLevel="0" collapsed="false">
      <c r="A2844" s="46" t="n">
        <v>43074</v>
      </c>
      <c r="B2844" s="47" t="s">
        <v>142</v>
      </c>
      <c r="C2844" s="0" t="s">
        <v>35</v>
      </c>
      <c r="D2844" s="0" t="s">
        <v>53</v>
      </c>
      <c r="E2844" s="0" t="s">
        <v>136</v>
      </c>
      <c r="F2844" s="48" t="n">
        <v>2081</v>
      </c>
      <c r="G2844" s="49" t="n">
        <f aca="false">F2844/$K$2850-1</f>
        <v>-0.0142953229947232</v>
      </c>
      <c r="H2844" s="48" t="n">
        <v>2232</v>
      </c>
      <c r="I2844" s="49" t="n">
        <f aca="false">H2844/$K$2850-1</f>
        <v>0.0572286588542901</v>
      </c>
      <c r="J2844" s="49" t="n">
        <f aca="false">I2844-G2844</f>
        <v>0.0715239818490133</v>
      </c>
      <c r="K2844" s="0" t="n">
        <f aca="false">H2844-F2844</f>
        <v>151</v>
      </c>
      <c r="L2844" s="56" t="n">
        <f aca="false">H2844/H2834 - 1</f>
        <v>-0.000447828034034981</v>
      </c>
    </row>
    <row r="2845" customFormat="false" ht="14.4" hidden="false" customHeight="false" outlineLevel="0" collapsed="false">
      <c r="A2845" s="46" t="n">
        <v>43074</v>
      </c>
      <c r="B2845" s="47" t="s">
        <v>142</v>
      </c>
      <c r="C2845" s="0" t="s">
        <v>35</v>
      </c>
      <c r="D2845" s="0" t="s">
        <v>13</v>
      </c>
      <c r="E2845" s="0" t="s">
        <v>136</v>
      </c>
      <c r="F2845" s="48" t="n">
        <v>2093</v>
      </c>
      <c r="G2845" s="49" t="n">
        <f aca="false">F2845/$K$2850-1</f>
        <v>-0.00861129794711957</v>
      </c>
      <c r="H2845" s="48" t="n">
        <v>2268</v>
      </c>
      <c r="I2845" s="49" t="n">
        <f aca="false">H2845/$K$2850-1</f>
        <v>0.0742807339971012</v>
      </c>
      <c r="J2845" s="49" t="n">
        <f aca="false">I2845-G2845</f>
        <v>0.0828920319442208</v>
      </c>
      <c r="K2845" s="0" t="n">
        <f aca="false">H2845-F2845</f>
        <v>175</v>
      </c>
      <c r="L2845" s="56" t="n">
        <f aca="false">H2845/H2835 - 1</f>
        <v>-0.000440722785367997</v>
      </c>
    </row>
    <row r="2846" customFormat="false" ht="14.4" hidden="false" customHeight="false" outlineLevel="0" collapsed="false">
      <c r="A2846" s="46" t="n">
        <v>43074</v>
      </c>
      <c r="B2846" s="47" t="s">
        <v>142</v>
      </c>
      <c r="C2846" s="0" t="s">
        <v>35</v>
      </c>
      <c r="D2846" s="0" t="s">
        <v>15</v>
      </c>
      <c r="E2846" s="0" t="s">
        <v>136</v>
      </c>
      <c r="F2846" s="48" t="n">
        <v>2093</v>
      </c>
      <c r="G2846" s="49" t="n">
        <f aca="false">F2846/$K$2850-1</f>
        <v>-0.00861129794711957</v>
      </c>
      <c r="H2846" s="48" t="n">
        <v>2259</v>
      </c>
      <c r="I2846" s="49" t="n">
        <f aca="false">H2846/$K$2850-1</f>
        <v>0.0700177152113985</v>
      </c>
      <c r="J2846" s="49" t="n">
        <f aca="false">I2846-G2846</f>
        <v>0.0786290131585181</v>
      </c>
      <c r="K2846" s="0" t="n">
        <f aca="false">H2846-F2846</f>
        <v>166</v>
      </c>
      <c r="L2846" s="56" t="n">
        <f aca="false">H2846/H2836 - 1</f>
        <v>-0.000884564352056638</v>
      </c>
    </row>
    <row r="2847" customFormat="false" ht="14.4" hidden="false" customHeight="false" outlineLevel="0" collapsed="false">
      <c r="A2847" s="46" t="n">
        <v>43074</v>
      </c>
      <c r="B2847" s="47" t="s">
        <v>142</v>
      </c>
      <c r="C2847" s="0" t="s">
        <v>35</v>
      </c>
      <c r="D2847" s="0" t="s">
        <v>20</v>
      </c>
      <c r="E2847" s="0" t="s">
        <v>136</v>
      </c>
      <c r="F2847" s="48" t="n">
        <v>2093</v>
      </c>
      <c r="G2847" s="49" t="n">
        <f aca="false">F2847/$K$2850-1</f>
        <v>-0.00861129794711957</v>
      </c>
      <c r="H2847" s="48" t="n">
        <v>2249</v>
      </c>
      <c r="I2847" s="49" t="n">
        <f aca="false">H2847/$K$2850-1</f>
        <v>0.0652810276717286</v>
      </c>
      <c r="J2847" s="49" t="n">
        <f aca="false">I2847-G2847</f>
        <v>0.0738923256188482</v>
      </c>
      <c r="K2847" s="0" t="n">
        <f aca="false">H2847-F2847</f>
        <v>156</v>
      </c>
      <c r="L2847" s="56" t="n">
        <f aca="false">H2847/H2837 - 1</f>
        <v>-0.00044444444444447</v>
      </c>
    </row>
    <row r="2848" customFormat="false" ht="14.4" hidden="false" customHeight="false" outlineLevel="0" collapsed="false">
      <c r="A2848" s="46" t="n">
        <v>43074</v>
      </c>
      <c r="B2848" s="47" t="s">
        <v>142</v>
      </c>
      <c r="C2848" s="0" t="s">
        <v>35</v>
      </c>
      <c r="D2848" s="0" t="s">
        <v>25</v>
      </c>
      <c r="E2848" s="0" t="s">
        <v>136</v>
      </c>
      <c r="F2848" s="48" t="n">
        <v>2093</v>
      </c>
      <c r="G2848" s="49" t="n">
        <f aca="false">F2848/$K$2850-1</f>
        <v>-0.00861129794711957</v>
      </c>
      <c r="H2848" s="48" t="n">
        <v>2249</v>
      </c>
      <c r="I2848" s="49" t="n">
        <f aca="false">H2848/$K$2850-1</f>
        <v>0.0652810276717286</v>
      </c>
      <c r="J2848" s="49" t="n">
        <f aca="false">I2848-G2848</f>
        <v>0.0738923256188482</v>
      </c>
      <c r="K2848" s="0" t="n">
        <f aca="false">H2848-F2848</f>
        <v>156</v>
      </c>
      <c r="L2848" s="56" t="n">
        <f aca="false">H2848/H2838 - 1</f>
        <v>-0.00044444444444447</v>
      </c>
    </row>
    <row r="2849" customFormat="false" ht="14.4" hidden="false" customHeight="false" outlineLevel="0" collapsed="false">
      <c r="A2849" s="46" t="n">
        <v>43074</v>
      </c>
      <c r="B2849" s="47" t="s">
        <v>142</v>
      </c>
      <c r="C2849" s="0" t="s">
        <v>35</v>
      </c>
      <c r="D2849" s="0" t="s">
        <v>51</v>
      </c>
      <c r="E2849" s="0" t="s">
        <v>136</v>
      </c>
      <c r="F2849" s="50" t="n">
        <v>1.6367</v>
      </c>
      <c r="H2849" s="50" t="n">
        <v>1.6604</v>
      </c>
      <c r="K2849" s="50" t="n">
        <v>1.6484</v>
      </c>
      <c r="L2849" s="56" t="n">
        <f aca="false">K2849/K2839 - 1</f>
        <v>0</v>
      </c>
    </row>
    <row r="2850" customFormat="false" ht="14.4" hidden="false" customHeight="false" outlineLevel="0" collapsed="false">
      <c r="A2850" s="46" t="n">
        <v>43074</v>
      </c>
      <c r="B2850" s="47" t="s">
        <v>142</v>
      </c>
      <c r="C2850" s="0" t="s">
        <v>35</v>
      </c>
      <c r="D2850" s="0" t="s">
        <v>30</v>
      </c>
      <c r="E2850" s="0" t="s">
        <v>136</v>
      </c>
      <c r="F2850" s="0" t="s">
        <v>31</v>
      </c>
      <c r="H2850" s="48" t="n">
        <v>1</v>
      </c>
      <c r="K2850" s="48" t="n">
        <v>2111.18</v>
      </c>
      <c r="L2850" s="56" t="n">
        <f aca="false">K2850/K2840 - 1</f>
        <v>0</v>
      </c>
    </row>
    <row r="2851" customFormat="false" ht="14.4" hidden="false" customHeight="false" outlineLevel="0" collapsed="false">
      <c r="A2851" s="46" t="n">
        <v>43074</v>
      </c>
      <c r="B2851" s="47" t="s">
        <v>142</v>
      </c>
      <c r="C2851" s="0" t="s">
        <v>35</v>
      </c>
      <c r="D2851" s="0" t="s">
        <v>43</v>
      </c>
      <c r="E2851" s="0" t="s">
        <v>137</v>
      </c>
      <c r="J2851" s="0" t="s">
        <v>44</v>
      </c>
      <c r="K2851" s="48" t="n">
        <v>1275.49</v>
      </c>
      <c r="L2851" s="56" t="n">
        <f aca="false">K2851/K2841 - 1</f>
        <v>-0.000117588034241667</v>
      </c>
    </row>
    <row r="2852" customFormat="false" ht="14.4" hidden="false" customHeight="false" outlineLevel="0" collapsed="false">
      <c r="A2852" s="46" t="n">
        <v>43074</v>
      </c>
      <c r="B2852" s="47" t="s">
        <v>142</v>
      </c>
      <c r="C2852" s="0" t="s">
        <v>35</v>
      </c>
      <c r="D2852" s="0" t="s">
        <v>54</v>
      </c>
      <c r="E2852" s="0" t="s">
        <v>137</v>
      </c>
      <c r="K2852" s="48" t="n">
        <v>473.56</v>
      </c>
      <c r="L2852" s="56" t="n">
        <f aca="false">K2852/K2842 - 1</f>
        <v>0.0327336168356775</v>
      </c>
    </row>
    <row r="2853" customFormat="false" ht="14.4" hidden="false" customHeight="false" outlineLevel="0" collapsed="false">
      <c r="A2853" s="51" t="n">
        <v>43074</v>
      </c>
      <c r="B2853" s="52" t="s">
        <v>142</v>
      </c>
      <c r="C2853" s="16" t="s">
        <v>35</v>
      </c>
      <c r="D2853" s="16" t="s">
        <v>138</v>
      </c>
      <c r="E2853" s="16" t="s">
        <v>137</v>
      </c>
      <c r="F2853" s="16"/>
      <c r="G2853" s="16"/>
      <c r="H2853" s="16"/>
      <c r="I2853" s="16"/>
      <c r="J2853" s="16"/>
      <c r="K2853" s="54" t="n">
        <v>11917.6</v>
      </c>
      <c r="L2853" s="58" t="n">
        <f aca="false">K2853/K2843 - 1</f>
        <v>0.0547948842766739</v>
      </c>
    </row>
    <row r="2854" customFormat="false" ht="14.4" hidden="false" customHeight="false" outlineLevel="0" collapsed="false">
      <c r="A2854" s="46" t="n">
        <v>43075</v>
      </c>
      <c r="B2854" s="47" t="s">
        <v>143</v>
      </c>
      <c r="C2854" s="0" t="s">
        <v>37</v>
      </c>
      <c r="D2854" s="0" t="s">
        <v>53</v>
      </c>
      <c r="E2854" s="0" t="s">
        <v>136</v>
      </c>
      <c r="F2854" s="48" t="n">
        <v>2073</v>
      </c>
      <c r="G2854" s="49" t="n">
        <f aca="false">F2854/$K$2860-1</f>
        <v>-0.0146916930857308</v>
      </c>
      <c r="H2854" s="48" t="n">
        <v>2224</v>
      </c>
      <c r="I2854" s="49" t="n">
        <f aca="false">H2854/$K$2860-1</f>
        <v>0.0570794378086517</v>
      </c>
      <c r="J2854" s="49" t="n">
        <f aca="false">I2854-G2854</f>
        <v>0.0717711308943825</v>
      </c>
      <c r="K2854" s="0" t="n">
        <f aca="false">H2854-F2854</f>
        <v>151</v>
      </c>
      <c r="L2854" s="56" t="n">
        <f aca="false">H2854/H2844 - 1</f>
        <v>-0.00358422939068104</v>
      </c>
    </row>
    <row r="2855" customFormat="false" ht="14.4" hidden="false" customHeight="false" outlineLevel="0" collapsed="false">
      <c r="A2855" s="46" t="n">
        <v>43075</v>
      </c>
      <c r="B2855" s="47" t="s">
        <v>143</v>
      </c>
      <c r="C2855" s="0" t="s">
        <v>37</v>
      </c>
      <c r="D2855" s="0" t="s">
        <v>13</v>
      </c>
      <c r="E2855" s="0" t="s">
        <v>136</v>
      </c>
      <c r="F2855" s="48" t="n">
        <v>2084</v>
      </c>
      <c r="G2855" s="49" t="n">
        <f aca="false">F2855/$K$2860-1</f>
        <v>-0.00946333255700094</v>
      </c>
      <c r="H2855" s="48" t="n">
        <v>2260</v>
      </c>
      <c r="I2855" s="49" t="n">
        <f aca="false">H2855/$K$2860-1</f>
        <v>0.0741904359026766</v>
      </c>
      <c r="J2855" s="49" t="n">
        <f aca="false">I2855-G2855</f>
        <v>0.0836537684596775</v>
      </c>
      <c r="K2855" s="0" t="n">
        <f aca="false">H2855-F2855</f>
        <v>176</v>
      </c>
      <c r="L2855" s="56" t="n">
        <f aca="false">H2855/H2845 - 1</f>
        <v>-0.00352733686067019</v>
      </c>
    </row>
    <row r="2856" customFormat="false" ht="14.4" hidden="false" customHeight="false" outlineLevel="0" collapsed="false">
      <c r="A2856" s="46" t="n">
        <v>43075</v>
      </c>
      <c r="B2856" s="47" t="s">
        <v>143</v>
      </c>
      <c r="C2856" s="0" t="s">
        <v>37</v>
      </c>
      <c r="D2856" s="0" t="s">
        <v>15</v>
      </c>
      <c r="E2856" s="0" t="s">
        <v>136</v>
      </c>
      <c r="F2856" s="48" t="n">
        <v>2084</v>
      </c>
      <c r="G2856" s="49" t="n">
        <f aca="false">F2856/$K$2860-1</f>
        <v>-0.00946333255700094</v>
      </c>
      <c r="H2856" s="48" t="n">
        <v>2251</v>
      </c>
      <c r="I2856" s="49" t="n">
        <f aca="false">H2856/$K$2860-1</f>
        <v>0.0699126863791704</v>
      </c>
      <c r="J2856" s="49" t="n">
        <f aca="false">I2856-G2856</f>
        <v>0.0793760189361713</v>
      </c>
      <c r="K2856" s="0" t="n">
        <f aca="false">H2856-F2856</f>
        <v>167</v>
      </c>
      <c r="L2856" s="56" t="n">
        <f aca="false">H2856/H2846 - 1</f>
        <v>-0.0035413899955733</v>
      </c>
    </row>
    <row r="2857" customFormat="false" ht="14.4" hidden="false" customHeight="false" outlineLevel="0" collapsed="false">
      <c r="A2857" s="46" t="n">
        <v>43075</v>
      </c>
      <c r="B2857" s="47" t="s">
        <v>143</v>
      </c>
      <c r="C2857" s="0" t="s">
        <v>37</v>
      </c>
      <c r="D2857" s="0" t="s">
        <v>20</v>
      </c>
      <c r="E2857" s="0" t="s">
        <v>136</v>
      </c>
      <c r="F2857" s="48" t="n">
        <v>2084</v>
      </c>
      <c r="G2857" s="49" t="n">
        <f aca="false">F2857/$K$2860-1</f>
        <v>-0.00946333255700094</v>
      </c>
      <c r="H2857" s="48" t="n">
        <v>2241</v>
      </c>
      <c r="I2857" s="49" t="n">
        <f aca="false">H2857/$K$2860-1</f>
        <v>0.0651596313530523</v>
      </c>
      <c r="J2857" s="49" t="n">
        <f aca="false">I2857-G2857</f>
        <v>0.0746229639100532</v>
      </c>
      <c r="K2857" s="0" t="n">
        <f aca="false">H2857-F2857</f>
        <v>157</v>
      </c>
      <c r="L2857" s="56" t="n">
        <f aca="false">H2857/H2847 - 1</f>
        <v>-0.00355713650511336</v>
      </c>
    </row>
    <row r="2858" customFormat="false" ht="14.4" hidden="false" customHeight="false" outlineLevel="0" collapsed="false">
      <c r="A2858" s="46" t="n">
        <v>43075</v>
      </c>
      <c r="B2858" s="47" t="s">
        <v>143</v>
      </c>
      <c r="C2858" s="0" t="s">
        <v>37</v>
      </c>
      <c r="D2858" s="0" t="s">
        <v>25</v>
      </c>
      <c r="E2858" s="0" t="s">
        <v>136</v>
      </c>
      <c r="F2858" s="48" t="n">
        <v>2084</v>
      </c>
      <c r="G2858" s="49" t="n">
        <f aca="false">F2858/$K$2860-1</f>
        <v>-0.00946333255700094</v>
      </c>
      <c r="H2858" s="48" t="n">
        <v>2241</v>
      </c>
      <c r="I2858" s="49" t="n">
        <f aca="false">H2858/$K$2860-1</f>
        <v>0.0651596313530523</v>
      </c>
      <c r="J2858" s="49" t="n">
        <f aca="false">I2858-G2858</f>
        <v>0.0746229639100532</v>
      </c>
      <c r="K2858" s="0" t="n">
        <f aca="false">H2858-F2858</f>
        <v>157</v>
      </c>
      <c r="L2858" s="56" t="n">
        <f aca="false">H2858/H2848 - 1</f>
        <v>-0.00355713650511336</v>
      </c>
    </row>
    <row r="2859" customFormat="false" ht="14.4" hidden="false" customHeight="false" outlineLevel="0" collapsed="false">
      <c r="A2859" s="46" t="n">
        <v>43075</v>
      </c>
      <c r="B2859" s="47" t="s">
        <v>143</v>
      </c>
      <c r="C2859" s="0" t="s">
        <v>37</v>
      </c>
      <c r="D2859" s="0" t="s">
        <v>51</v>
      </c>
      <c r="E2859" s="0" t="s">
        <v>136</v>
      </c>
      <c r="F2859" s="50" t="n">
        <v>1.6382</v>
      </c>
      <c r="H2859" s="50" t="n">
        <v>1.6622</v>
      </c>
      <c r="K2859" s="50" t="n">
        <v>1.65091</v>
      </c>
      <c r="L2859" s="56" t="n">
        <f aca="false">K2859/K2849 - 1</f>
        <v>0.00152268866779903</v>
      </c>
    </row>
    <row r="2860" customFormat="false" ht="14.4" hidden="false" customHeight="false" outlineLevel="0" collapsed="false">
      <c r="A2860" s="46" t="n">
        <v>43075</v>
      </c>
      <c r="B2860" s="47" t="s">
        <v>143</v>
      </c>
      <c r="C2860" s="0" t="s">
        <v>37</v>
      </c>
      <c r="D2860" s="0" t="s">
        <v>30</v>
      </c>
      <c r="E2860" s="0" t="s">
        <v>136</v>
      </c>
      <c r="F2860" s="0" t="s">
        <v>31</v>
      </c>
      <c r="H2860" s="48" t="n">
        <v>1</v>
      </c>
      <c r="K2860" s="48" t="n">
        <v>2103.91</v>
      </c>
      <c r="L2860" s="56" t="n">
        <f aca="false">K2860/K2850 - 1</f>
        <v>-0.00344357184133992</v>
      </c>
    </row>
    <row r="2861" customFormat="false" ht="14.4" hidden="false" customHeight="false" outlineLevel="0" collapsed="false">
      <c r="A2861" s="46" t="n">
        <v>43075</v>
      </c>
      <c r="B2861" s="47" t="s">
        <v>143</v>
      </c>
      <c r="C2861" s="0" t="s">
        <v>37</v>
      </c>
      <c r="D2861" s="0" t="s">
        <v>43</v>
      </c>
      <c r="E2861" s="0" t="s">
        <v>137</v>
      </c>
      <c r="J2861" s="0" t="s">
        <v>44</v>
      </c>
      <c r="K2861" s="48" t="n">
        <v>1268.31</v>
      </c>
      <c r="L2861" s="56" t="n">
        <f aca="false">K2861/K2851 - 1</f>
        <v>-0.0056292091666732</v>
      </c>
    </row>
    <row r="2862" customFormat="false" ht="14.4" hidden="false" customHeight="false" outlineLevel="0" collapsed="false">
      <c r="A2862" s="46" t="n">
        <v>43075</v>
      </c>
      <c r="B2862" s="47" t="s">
        <v>143</v>
      </c>
      <c r="C2862" s="0" t="s">
        <v>37</v>
      </c>
      <c r="D2862" s="0" t="s">
        <v>54</v>
      </c>
      <c r="E2862" s="0" t="s">
        <v>137</v>
      </c>
      <c r="K2862" s="48" t="n">
        <v>451.95</v>
      </c>
      <c r="L2862" s="56" t="n">
        <f aca="false">K2862/K2852 - 1</f>
        <v>-0.0456330771179999</v>
      </c>
    </row>
    <row r="2863" customFormat="false" ht="14.4" hidden="false" customHeight="false" outlineLevel="0" collapsed="false">
      <c r="A2863" s="51" t="n">
        <v>43075</v>
      </c>
      <c r="B2863" s="52" t="s">
        <v>143</v>
      </c>
      <c r="C2863" s="16" t="s">
        <v>37</v>
      </c>
      <c r="D2863" s="16" t="s">
        <v>138</v>
      </c>
      <c r="E2863" s="16" t="s">
        <v>137</v>
      </c>
      <c r="F2863" s="16"/>
      <c r="G2863" s="16"/>
      <c r="H2863" s="16"/>
      <c r="I2863" s="16"/>
      <c r="J2863" s="16"/>
      <c r="K2863" s="54" t="n">
        <v>12696</v>
      </c>
      <c r="L2863" s="58" t="n">
        <f aca="false">K2863/K2853 - 1</f>
        <v>0.0653151641270053</v>
      </c>
    </row>
    <row r="2864" customFormat="false" ht="14.4" hidden="false" customHeight="false" outlineLevel="0" collapsed="false">
      <c r="A2864" s="46" t="n">
        <v>43076</v>
      </c>
      <c r="B2864" s="47" t="s">
        <v>117</v>
      </c>
      <c r="C2864" s="0" t="s">
        <v>38</v>
      </c>
      <c r="D2864" s="0" t="s">
        <v>53</v>
      </c>
      <c r="E2864" s="0" t="s">
        <v>136</v>
      </c>
      <c r="F2864" s="48" t="n">
        <v>2064</v>
      </c>
      <c r="G2864" s="49" t="n">
        <f aca="false">F2864/$K$2870-1</f>
        <v>-0.0158587871794629</v>
      </c>
      <c r="H2864" s="48" t="n">
        <v>2214</v>
      </c>
      <c r="I2864" s="49" t="n">
        <f aca="false">H2864/$K$2870-1</f>
        <v>0.055663103287146</v>
      </c>
      <c r="J2864" s="49" t="n">
        <f aca="false">I2864-G2864</f>
        <v>0.0715218904666088</v>
      </c>
      <c r="K2864" s="0" t="n">
        <f aca="false">H2864-F2864</f>
        <v>150</v>
      </c>
      <c r="L2864" s="56" t="n">
        <f aca="false">H2864/H2854 - 1</f>
        <v>-0.00449640287769781</v>
      </c>
    </row>
    <row r="2865" customFormat="false" ht="14.4" hidden="false" customHeight="false" outlineLevel="0" collapsed="false">
      <c r="A2865" s="46" t="n">
        <v>43076</v>
      </c>
      <c r="B2865" s="47" t="s">
        <v>117</v>
      </c>
      <c r="C2865" s="0" t="s">
        <v>38</v>
      </c>
      <c r="D2865" s="0" t="s">
        <v>13</v>
      </c>
      <c r="E2865" s="0" t="s">
        <v>136</v>
      </c>
      <c r="F2865" s="48" t="n">
        <v>2076</v>
      </c>
      <c r="G2865" s="49" t="n">
        <f aca="false">F2865/$K$2870-1</f>
        <v>-0.0101370359421341</v>
      </c>
      <c r="H2865" s="48" t="n">
        <v>2249</v>
      </c>
      <c r="I2865" s="49" t="n">
        <f aca="false">H2865/$K$2870-1</f>
        <v>0.0723515443960214</v>
      </c>
      <c r="J2865" s="49" t="n">
        <f aca="false">I2865-G2865</f>
        <v>0.0824885803381555</v>
      </c>
      <c r="K2865" s="0" t="n">
        <f aca="false">H2865-F2865</f>
        <v>173</v>
      </c>
      <c r="L2865" s="56" t="n">
        <f aca="false">H2865/H2855 - 1</f>
        <v>-0.00486725663716814</v>
      </c>
    </row>
    <row r="2866" customFormat="false" ht="14.4" hidden="false" customHeight="false" outlineLevel="0" collapsed="false">
      <c r="A2866" s="46" t="n">
        <v>43076</v>
      </c>
      <c r="B2866" s="47" t="s">
        <v>117</v>
      </c>
      <c r="C2866" s="0" t="s">
        <v>38</v>
      </c>
      <c r="D2866" s="0" t="s">
        <v>15</v>
      </c>
      <c r="E2866" s="0" t="s">
        <v>136</v>
      </c>
      <c r="F2866" s="48" t="n">
        <v>2076</v>
      </c>
      <c r="G2866" s="49" t="n">
        <f aca="false">F2866/$K$2870-1</f>
        <v>-0.0101370359421341</v>
      </c>
      <c r="H2866" s="48" t="n">
        <v>2241</v>
      </c>
      <c r="I2866" s="49" t="n">
        <f aca="false">H2866/$K$2870-1</f>
        <v>0.0685370435711357</v>
      </c>
      <c r="J2866" s="49" t="n">
        <f aca="false">I2866-G2866</f>
        <v>0.0786740795132698</v>
      </c>
      <c r="K2866" s="0" t="n">
        <f aca="false">H2866-F2866</f>
        <v>165</v>
      </c>
      <c r="L2866" s="56" t="n">
        <f aca="false">H2866/H2856 - 1</f>
        <v>-0.00444247001332743</v>
      </c>
    </row>
    <row r="2867" customFormat="false" ht="14.4" hidden="false" customHeight="false" outlineLevel="0" collapsed="false">
      <c r="A2867" s="46" t="n">
        <v>43076</v>
      </c>
      <c r="B2867" s="47" t="s">
        <v>117</v>
      </c>
      <c r="C2867" s="0" t="s">
        <v>38</v>
      </c>
      <c r="D2867" s="0" t="s">
        <v>20</v>
      </c>
      <c r="E2867" s="0" t="s">
        <v>136</v>
      </c>
      <c r="F2867" s="48" t="n">
        <v>2076</v>
      </c>
      <c r="G2867" s="49" t="n">
        <f aca="false">F2867/$K$2870-1</f>
        <v>-0.0101370359421341</v>
      </c>
      <c r="H2867" s="48" t="n">
        <v>2230</v>
      </c>
      <c r="I2867" s="49" t="n">
        <f aca="false">H2867/$K$2870-1</f>
        <v>0.0632921049369175</v>
      </c>
      <c r="J2867" s="49" t="n">
        <f aca="false">I2867-G2867</f>
        <v>0.0734291408790516</v>
      </c>
      <c r="K2867" s="0" t="n">
        <f aca="false">H2867-F2867</f>
        <v>154</v>
      </c>
      <c r="L2867" s="56" t="n">
        <f aca="false">H2867/H2857 - 1</f>
        <v>-0.00490852298081212</v>
      </c>
    </row>
    <row r="2868" customFormat="false" ht="14.4" hidden="false" customHeight="false" outlineLevel="0" collapsed="false">
      <c r="A2868" s="46" t="n">
        <v>43076</v>
      </c>
      <c r="B2868" s="47" t="s">
        <v>117</v>
      </c>
      <c r="C2868" s="0" t="s">
        <v>38</v>
      </c>
      <c r="D2868" s="0" t="s">
        <v>25</v>
      </c>
      <c r="E2868" s="0" t="s">
        <v>136</v>
      </c>
      <c r="F2868" s="48" t="n">
        <v>2076</v>
      </c>
      <c r="G2868" s="49" t="n">
        <f aca="false">F2868/$K$2870-1</f>
        <v>-0.0101370359421341</v>
      </c>
      <c r="H2868" s="48" t="n">
        <v>2230</v>
      </c>
      <c r="I2868" s="49" t="n">
        <f aca="false">H2868/$K$2870-1</f>
        <v>0.0632921049369175</v>
      </c>
      <c r="J2868" s="49" t="n">
        <f aca="false">I2868-G2868</f>
        <v>0.0734291408790516</v>
      </c>
      <c r="K2868" s="0" t="n">
        <f aca="false">H2868-F2868</f>
        <v>154</v>
      </c>
      <c r="L2868" s="56" t="n">
        <f aca="false">H2868/H2858 - 1</f>
        <v>-0.00490852298081212</v>
      </c>
    </row>
    <row r="2869" customFormat="false" ht="14.4" hidden="false" customHeight="false" outlineLevel="0" collapsed="false">
      <c r="A2869" s="46" t="n">
        <v>43076</v>
      </c>
      <c r="B2869" s="47" t="s">
        <v>117</v>
      </c>
      <c r="C2869" s="0" t="s">
        <v>38</v>
      </c>
      <c r="D2869" s="0" t="s">
        <v>51</v>
      </c>
      <c r="E2869" s="0" t="s">
        <v>136</v>
      </c>
      <c r="F2869" s="50" t="n">
        <v>1.6454</v>
      </c>
      <c r="H2869" s="50" t="n">
        <v>1.6689</v>
      </c>
      <c r="K2869" s="50" t="n">
        <v>1.6551</v>
      </c>
      <c r="L2869" s="56" t="n">
        <f aca="false">K2869/K2859 - 1</f>
        <v>0.00253799419713974</v>
      </c>
    </row>
    <row r="2870" customFormat="false" ht="14.4" hidden="false" customHeight="false" outlineLevel="0" collapsed="false">
      <c r="A2870" s="46" t="n">
        <v>43076</v>
      </c>
      <c r="B2870" s="47" t="s">
        <v>117</v>
      </c>
      <c r="C2870" s="0" t="s">
        <v>38</v>
      </c>
      <c r="D2870" s="0" t="s">
        <v>30</v>
      </c>
      <c r="E2870" s="0" t="s">
        <v>136</v>
      </c>
      <c r="F2870" s="0" t="s">
        <v>31</v>
      </c>
      <c r="H2870" s="48" t="n">
        <v>1</v>
      </c>
      <c r="K2870" s="48" t="n">
        <v>2097.26</v>
      </c>
      <c r="L2870" s="56" t="n">
        <f aca="false">K2870/K2860 - 1</f>
        <v>-0.00316078159236832</v>
      </c>
    </row>
    <row r="2871" customFormat="false" ht="14.4" hidden="false" customHeight="false" outlineLevel="0" collapsed="false">
      <c r="A2871" s="46" t="n">
        <v>43076</v>
      </c>
      <c r="B2871" s="47" t="s">
        <v>117</v>
      </c>
      <c r="C2871" s="0" t="s">
        <v>38</v>
      </c>
      <c r="D2871" s="0" t="s">
        <v>43</v>
      </c>
      <c r="E2871" s="0" t="s">
        <v>137</v>
      </c>
      <c r="J2871" s="0" t="s">
        <v>44</v>
      </c>
      <c r="K2871" s="48" t="n">
        <v>1257.28</v>
      </c>
      <c r="L2871" s="56" t="n">
        <f aca="false">K2871/K2861 - 1</f>
        <v>-0.00869661202702809</v>
      </c>
    </row>
    <row r="2872" customFormat="false" ht="14.4" hidden="false" customHeight="false" outlineLevel="0" collapsed="false">
      <c r="A2872" s="46" t="n">
        <v>43076</v>
      </c>
      <c r="B2872" s="47" t="s">
        <v>117</v>
      </c>
      <c r="C2872" s="0" t="s">
        <v>38</v>
      </c>
      <c r="D2872" s="0" t="s">
        <v>54</v>
      </c>
      <c r="E2872" s="0" t="s">
        <v>137</v>
      </c>
      <c r="K2872" s="48" t="n">
        <v>434.47</v>
      </c>
      <c r="L2872" s="56" t="n">
        <f aca="false">K2872/K2862 - 1</f>
        <v>-0.0386768447837149</v>
      </c>
    </row>
    <row r="2873" customFormat="false" ht="14.4" hidden="false" customHeight="false" outlineLevel="0" collapsed="false">
      <c r="A2873" s="51" t="n">
        <v>43076</v>
      </c>
      <c r="B2873" s="52" t="s">
        <v>117</v>
      </c>
      <c r="C2873" s="16" t="s">
        <v>38</v>
      </c>
      <c r="D2873" s="16" t="s">
        <v>138</v>
      </c>
      <c r="E2873" s="16" t="s">
        <v>137</v>
      </c>
      <c r="F2873" s="16"/>
      <c r="G2873" s="16"/>
      <c r="H2873" s="16"/>
      <c r="I2873" s="16"/>
      <c r="J2873" s="16"/>
      <c r="K2873" s="54" t="n">
        <v>14720.8</v>
      </c>
      <c r="L2873" s="58" t="n">
        <f aca="false">K2873/K2863 - 1</f>
        <v>0.159483301827347</v>
      </c>
    </row>
    <row r="2874" customFormat="false" ht="14.4" hidden="false" customHeight="false" outlineLevel="0" collapsed="false">
      <c r="A2874" s="46" t="n">
        <v>43077</v>
      </c>
      <c r="B2874" s="47" t="s">
        <v>144</v>
      </c>
      <c r="C2874" s="0" t="s">
        <v>39</v>
      </c>
      <c r="D2874" s="0" t="s">
        <v>53</v>
      </c>
      <c r="E2874" s="0" t="s">
        <v>136</v>
      </c>
      <c r="F2874" s="48" t="n">
        <v>2057</v>
      </c>
      <c r="G2874" s="49" t="n">
        <f aca="false">$F2874/$K$2880-1</f>
        <v>-0.0141007083904487</v>
      </c>
      <c r="H2874" s="48" t="n">
        <v>2208</v>
      </c>
      <c r="I2874" s="49" t="n">
        <f aca="false">$H2874/$K$2880-1</f>
        <v>0.0582720641098149</v>
      </c>
      <c r="J2874" s="49" t="n">
        <f aca="false">I2874-G2874</f>
        <v>0.0723727725002636</v>
      </c>
      <c r="K2874" s="0" t="n">
        <f aca="false">H2874-F2874</f>
        <v>151</v>
      </c>
      <c r="L2874" s="56" t="n">
        <f aca="false">H2874/H2864 - 1</f>
        <v>-0.00271002710027102</v>
      </c>
    </row>
    <row r="2875" customFormat="false" ht="14.4" hidden="false" customHeight="false" outlineLevel="0" collapsed="false">
      <c r="A2875" s="46" t="n">
        <v>43077</v>
      </c>
      <c r="B2875" s="47" t="s">
        <v>144</v>
      </c>
      <c r="C2875" s="0" t="s">
        <v>39</v>
      </c>
      <c r="D2875" s="0" t="s">
        <v>13</v>
      </c>
      <c r="E2875" s="0" t="s">
        <v>136</v>
      </c>
      <c r="F2875" s="48" t="n">
        <v>2068</v>
      </c>
      <c r="G2875" s="49" t="n">
        <f aca="false">$F2875/$K$2880-1</f>
        <v>-0.00882851966526399</v>
      </c>
      <c r="H2875" s="48" t="n">
        <v>2243</v>
      </c>
      <c r="I2875" s="49" t="n">
        <f aca="false">$H2875/$K$2880-1</f>
        <v>0.0750472100535846</v>
      </c>
      <c r="J2875" s="49" t="n">
        <f aca="false">I2875-G2875</f>
        <v>0.0838757297188486</v>
      </c>
      <c r="K2875" s="0" t="n">
        <f aca="false">H2875-F2875</f>
        <v>175</v>
      </c>
      <c r="L2875" s="56" t="n">
        <f aca="false">H2875/H2865 - 1</f>
        <v>-0.00266785237883504</v>
      </c>
    </row>
    <row r="2876" customFormat="false" ht="14.4" hidden="false" customHeight="false" outlineLevel="0" collapsed="false">
      <c r="A2876" s="46" t="n">
        <v>43077</v>
      </c>
      <c r="B2876" s="47" t="s">
        <v>144</v>
      </c>
      <c r="C2876" s="0" t="s">
        <v>39</v>
      </c>
      <c r="D2876" s="0" t="s">
        <v>15</v>
      </c>
      <c r="E2876" s="0" t="s">
        <v>136</v>
      </c>
      <c r="F2876" s="48" t="n">
        <v>2068</v>
      </c>
      <c r="G2876" s="49" t="n">
        <f aca="false">$F2876/$K$2880-1</f>
        <v>-0.00882851966526399</v>
      </c>
      <c r="H2876" s="48" t="n">
        <v>2235</v>
      </c>
      <c r="I2876" s="49" t="n">
        <f aca="false">$H2876/$K$2880-1</f>
        <v>0.071212890980723</v>
      </c>
      <c r="J2876" s="49" t="n">
        <f aca="false">I2876-G2876</f>
        <v>0.080041410645987</v>
      </c>
      <c r="K2876" s="0" t="n">
        <f aca="false">H2876-F2876</f>
        <v>167</v>
      </c>
      <c r="L2876" s="56" t="n">
        <f aca="false">H2876/H2866 - 1</f>
        <v>-0.00267737617135211</v>
      </c>
    </row>
    <row r="2877" customFormat="false" ht="14.4" hidden="false" customHeight="false" outlineLevel="0" collapsed="false">
      <c r="A2877" s="46" t="n">
        <v>43077</v>
      </c>
      <c r="B2877" s="47" t="s">
        <v>144</v>
      </c>
      <c r="C2877" s="0" t="s">
        <v>39</v>
      </c>
      <c r="D2877" s="0" t="s">
        <v>20</v>
      </c>
      <c r="E2877" s="0" t="s">
        <v>136</v>
      </c>
      <c r="F2877" s="48" t="n">
        <v>2068</v>
      </c>
      <c r="G2877" s="49" t="n">
        <f aca="false">$F2877/$K$2880-1</f>
        <v>-0.00882851966526399</v>
      </c>
      <c r="H2877" s="48" t="n">
        <v>2224</v>
      </c>
      <c r="I2877" s="49" t="n">
        <f aca="false">$H2877/$K$2880-1</f>
        <v>0.0659407022555381</v>
      </c>
      <c r="J2877" s="49" t="n">
        <f aca="false">I2877-G2877</f>
        <v>0.074769221920802</v>
      </c>
      <c r="K2877" s="0" t="n">
        <f aca="false">H2877-F2877</f>
        <v>156</v>
      </c>
      <c r="L2877" s="56" t="n">
        <f aca="false">H2877/H2867 - 1</f>
        <v>-0.00269058295964131</v>
      </c>
    </row>
    <row r="2878" customFormat="false" ht="14.4" hidden="false" customHeight="false" outlineLevel="0" collapsed="false">
      <c r="A2878" s="46" t="n">
        <v>43077</v>
      </c>
      <c r="B2878" s="47" t="s">
        <v>144</v>
      </c>
      <c r="C2878" s="0" t="s">
        <v>39</v>
      </c>
      <c r="D2878" s="0" t="s">
        <v>25</v>
      </c>
      <c r="E2878" s="0" t="s">
        <v>136</v>
      </c>
      <c r="F2878" s="48" t="n">
        <v>2068</v>
      </c>
      <c r="G2878" s="49" t="n">
        <f aca="false">$F2878/$K$2880-1</f>
        <v>-0.00882851966526399</v>
      </c>
      <c r="H2878" s="48" t="n">
        <v>2224</v>
      </c>
      <c r="I2878" s="49" t="n">
        <f aca="false">$H2878/$K$2880-1</f>
        <v>0.0659407022555381</v>
      </c>
      <c r="J2878" s="49" t="n">
        <f aca="false">I2878-G2878</f>
        <v>0.074769221920802</v>
      </c>
      <c r="K2878" s="0" t="n">
        <f aca="false">H2878-F2878</f>
        <v>156</v>
      </c>
      <c r="L2878" s="56" t="n">
        <f aca="false">H2878/H2868 - 1</f>
        <v>-0.00269058295964131</v>
      </c>
    </row>
    <row r="2879" customFormat="false" ht="14.4" hidden="false" customHeight="false" outlineLevel="0" collapsed="false">
      <c r="A2879" s="46" t="n">
        <v>43077</v>
      </c>
      <c r="B2879" s="47" t="s">
        <v>144</v>
      </c>
      <c r="C2879" s="0" t="s">
        <v>39</v>
      </c>
      <c r="D2879" s="0" t="s">
        <v>51</v>
      </c>
      <c r="E2879" s="0" t="s">
        <v>136</v>
      </c>
      <c r="F2879" s="50" t="n">
        <v>1.6489</v>
      </c>
      <c r="H2879" s="50" t="n">
        <v>1.6724</v>
      </c>
      <c r="K2879" s="50" t="n">
        <v>1.65945</v>
      </c>
      <c r="L2879" s="56" t="n">
        <f aca="false">K2879/K2869 - 1</f>
        <v>0.00262823998549933</v>
      </c>
    </row>
    <row r="2880" customFormat="false" ht="14.4" hidden="false" customHeight="false" outlineLevel="0" collapsed="false">
      <c r="A2880" s="46" t="n">
        <v>43077</v>
      </c>
      <c r="B2880" s="47" t="s">
        <v>144</v>
      </c>
      <c r="C2880" s="0" t="s">
        <v>39</v>
      </c>
      <c r="D2880" s="0" t="s">
        <v>30</v>
      </c>
      <c r="E2880" s="0" t="s">
        <v>136</v>
      </c>
      <c r="F2880" s="0" t="s">
        <v>31</v>
      </c>
      <c r="H2880" s="48" t="n">
        <v>1</v>
      </c>
      <c r="K2880" s="48" t="n">
        <v>2086.42</v>
      </c>
      <c r="L2880" s="56" t="n">
        <f aca="false">K2880/K2870 - 1</f>
        <v>-0.00516864861772037</v>
      </c>
    </row>
    <row r="2881" customFormat="false" ht="14.4" hidden="false" customHeight="false" outlineLevel="0" collapsed="false">
      <c r="A2881" s="46" t="n">
        <v>43077</v>
      </c>
      <c r="B2881" s="47" t="s">
        <v>144</v>
      </c>
      <c r="C2881" s="0" t="s">
        <v>39</v>
      </c>
      <c r="D2881" s="0" t="s">
        <v>43</v>
      </c>
      <c r="E2881" s="0" t="s">
        <v>137</v>
      </c>
      <c r="J2881" s="0" t="s">
        <v>44</v>
      </c>
      <c r="K2881" s="48" t="n">
        <v>1249.52</v>
      </c>
      <c r="L2881" s="56" t="n">
        <f aca="false">K2881/K2871 - 1</f>
        <v>-0.00617205395775</v>
      </c>
    </row>
    <row r="2882" customFormat="false" ht="14.4" hidden="false" customHeight="false" outlineLevel="0" collapsed="false">
      <c r="A2882" s="46" t="n">
        <v>43077</v>
      </c>
      <c r="B2882" s="47" t="s">
        <v>144</v>
      </c>
      <c r="C2882" s="0" t="s">
        <v>39</v>
      </c>
      <c r="D2882" s="0" t="s">
        <v>54</v>
      </c>
      <c r="E2882" s="0" t="s">
        <v>137</v>
      </c>
      <c r="K2882" s="48" t="n">
        <v>429.79</v>
      </c>
      <c r="L2882" s="56" t="n">
        <f aca="false">K2882/K2872 - 1</f>
        <v>-0.010771744884572</v>
      </c>
    </row>
    <row r="2883" customFormat="false" ht="14.4" hidden="false" customHeight="false" outlineLevel="0" collapsed="false">
      <c r="A2883" s="51" t="n">
        <v>43077</v>
      </c>
      <c r="B2883" s="52" t="s">
        <v>144</v>
      </c>
      <c r="C2883" s="16" t="s">
        <v>39</v>
      </c>
      <c r="D2883" s="16" t="s">
        <v>138</v>
      </c>
      <c r="E2883" s="16" t="s">
        <v>137</v>
      </c>
      <c r="F2883" s="16"/>
      <c r="G2883" s="16"/>
      <c r="H2883" s="16"/>
      <c r="I2883" s="16"/>
      <c r="J2883" s="16"/>
      <c r="K2883" s="54" t="n">
        <v>16665.6</v>
      </c>
      <c r="L2883" s="58" t="n">
        <f aca="false">K2883/K2873 - 1</f>
        <v>0.132112385196457</v>
      </c>
    </row>
    <row r="2884" customFormat="false" ht="14.4" hidden="false" customHeight="false" outlineLevel="0" collapsed="false">
      <c r="A2884" s="46" t="n">
        <v>43078</v>
      </c>
      <c r="B2884" s="47" t="s">
        <v>145</v>
      </c>
      <c r="C2884" s="0" t="s">
        <v>41</v>
      </c>
      <c r="D2884" s="0" t="s">
        <v>53</v>
      </c>
      <c r="E2884" s="0" t="s">
        <v>136</v>
      </c>
      <c r="F2884" s="48" t="n">
        <v>2053</v>
      </c>
      <c r="G2884" s="49" t="n">
        <f aca="false">F2884/$K2890-1</f>
        <v>-0.0107502011747642</v>
      </c>
      <c r="H2884" s="48" t="n">
        <v>2202</v>
      </c>
      <c r="I2884" s="49" t="n">
        <f aca="false">H2884/$K2890-1</f>
        <v>0.0610463015164</v>
      </c>
      <c r="J2884" s="49" t="n">
        <f aca="false">I2884-G2884</f>
        <v>0.0717965026911642</v>
      </c>
      <c r="K2884" s="0" t="n">
        <f aca="false">H2884-F2884</f>
        <v>149</v>
      </c>
      <c r="L2884" s="56" t="n">
        <f aca="false">H2884/H2874 - 1</f>
        <v>-0.00271739130434778</v>
      </c>
    </row>
    <row r="2885" customFormat="false" ht="14.4" hidden="false" customHeight="false" outlineLevel="0" collapsed="false">
      <c r="A2885" s="46" t="n">
        <v>43078</v>
      </c>
      <c r="B2885" s="47" t="s">
        <v>145</v>
      </c>
      <c r="C2885" s="0" t="s">
        <v>41</v>
      </c>
      <c r="D2885" s="0" t="s">
        <v>13</v>
      </c>
      <c r="E2885" s="0" t="s">
        <v>136</v>
      </c>
      <c r="F2885" s="48" t="n">
        <v>2064</v>
      </c>
      <c r="G2885" s="49" t="n">
        <f aca="false">F2885/$K2890-1</f>
        <v>-0.00544978822440978</v>
      </c>
      <c r="H2885" s="48" t="n">
        <v>2238</v>
      </c>
      <c r="I2885" s="49" t="n">
        <f aca="false">H2885/$K2890-1</f>
        <v>0.0783931075357416</v>
      </c>
      <c r="J2885" s="49" t="n">
        <f aca="false">I2885-G2885</f>
        <v>0.0838428957601514</v>
      </c>
      <c r="K2885" s="0" t="n">
        <f aca="false">H2885-F2885</f>
        <v>174</v>
      </c>
      <c r="L2885" s="56" t="n">
        <f aca="false">H2885/H2875 - 1</f>
        <v>-0.00222915737851093</v>
      </c>
    </row>
    <row r="2886" customFormat="false" ht="14.4" hidden="false" customHeight="false" outlineLevel="0" collapsed="false">
      <c r="A2886" s="46" t="n">
        <v>43078</v>
      </c>
      <c r="B2886" s="47" t="s">
        <v>145</v>
      </c>
      <c r="C2886" s="0" t="s">
        <v>41</v>
      </c>
      <c r="D2886" s="0" t="s">
        <v>15</v>
      </c>
      <c r="E2886" s="0" t="s">
        <v>136</v>
      </c>
      <c r="F2886" s="48" t="n">
        <v>2064</v>
      </c>
      <c r="G2886" s="49" t="n">
        <f aca="false">F2886/$K2890-1</f>
        <v>-0.00544978822440978</v>
      </c>
      <c r="H2886" s="48" t="n">
        <v>2229</v>
      </c>
      <c r="I2886" s="49" t="n">
        <f aca="false">H2886/$K2890-1</f>
        <v>0.0740564060309064</v>
      </c>
      <c r="J2886" s="49" t="n">
        <f aca="false">I2886-G2886</f>
        <v>0.0795061942553161</v>
      </c>
      <c r="K2886" s="0" t="n">
        <f aca="false">H2886-F2886</f>
        <v>165</v>
      </c>
      <c r="L2886" s="56" t="n">
        <f aca="false">H2886/H2876 - 1</f>
        <v>-0.00268456375838921</v>
      </c>
    </row>
    <row r="2887" customFormat="false" ht="14.4" hidden="false" customHeight="false" outlineLevel="0" collapsed="false">
      <c r="A2887" s="46" t="n">
        <v>43078</v>
      </c>
      <c r="B2887" s="47" t="s">
        <v>145</v>
      </c>
      <c r="C2887" s="0" t="s">
        <v>41</v>
      </c>
      <c r="D2887" s="0" t="s">
        <v>20</v>
      </c>
      <c r="E2887" s="0" t="s">
        <v>136</v>
      </c>
      <c r="F2887" s="48" t="n">
        <v>2064</v>
      </c>
      <c r="G2887" s="49" t="n">
        <f aca="false">F2887/$K2890-1</f>
        <v>-0.00544978822440978</v>
      </c>
      <c r="H2887" s="48" t="n">
        <v>2219</v>
      </c>
      <c r="I2887" s="49" t="n">
        <f aca="false">H2887/$K2890-1</f>
        <v>0.0692378488033114</v>
      </c>
      <c r="J2887" s="49" t="n">
        <f aca="false">I2887-G2887</f>
        <v>0.0746876370277212</v>
      </c>
      <c r="K2887" s="0" t="n">
        <f aca="false">H2887-F2887</f>
        <v>155</v>
      </c>
      <c r="L2887" s="56" t="n">
        <f aca="false">H2887/H2877 - 1</f>
        <v>-0.00224820143884896</v>
      </c>
    </row>
    <row r="2888" customFormat="false" ht="14.4" hidden="false" customHeight="false" outlineLevel="0" collapsed="false">
      <c r="A2888" s="46" t="n">
        <v>43078</v>
      </c>
      <c r="B2888" s="47" t="s">
        <v>145</v>
      </c>
      <c r="C2888" s="0" t="s">
        <v>41</v>
      </c>
      <c r="D2888" s="0" t="s">
        <v>25</v>
      </c>
      <c r="E2888" s="0" t="s">
        <v>136</v>
      </c>
      <c r="F2888" s="48" t="n">
        <v>2064</v>
      </c>
      <c r="G2888" s="49" t="n">
        <f aca="false">F2888/$K2890-1</f>
        <v>-0.00544978822440978</v>
      </c>
      <c r="H2888" s="48" t="n">
        <v>2219</v>
      </c>
      <c r="I2888" s="49" t="n">
        <f aca="false">H2888/$K2890-1</f>
        <v>0.0692378488033114</v>
      </c>
      <c r="J2888" s="49" t="n">
        <f aca="false">I2888-G2888</f>
        <v>0.0746876370277212</v>
      </c>
      <c r="K2888" s="0" t="n">
        <f aca="false">H2888-F2888</f>
        <v>155</v>
      </c>
      <c r="L2888" s="56" t="n">
        <f aca="false">H2888/H2878 - 1</f>
        <v>-0.00224820143884896</v>
      </c>
    </row>
    <row r="2889" customFormat="false" ht="14.4" hidden="false" customHeight="false" outlineLevel="0" collapsed="false">
      <c r="A2889" s="46" t="n">
        <v>43078</v>
      </c>
      <c r="B2889" s="47" t="s">
        <v>145</v>
      </c>
      <c r="C2889" s="0" t="s">
        <v>41</v>
      </c>
      <c r="D2889" s="0" t="s">
        <v>51</v>
      </c>
      <c r="E2889" s="0" t="s">
        <v>136</v>
      </c>
      <c r="F2889" s="50" t="n">
        <v>1.63245</v>
      </c>
      <c r="H2889" s="50" t="n">
        <v>1.69245</v>
      </c>
      <c r="K2889" s="50" t="n">
        <v>1.66567</v>
      </c>
      <c r="L2889" s="56" t="n">
        <f aca="false">K2889/K2879 - 1</f>
        <v>0.0037482298351863</v>
      </c>
    </row>
    <row r="2890" customFormat="false" ht="14.4" hidden="false" customHeight="false" outlineLevel="0" collapsed="false">
      <c r="A2890" s="46" t="n">
        <v>43078</v>
      </c>
      <c r="B2890" s="47" t="s">
        <v>145</v>
      </c>
      <c r="C2890" s="0" t="s">
        <v>41</v>
      </c>
      <c r="D2890" s="0" t="s">
        <v>30</v>
      </c>
      <c r="E2890" s="0" t="s">
        <v>136</v>
      </c>
      <c r="F2890" s="0" t="s">
        <v>31</v>
      </c>
      <c r="H2890" s="48" t="n">
        <v>1</v>
      </c>
      <c r="K2890" s="48" t="n">
        <v>2075.31</v>
      </c>
      <c r="L2890" s="56" t="n">
        <f aca="false">K2890/K2880 - 1</f>
        <v>-0.00532491061243667</v>
      </c>
    </row>
    <row r="2891" customFormat="false" ht="14.4" hidden="false" customHeight="false" outlineLevel="0" collapsed="false">
      <c r="A2891" s="46" t="n">
        <v>43078</v>
      </c>
      <c r="B2891" s="47" t="s">
        <v>145</v>
      </c>
      <c r="C2891" s="0" t="s">
        <v>41</v>
      </c>
      <c r="D2891" s="0" t="s">
        <v>43</v>
      </c>
      <c r="E2891" s="0" t="s">
        <v>137</v>
      </c>
      <c r="J2891" s="0" t="s">
        <v>44</v>
      </c>
      <c r="K2891" s="48" t="n">
        <v>1248.49</v>
      </c>
      <c r="L2891" s="56" t="n">
        <f aca="false">K2891/K2881 - 1</f>
        <v>-0.00082431653755044</v>
      </c>
    </row>
    <row r="2892" customFormat="false" ht="14.4" hidden="false" customHeight="false" outlineLevel="0" collapsed="false">
      <c r="A2892" s="46" t="n">
        <v>43078</v>
      </c>
      <c r="B2892" s="47" t="s">
        <v>145</v>
      </c>
      <c r="C2892" s="0" t="s">
        <v>41</v>
      </c>
      <c r="D2892" s="0" t="s">
        <v>54</v>
      </c>
      <c r="E2892" s="0" t="s">
        <v>137</v>
      </c>
      <c r="K2892" s="48" t="n">
        <v>481.44</v>
      </c>
      <c r="L2892" s="56" t="n">
        <f aca="false">K2892/K2882 - 1</f>
        <v>0.12017496917099</v>
      </c>
    </row>
    <row r="2893" customFormat="false" ht="14.4" hidden="false" customHeight="false" outlineLevel="0" collapsed="false">
      <c r="A2893" s="51" t="n">
        <v>43078</v>
      </c>
      <c r="B2893" s="52" t="s">
        <v>145</v>
      </c>
      <c r="C2893" s="16" t="s">
        <v>41</v>
      </c>
      <c r="D2893" s="16" t="s">
        <v>138</v>
      </c>
      <c r="E2893" s="16" t="s">
        <v>137</v>
      </c>
      <c r="F2893" s="16"/>
      <c r="G2893" s="16"/>
      <c r="H2893" s="16"/>
      <c r="I2893" s="16"/>
      <c r="J2893" s="16"/>
      <c r="K2893" s="54" t="n">
        <v>14994.2</v>
      </c>
      <c r="L2893" s="58" t="n">
        <f aca="false">K2893/K2883 - 1</f>
        <v>-0.100290418586789</v>
      </c>
    </row>
    <row r="2894" customFormat="false" ht="14.4" hidden="false" customHeight="false" outlineLevel="0" collapsed="false">
      <c r="A2894" s="59" t="n">
        <v>43079</v>
      </c>
      <c r="B2894" s="47" t="s">
        <v>146</v>
      </c>
      <c r="C2894" s="0" t="s">
        <v>42</v>
      </c>
      <c r="D2894" s="0" t="s">
        <v>53</v>
      </c>
      <c r="E2894" s="0" t="s">
        <v>136</v>
      </c>
      <c r="F2894" s="48" t="n">
        <v>2053</v>
      </c>
      <c r="G2894" s="49" t="n">
        <f aca="false">F2894/$K2900-1</f>
        <v>-0.0107502011747642</v>
      </c>
      <c r="H2894" s="48" t="n">
        <v>2202</v>
      </c>
      <c r="I2894" s="49" t="n">
        <f aca="false">H2894/$K2900-1</f>
        <v>0.0610463015164</v>
      </c>
      <c r="J2894" s="49" t="n">
        <f aca="false">I2894-G2894</f>
        <v>0.0717965026911642</v>
      </c>
      <c r="K2894" s="0" t="n">
        <f aca="false">H2894-F2894</f>
        <v>149</v>
      </c>
      <c r="L2894" s="56" t="n">
        <f aca="false">H2894/H2884 - 1</f>
        <v>0</v>
      </c>
    </row>
    <row r="2895" customFormat="false" ht="14.4" hidden="false" customHeight="false" outlineLevel="0" collapsed="false">
      <c r="A2895" s="59" t="n">
        <v>43079</v>
      </c>
      <c r="B2895" s="47" t="s">
        <v>146</v>
      </c>
      <c r="C2895" s="0" t="s">
        <v>42</v>
      </c>
      <c r="D2895" s="0" t="s">
        <v>13</v>
      </c>
      <c r="E2895" s="0" t="s">
        <v>136</v>
      </c>
      <c r="F2895" s="48" t="n">
        <v>2064</v>
      </c>
      <c r="G2895" s="49" t="n">
        <f aca="false">F2895/$K2900-1</f>
        <v>-0.00544978822440978</v>
      </c>
      <c r="H2895" s="48" t="n">
        <v>2238</v>
      </c>
      <c r="I2895" s="49" t="n">
        <f aca="false">H2895/$K2900-1</f>
        <v>0.0783931075357416</v>
      </c>
      <c r="J2895" s="49" t="n">
        <f aca="false">I2895-G2895</f>
        <v>0.0838428957601514</v>
      </c>
      <c r="K2895" s="0" t="n">
        <f aca="false">H2895-F2895</f>
        <v>174</v>
      </c>
      <c r="L2895" s="56" t="n">
        <f aca="false">H2895/H2885 - 1</f>
        <v>0</v>
      </c>
    </row>
    <row r="2896" customFormat="false" ht="14.4" hidden="false" customHeight="false" outlineLevel="0" collapsed="false">
      <c r="A2896" s="59" t="n">
        <v>43079</v>
      </c>
      <c r="B2896" s="47" t="s">
        <v>146</v>
      </c>
      <c r="C2896" s="0" t="s">
        <v>42</v>
      </c>
      <c r="D2896" s="0" t="s">
        <v>15</v>
      </c>
      <c r="E2896" s="0" t="s">
        <v>136</v>
      </c>
      <c r="F2896" s="48" t="n">
        <v>2064</v>
      </c>
      <c r="G2896" s="49" t="n">
        <f aca="false">F2896/$K2900-1</f>
        <v>-0.00544978822440978</v>
      </c>
      <c r="H2896" s="48" t="n">
        <v>2229</v>
      </c>
      <c r="I2896" s="49" t="n">
        <f aca="false">H2896/$K2900-1</f>
        <v>0.0740564060309064</v>
      </c>
      <c r="J2896" s="49" t="n">
        <f aca="false">I2896-G2896</f>
        <v>0.0795061942553161</v>
      </c>
      <c r="K2896" s="0" t="n">
        <f aca="false">H2896-F2896</f>
        <v>165</v>
      </c>
      <c r="L2896" s="56" t="n">
        <f aca="false">H2896/H2886 - 1</f>
        <v>0</v>
      </c>
    </row>
    <row r="2897" customFormat="false" ht="14.4" hidden="false" customHeight="false" outlineLevel="0" collapsed="false">
      <c r="A2897" s="59" t="n">
        <v>43079</v>
      </c>
      <c r="B2897" s="47" t="s">
        <v>146</v>
      </c>
      <c r="C2897" s="0" t="s">
        <v>42</v>
      </c>
      <c r="D2897" s="0" t="s">
        <v>20</v>
      </c>
      <c r="E2897" s="0" t="s">
        <v>136</v>
      </c>
      <c r="F2897" s="48" t="n">
        <v>2064</v>
      </c>
      <c r="G2897" s="49" t="n">
        <f aca="false">F2897/$K2900-1</f>
        <v>-0.00544978822440978</v>
      </c>
      <c r="H2897" s="48" t="n">
        <v>2219</v>
      </c>
      <c r="I2897" s="49" t="n">
        <f aca="false">H2897/$K2900-1</f>
        <v>0.0692378488033114</v>
      </c>
      <c r="J2897" s="49" t="n">
        <f aca="false">I2897-G2897</f>
        <v>0.0746876370277212</v>
      </c>
      <c r="K2897" s="0" t="n">
        <f aca="false">H2897-F2897</f>
        <v>155</v>
      </c>
      <c r="L2897" s="56" t="n">
        <f aca="false">H2897/H2887 - 1</f>
        <v>0</v>
      </c>
    </row>
    <row r="2898" customFormat="false" ht="14.4" hidden="false" customHeight="false" outlineLevel="0" collapsed="false">
      <c r="A2898" s="59" t="n">
        <v>43079</v>
      </c>
      <c r="B2898" s="47" t="s">
        <v>146</v>
      </c>
      <c r="C2898" s="0" t="s">
        <v>42</v>
      </c>
      <c r="D2898" s="0" t="s">
        <v>25</v>
      </c>
      <c r="E2898" s="0" t="s">
        <v>136</v>
      </c>
      <c r="F2898" s="48" t="n">
        <v>2064</v>
      </c>
      <c r="G2898" s="49" t="n">
        <f aca="false">F2898/$K2900-1</f>
        <v>-0.00544978822440978</v>
      </c>
      <c r="H2898" s="48" t="n">
        <v>2219</v>
      </c>
      <c r="I2898" s="49" t="n">
        <f aca="false">H2898/$K2900-1</f>
        <v>0.0692378488033114</v>
      </c>
      <c r="J2898" s="49" t="n">
        <f aca="false">I2898-G2898</f>
        <v>0.0746876370277212</v>
      </c>
      <c r="K2898" s="0" t="n">
        <f aca="false">H2898-F2898</f>
        <v>155</v>
      </c>
      <c r="L2898" s="56" t="n">
        <f aca="false">H2898/H2888 - 1</f>
        <v>0</v>
      </c>
    </row>
    <row r="2899" customFormat="false" ht="14.4" hidden="false" customHeight="false" outlineLevel="0" collapsed="false">
      <c r="A2899" s="59" t="n">
        <v>43079</v>
      </c>
      <c r="B2899" s="47" t="s">
        <v>146</v>
      </c>
      <c r="C2899" s="0" t="s">
        <v>42</v>
      </c>
      <c r="D2899" s="0" t="s">
        <v>51</v>
      </c>
      <c r="E2899" s="0" t="s">
        <v>136</v>
      </c>
      <c r="F2899" s="50" t="n">
        <v>1.63245</v>
      </c>
      <c r="H2899" s="50" t="n">
        <v>1.69245</v>
      </c>
      <c r="K2899" s="50" t="n">
        <v>1.66567</v>
      </c>
      <c r="L2899" s="56" t="n">
        <f aca="false">K2899/K2889 - 1</f>
        <v>0</v>
      </c>
    </row>
    <row r="2900" customFormat="false" ht="14.4" hidden="false" customHeight="false" outlineLevel="0" collapsed="false">
      <c r="A2900" s="59" t="n">
        <v>43079</v>
      </c>
      <c r="B2900" s="47" t="s">
        <v>146</v>
      </c>
      <c r="C2900" s="0" t="s">
        <v>42</v>
      </c>
      <c r="D2900" s="0" t="s">
        <v>30</v>
      </c>
      <c r="E2900" s="0" t="s">
        <v>136</v>
      </c>
      <c r="F2900" s="0" t="s">
        <v>31</v>
      </c>
      <c r="H2900" s="48" t="n">
        <v>1</v>
      </c>
      <c r="K2900" s="48" t="n">
        <v>2075.31</v>
      </c>
      <c r="L2900" s="56" t="n">
        <f aca="false">K2900/K2890 - 1</f>
        <v>0</v>
      </c>
    </row>
    <row r="2901" customFormat="false" ht="14.4" hidden="false" customHeight="false" outlineLevel="0" collapsed="false">
      <c r="A2901" s="59" t="n">
        <v>43079</v>
      </c>
      <c r="B2901" s="47" t="s">
        <v>146</v>
      </c>
      <c r="C2901" s="0" t="s">
        <v>42</v>
      </c>
      <c r="D2901" s="0" t="s">
        <v>43</v>
      </c>
      <c r="E2901" s="0" t="s">
        <v>137</v>
      </c>
      <c r="J2901" s="0" t="s">
        <v>44</v>
      </c>
      <c r="K2901" s="48" t="n">
        <v>1248.49</v>
      </c>
      <c r="L2901" s="56" t="n">
        <f aca="false">K2901/K2891 - 1</f>
        <v>0</v>
      </c>
    </row>
    <row r="2902" customFormat="false" ht="14.4" hidden="false" customHeight="false" outlineLevel="0" collapsed="false">
      <c r="A2902" s="59" t="n">
        <v>43079</v>
      </c>
      <c r="B2902" s="47" t="s">
        <v>146</v>
      </c>
      <c r="C2902" s="0" t="s">
        <v>42</v>
      </c>
      <c r="D2902" s="0" t="s">
        <v>54</v>
      </c>
      <c r="E2902" s="0" t="s">
        <v>137</v>
      </c>
      <c r="K2902" s="48" t="n">
        <v>447.3</v>
      </c>
      <c r="L2902" s="56" t="n">
        <f aca="false">K2902/K2892 - 1</f>
        <v>-0.0709122632103689</v>
      </c>
    </row>
    <row r="2903" customFormat="false" ht="14.4" hidden="false" customHeight="false" outlineLevel="0" collapsed="false">
      <c r="A2903" s="15" t="n">
        <v>43079</v>
      </c>
      <c r="B2903" s="52" t="s">
        <v>146</v>
      </c>
      <c r="C2903" s="16" t="s">
        <v>42</v>
      </c>
      <c r="D2903" s="16" t="s">
        <v>138</v>
      </c>
      <c r="E2903" s="16" t="s">
        <v>137</v>
      </c>
      <c r="F2903" s="16"/>
      <c r="G2903" s="16"/>
      <c r="H2903" s="16"/>
      <c r="I2903" s="16"/>
      <c r="J2903" s="16"/>
      <c r="K2903" s="54" t="n">
        <v>14610.7</v>
      </c>
      <c r="L2903" s="58" t="n">
        <f aca="false">K2903/K2893 - 1</f>
        <v>-0.0255765562684238</v>
      </c>
    </row>
    <row r="2904" customFormat="false" ht="14.4" hidden="false" customHeight="false" outlineLevel="0" collapsed="false">
      <c r="A2904" s="59" t="n">
        <v>43080.3836697107</v>
      </c>
      <c r="B2904" s="47" t="s">
        <v>112</v>
      </c>
      <c r="C2904" s="0" t="s">
        <v>33</v>
      </c>
      <c r="D2904" s="0" t="s">
        <v>53</v>
      </c>
      <c r="E2904" s="0" t="s">
        <v>136</v>
      </c>
      <c r="F2904" s="48" t="n">
        <v>2053</v>
      </c>
      <c r="G2904" s="49" t="n">
        <f aca="false">F2904/$K2910-1</f>
        <v>-0.0107502011747642</v>
      </c>
      <c r="H2904" s="48" t="n">
        <v>2203</v>
      </c>
      <c r="I2904" s="49" t="n">
        <f aca="false">H2904/$K2910-1</f>
        <v>0.0615281572391595</v>
      </c>
      <c r="J2904" s="49" t="n">
        <f aca="false">I2904-G2904</f>
        <v>0.0722783584139237</v>
      </c>
      <c r="K2904" s="0" t="n">
        <f aca="false">H2904-F2904</f>
        <v>150</v>
      </c>
      <c r="L2904" s="56" t="n">
        <f aca="false">H2904/H2894 - 1</f>
        <v>0.000454132606721114</v>
      </c>
    </row>
    <row r="2905" customFormat="false" ht="14.4" hidden="false" customHeight="false" outlineLevel="0" collapsed="false">
      <c r="A2905" s="59" t="n">
        <v>43080.3836705324</v>
      </c>
      <c r="B2905" s="47" t="s">
        <v>112</v>
      </c>
      <c r="C2905" s="0" t="s">
        <v>33</v>
      </c>
      <c r="D2905" s="0" t="s">
        <v>13</v>
      </c>
      <c r="E2905" s="0" t="s">
        <v>136</v>
      </c>
      <c r="F2905" s="48" t="n">
        <v>2064</v>
      </c>
      <c r="G2905" s="49" t="n">
        <f aca="false">F2905/$K2910-1</f>
        <v>-0.00544978822440978</v>
      </c>
      <c r="H2905" s="48" t="n">
        <v>2238</v>
      </c>
      <c r="I2905" s="49" t="n">
        <f aca="false">H2905/$K2910-1</f>
        <v>0.0783931075357416</v>
      </c>
      <c r="J2905" s="49" t="n">
        <f aca="false">I2905-G2905</f>
        <v>0.0838428957601514</v>
      </c>
      <c r="K2905" s="0" t="n">
        <f aca="false">H2905-F2905</f>
        <v>174</v>
      </c>
      <c r="L2905" s="56" t="n">
        <f aca="false">H2905/H2895 - 1</f>
        <v>0</v>
      </c>
    </row>
    <row r="2906" customFormat="false" ht="14.4" hidden="false" customHeight="false" outlineLevel="0" collapsed="false">
      <c r="A2906" s="59" t="n">
        <v>43080.3836707292</v>
      </c>
      <c r="B2906" s="47" t="s">
        <v>112</v>
      </c>
      <c r="C2906" s="0" t="s">
        <v>33</v>
      </c>
      <c r="D2906" s="0" t="s">
        <v>15</v>
      </c>
      <c r="E2906" s="0" t="s">
        <v>136</v>
      </c>
      <c r="F2906" s="48" t="n">
        <v>2064</v>
      </c>
      <c r="G2906" s="49" t="n">
        <f aca="false">F2906/$K2910-1</f>
        <v>-0.00544978822440978</v>
      </c>
      <c r="H2906" s="48" t="n">
        <v>2230</v>
      </c>
      <c r="I2906" s="49" t="n">
        <f aca="false">H2906/$K2910-1</f>
        <v>0.0745382617536658</v>
      </c>
      <c r="J2906" s="49" t="n">
        <f aca="false">I2906-G2906</f>
        <v>0.0799880499780756</v>
      </c>
      <c r="K2906" s="0" t="n">
        <f aca="false">H2906-F2906</f>
        <v>166</v>
      </c>
      <c r="L2906" s="56" t="n">
        <f aca="false">H2906/H2896 - 1</f>
        <v>0.000448631673396038</v>
      </c>
    </row>
    <row r="2907" customFormat="false" ht="14.4" hidden="false" customHeight="false" outlineLevel="0" collapsed="false">
      <c r="A2907" s="59" t="n">
        <v>43080.3836709259</v>
      </c>
      <c r="B2907" s="47" t="s">
        <v>112</v>
      </c>
      <c r="C2907" s="0" t="s">
        <v>33</v>
      </c>
      <c r="D2907" s="0" t="s">
        <v>20</v>
      </c>
      <c r="E2907" s="0" t="s">
        <v>136</v>
      </c>
      <c r="F2907" s="48" t="n">
        <v>2064</v>
      </c>
      <c r="G2907" s="49" t="n">
        <f aca="false">F2907/$K2910-1</f>
        <v>-0.00544978822440978</v>
      </c>
      <c r="H2907" s="48" t="n">
        <v>2220</v>
      </c>
      <c r="I2907" s="49" t="n">
        <f aca="false">H2907/$K2910-1</f>
        <v>0.0697197045260709</v>
      </c>
      <c r="J2907" s="49" t="n">
        <f aca="false">I2907-G2907</f>
        <v>0.0751694927504807</v>
      </c>
      <c r="K2907" s="0" t="n">
        <f aca="false">H2907-F2907</f>
        <v>156</v>
      </c>
      <c r="L2907" s="56" t="n">
        <f aca="false">H2907/H2897 - 1</f>
        <v>0.000450653447498839</v>
      </c>
    </row>
    <row r="2908" customFormat="false" ht="14.4" hidden="false" customHeight="false" outlineLevel="0" collapsed="false">
      <c r="A2908" s="59" t="n">
        <v>43080.3836711111</v>
      </c>
      <c r="B2908" s="47" t="s">
        <v>112</v>
      </c>
      <c r="C2908" s="0" t="s">
        <v>33</v>
      </c>
      <c r="D2908" s="0" t="s">
        <v>25</v>
      </c>
      <c r="E2908" s="0" t="s">
        <v>136</v>
      </c>
      <c r="F2908" s="48" t="n">
        <v>2064</v>
      </c>
      <c r="G2908" s="49" t="n">
        <f aca="false">F2908/$K2910-1</f>
        <v>-0.00544978822440978</v>
      </c>
      <c r="H2908" s="48" t="n">
        <v>2220</v>
      </c>
      <c r="I2908" s="49" t="n">
        <f aca="false">H2908/$K2910-1</f>
        <v>0.0697197045260709</v>
      </c>
      <c r="J2908" s="49" t="n">
        <f aca="false">I2908-G2908</f>
        <v>0.0751694927504807</v>
      </c>
      <c r="K2908" s="0" t="n">
        <f aca="false">H2908-F2908</f>
        <v>156</v>
      </c>
      <c r="L2908" s="56" t="n">
        <f aca="false">H2908/H2898 - 1</f>
        <v>0.000450653447498839</v>
      </c>
    </row>
    <row r="2909" customFormat="false" ht="14.4" hidden="false" customHeight="false" outlineLevel="0" collapsed="false">
      <c r="A2909" s="59" t="n">
        <v>43080.3836712847</v>
      </c>
      <c r="B2909" s="47" t="s">
        <v>112</v>
      </c>
      <c r="C2909" s="0" t="s">
        <v>33</v>
      </c>
      <c r="D2909" s="0" t="s">
        <v>51</v>
      </c>
      <c r="E2909" s="0" t="s">
        <v>136</v>
      </c>
      <c r="F2909" s="50" t="n">
        <v>1.6469</v>
      </c>
      <c r="H2909" s="50" t="n">
        <v>1.6706</v>
      </c>
      <c r="K2909" s="50" t="n">
        <v>1.66567</v>
      </c>
      <c r="L2909" s="56" t="n">
        <f aca="false">K2909/K2899 - 1</f>
        <v>0</v>
      </c>
    </row>
    <row r="2910" customFormat="false" ht="14.4" hidden="false" customHeight="false" outlineLevel="0" collapsed="false">
      <c r="A2910" s="59" t="n">
        <v>43080.3836714583</v>
      </c>
      <c r="B2910" s="47" t="s">
        <v>112</v>
      </c>
      <c r="C2910" s="0" t="s">
        <v>33</v>
      </c>
      <c r="D2910" s="0" t="s">
        <v>30</v>
      </c>
      <c r="E2910" s="0" t="s">
        <v>136</v>
      </c>
      <c r="F2910" s="0" t="s">
        <v>31</v>
      </c>
      <c r="H2910" s="48" t="n">
        <v>1</v>
      </c>
      <c r="K2910" s="48" t="n">
        <v>2075.31</v>
      </c>
      <c r="L2910" s="56" t="n">
        <f aca="false">K2910/K2900 - 1</f>
        <v>0</v>
      </c>
    </row>
    <row r="2911" customFormat="false" ht="14.4" hidden="false" customHeight="false" outlineLevel="0" collapsed="false">
      <c r="A2911" s="59" t="n">
        <v>43080.3836716204</v>
      </c>
      <c r="B2911" s="47" t="s">
        <v>112</v>
      </c>
      <c r="C2911" s="0" t="s">
        <v>33</v>
      </c>
      <c r="D2911" s="0" t="s">
        <v>43</v>
      </c>
      <c r="E2911" s="0" t="s">
        <v>137</v>
      </c>
      <c r="J2911" s="0" t="s">
        <v>44</v>
      </c>
      <c r="K2911" s="48" t="n">
        <v>1250.58</v>
      </c>
      <c r="L2911" s="56" t="n">
        <f aca="false">K2911/K2901 - 1</f>
        <v>0.00167402221884028</v>
      </c>
    </row>
    <row r="2912" customFormat="false" ht="14.4" hidden="false" customHeight="false" outlineLevel="0" collapsed="false">
      <c r="A2912" s="59" t="n">
        <v>43080.3836717824</v>
      </c>
      <c r="B2912" s="47" t="s">
        <v>112</v>
      </c>
      <c r="C2912" s="0" t="s">
        <v>33</v>
      </c>
      <c r="D2912" s="0" t="s">
        <v>54</v>
      </c>
      <c r="E2912" s="0" t="s">
        <v>137</v>
      </c>
      <c r="K2912" s="48" t="n">
        <v>468.63</v>
      </c>
      <c r="L2912" s="56" t="n">
        <f aca="false">K2912/K2902 - 1</f>
        <v>0.0476861167002012</v>
      </c>
    </row>
    <row r="2913" customFormat="false" ht="14.4" hidden="false" customHeight="false" outlineLevel="0" collapsed="false">
      <c r="A2913" s="60" t="n">
        <v>43080.3836719444</v>
      </c>
      <c r="B2913" s="52" t="s">
        <v>112</v>
      </c>
      <c r="C2913" s="16" t="s">
        <v>33</v>
      </c>
      <c r="D2913" s="16" t="s">
        <v>138</v>
      </c>
      <c r="E2913" s="16" t="s">
        <v>137</v>
      </c>
      <c r="F2913" s="16"/>
      <c r="G2913" s="16"/>
      <c r="H2913" s="16"/>
      <c r="I2913" s="16"/>
      <c r="J2913" s="16"/>
      <c r="K2913" s="54" t="n">
        <v>16926.8</v>
      </c>
      <c r="L2913" s="58" t="n">
        <f aca="false">K2913/K2903 - 1</f>
        <v>0.158520810091234</v>
      </c>
    </row>
    <row r="2914" customFormat="false" ht="14.4" hidden="false" customHeight="false" outlineLevel="0" collapsed="false">
      <c r="A2914" s="59" t="n">
        <v>43081.5761111111</v>
      </c>
      <c r="B2914" s="47" t="s">
        <v>147</v>
      </c>
      <c r="C2914" s="0" t="s">
        <v>35</v>
      </c>
      <c r="D2914" s="0" t="s">
        <v>53</v>
      </c>
      <c r="E2914" s="0" t="s">
        <v>136</v>
      </c>
      <c r="F2914" s="48" t="n">
        <v>2044</v>
      </c>
      <c r="G2914" s="49" t="n">
        <f aca="false">F2914/$K2920-1</f>
        <v>-0.0151818107356747</v>
      </c>
      <c r="H2914" s="48" t="n">
        <v>2193</v>
      </c>
      <c r="I2914" s="49" t="n">
        <f aca="false">H2914/$K2920-1</f>
        <v>0.0566077735110888</v>
      </c>
      <c r="J2914" s="49" t="n">
        <f aca="false">I2914-G2914</f>
        <v>0.0717895842467635</v>
      </c>
      <c r="K2914" s="0" t="n">
        <f aca="false">H2914-F2914</f>
        <v>149</v>
      </c>
      <c r="L2914" s="56" t="n">
        <f aca="false">H2914/H2904 - 1</f>
        <v>-0.00453926463912846</v>
      </c>
    </row>
    <row r="2915" customFormat="false" ht="14.4" hidden="false" customHeight="false" outlineLevel="0" collapsed="false">
      <c r="A2915" s="59" t="n">
        <v>43081.5761121875</v>
      </c>
      <c r="B2915" s="47" t="s">
        <v>147</v>
      </c>
      <c r="C2915" s="0" t="s">
        <v>35</v>
      </c>
      <c r="D2915" s="0" t="s">
        <v>13</v>
      </c>
      <c r="E2915" s="0" t="s">
        <v>136</v>
      </c>
      <c r="F2915" s="48" t="n">
        <v>2055</v>
      </c>
      <c r="G2915" s="49" t="n">
        <f aca="false">F2915/$K2920-1</f>
        <v>-0.00988190854296067</v>
      </c>
      <c r="H2915" s="48" t="n">
        <v>2228</v>
      </c>
      <c r="I2915" s="49" t="n">
        <f aca="false">H2915/$K2920-1</f>
        <v>0.0734710986697245</v>
      </c>
      <c r="J2915" s="49" t="n">
        <f aca="false">I2915-G2915</f>
        <v>0.0833530072126851</v>
      </c>
      <c r="K2915" s="0" t="n">
        <f aca="false">H2915-F2915</f>
        <v>173</v>
      </c>
      <c r="L2915" s="56" t="n">
        <f aca="false">H2915/H2905 - 1</f>
        <v>-0.0044682752457551</v>
      </c>
    </row>
    <row r="2916" customFormat="false" ht="14.4" hidden="false" customHeight="false" outlineLevel="0" collapsed="false">
      <c r="A2916" s="59" t="n">
        <v>43081.5761123958</v>
      </c>
      <c r="B2916" s="47" t="s">
        <v>147</v>
      </c>
      <c r="C2916" s="0" t="s">
        <v>35</v>
      </c>
      <c r="D2916" s="0" t="s">
        <v>15</v>
      </c>
      <c r="E2916" s="0" t="s">
        <v>136</v>
      </c>
      <c r="F2916" s="48" t="n">
        <v>2055</v>
      </c>
      <c r="G2916" s="49" t="n">
        <f aca="false">F2916/$K2920-1</f>
        <v>-0.00988190854296067</v>
      </c>
      <c r="H2916" s="48" t="n">
        <v>2220</v>
      </c>
      <c r="I2916" s="49" t="n">
        <f aca="false">H2916/$K2920-1</f>
        <v>0.0696166243477505</v>
      </c>
      <c r="J2916" s="49" t="n">
        <f aca="false">I2916-G2916</f>
        <v>0.0794985328907112</v>
      </c>
      <c r="K2916" s="0" t="n">
        <f aca="false">H2916-F2916</f>
        <v>165</v>
      </c>
      <c r="L2916" s="56" t="n">
        <f aca="false">H2916/H2906 - 1</f>
        <v>-0.00448430493273544</v>
      </c>
    </row>
    <row r="2917" customFormat="false" ht="14.4" hidden="false" customHeight="false" outlineLevel="0" collapsed="false">
      <c r="A2917" s="59" t="n">
        <v>43081.576112581</v>
      </c>
      <c r="B2917" s="47" t="s">
        <v>147</v>
      </c>
      <c r="C2917" s="0" t="s">
        <v>35</v>
      </c>
      <c r="D2917" s="0" t="s">
        <v>20</v>
      </c>
      <c r="E2917" s="0" t="s">
        <v>136</v>
      </c>
      <c r="F2917" s="48" t="n">
        <v>2055</v>
      </c>
      <c r="G2917" s="49" t="n">
        <f aca="false">F2917/$K2920-1</f>
        <v>-0.00988190854296067</v>
      </c>
      <c r="H2917" s="48" t="n">
        <v>2209</v>
      </c>
      <c r="I2917" s="49" t="n">
        <f aca="false">H2917/$K2920-1</f>
        <v>0.0643167221550365</v>
      </c>
      <c r="J2917" s="49" t="n">
        <f aca="false">I2917-G2917</f>
        <v>0.0741986306979972</v>
      </c>
      <c r="K2917" s="0" t="n">
        <f aca="false">H2917-F2917</f>
        <v>154</v>
      </c>
      <c r="L2917" s="56" t="n">
        <f aca="false">H2917/H2907 - 1</f>
        <v>-0.0049549549549549</v>
      </c>
    </row>
    <row r="2918" customFormat="false" ht="14.4" hidden="false" customHeight="false" outlineLevel="0" collapsed="false">
      <c r="A2918" s="59" t="n">
        <v>43081.5761127893</v>
      </c>
      <c r="B2918" s="47" t="s">
        <v>147</v>
      </c>
      <c r="C2918" s="0" t="s">
        <v>35</v>
      </c>
      <c r="D2918" s="0" t="s">
        <v>25</v>
      </c>
      <c r="E2918" s="0" t="s">
        <v>136</v>
      </c>
      <c r="F2918" s="48" t="n">
        <v>2055</v>
      </c>
      <c r="G2918" s="49" t="n">
        <f aca="false">F2918/$K2920-1</f>
        <v>-0.00988190854296067</v>
      </c>
      <c r="H2918" s="48" t="n">
        <v>2209</v>
      </c>
      <c r="I2918" s="49" t="n">
        <f aca="false">H2918/$K2920-1</f>
        <v>0.0643167221550365</v>
      </c>
      <c r="J2918" s="49" t="n">
        <f aca="false">I2918-G2918</f>
        <v>0.0741986306979972</v>
      </c>
      <c r="K2918" s="0" t="n">
        <f aca="false">H2918-F2918</f>
        <v>154</v>
      </c>
      <c r="L2918" s="56" t="n">
        <f aca="false">H2918/H2908 - 1</f>
        <v>-0.0049549549549549</v>
      </c>
    </row>
    <row r="2919" customFormat="false" ht="14.4" hidden="false" customHeight="false" outlineLevel="0" collapsed="false">
      <c r="A2919" s="59" t="n">
        <v>43081.5761129861</v>
      </c>
      <c r="B2919" s="47" t="s">
        <v>147</v>
      </c>
      <c r="C2919" s="0" t="s">
        <v>35</v>
      </c>
      <c r="D2919" s="0" t="s">
        <v>51</v>
      </c>
      <c r="E2919" s="0" t="s">
        <v>136</v>
      </c>
      <c r="F2919" s="50" t="n">
        <v>1.6479</v>
      </c>
      <c r="H2919" s="50" t="n">
        <v>1.6714</v>
      </c>
      <c r="K2919" s="50" t="n">
        <v>1.65805</v>
      </c>
      <c r="L2919" s="56" t="n">
        <f aca="false">K2919/K2909 - 1</f>
        <v>-0.00457473569194378</v>
      </c>
    </row>
    <row r="2920" customFormat="false" ht="14.4" hidden="false" customHeight="false" outlineLevel="0" collapsed="false">
      <c r="A2920" s="59" t="n">
        <v>43081.5761131829</v>
      </c>
      <c r="B2920" s="47" t="s">
        <v>147</v>
      </c>
      <c r="C2920" s="0" t="s">
        <v>35</v>
      </c>
      <c r="D2920" s="0" t="s">
        <v>30</v>
      </c>
      <c r="E2920" s="0" t="s">
        <v>136</v>
      </c>
      <c r="F2920" s="0" t="s">
        <v>31</v>
      </c>
      <c r="H2920" s="48" t="n">
        <v>1</v>
      </c>
      <c r="K2920" s="48" t="n">
        <v>2075.51</v>
      </c>
      <c r="L2920" s="56" t="n">
        <f aca="false">K2920/K2910 - 1</f>
        <v>9.63711445520765E-005</v>
      </c>
    </row>
    <row r="2921" customFormat="false" ht="14.4" hidden="false" customHeight="false" outlineLevel="0" collapsed="false">
      <c r="A2921" s="59" t="n">
        <v>43081.5761133565</v>
      </c>
      <c r="B2921" s="47" t="s">
        <v>147</v>
      </c>
      <c r="C2921" s="0" t="s">
        <v>35</v>
      </c>
      <c r="D2921" s="0" t="s">
        <v>43</v>
      </c>
      <c r="E2921" s="0" t="s">
        <v>137</v>
      </c>
      <c r="J2921" s="0" t="s">
        <v>44</v>
      </c>
      <c r="K2921" s="48" t="n">
        <v>1243.58</v>
      </c>
      <c r="L2921" s="56" t="n">
        <f aca="false">K2921/K2911 - 1</f>
        <v>-0.00559740280509846</v>
      </c>
    </row>
    <row r="2922" customFormat="false" ht="14.4" hidden="false" customHeight="false" outlineLevel="0" collapsed="false">
      <c r="A2922" s="59" t="n">
        <v>43081.5761135532</v>
      </c>
      <c r="B2922" s="47" t="s">
        <v>147</v>
      </c>
      <c r="C2922" s="0" t="s">
        <v>35</v>
      </c>
      <c r="D2922" s="0" t="s">
        <v>54</v>
      </c>
      <c r="E2922" s="0" t="s">
        <v>137</v>
      </c>
      <c r="K2922" s="48" t="n">
        <v>539.39</v>
      </c>
      <c r="L2922" s="56" t="n">
        <f aca="false">K2922/K2912 - 1</f>
        <v>0.150993320956832</v>
      </c>
    </row>
    <row r="2923" customFormat="false" ht="14.4" hidden="false" customHeight="false" outlineLevel="0" collapsed="false">
      <c r="A2923" s="60" t="n">
        <v>43081.5761137268</v>
      </c>
      <c r="B2923" s="52" t="s">
        <v>147</v>
      </c>
      <c r="C2923" s="16" t="s">
        <v>35</v>
      </c>
      <c r="D2923" s="16" t="s">
        <v>138</v>
      </c>
      <c r="E2923" s="16" t="s">
        <v>137</v>
      </c>
      <c r="F2923" s="16"/>
      <c r="G2923" s="16"/>
      <c r="H2923" s="16"/>
      <c r="I2923" s="16"/>
      <c r="J2923" s="16"/>
      <c r="K2923" s="54" t="n">
        <v>16900.1</v>
      </c>
      <c r="L2923" s="58" t="n">
        <f aca="false">K2923/K2913 - 1</f>
        <v>-0.0015773802490725</v>
      </c>
    </row>
    <row r="2924" customFormat="false" ht="14.4" hidden="false" customHeight="false" outlineLevel="0" collapsed="false">
      <c r="A2924" s="59" t="n">
        <v>43082.3793685648</v>
      </c>
      <c r="B2924" s="47" t="s">
        <v>127</v>
      </c>
      <c r="C2924" s="0" t="s">
        <v>37</v>
      </c>
      <c r="D2924" s="0" t="s">
        <v>53</v>
      </c>
      <c r="E2924" s="0" t="s">
        <v>136</v>
      </c>
      <c r="F2924" s="48" t="n">
        <v>2047</v>
      </c>
      <c r="G2924" s="49" t="n">
        <f aca="false">F2924/$K2930-1</f>
        <v>-0.00913896257285041</v>
      </c>
      <c r="H2924" s="48" t="n">
        <v>2196</v>
      </c>
      <c r="I2924" s="49" t="n">
        <f aca="false">H2924/$K2930-1</f>
        <v>0.0629852653590721</v>
      </c>
      <c r="J2924" s="49" t="n">
        <f aca="false">I2924-G2924</f>
        <v>0.0721242279319225</v>
      </c>
      <c r="K2924" s="0" t="n">
        <f aca="false">H2924-F2924</f>
        <v>149</v>
      </c>
      <c r="L2924" s="56" t="n">
        <f aca="false">H2924/H2914 - 1</f>
        <v>0.00136798905608759</v>
      </c>
    </row>
    <row r="2925" customFormat="false" ht="14.4" hidden="false" customHeight="false" outlineLevel="0" collapsed="false">
      <c r="A2925" s="59" t="n">
        <v>43082.3793707407</v>
      </c>
      <c r="B2925" s="47" t="s">
        <v>127</v>
      </c>
      <c r="C2925" s="0" t="s">
        <v>37</v>
      </c>
      <c r="D2925" s="0" t="s">
        <v>13</v>
      </c>
      <c r="E2925" s="0" t="s">
        <v>136</v>
      </c>
      <c r="F2925" s="48" t="n">
        <v>2058</v>
      </c>
      <c r="G2925" s="49" t="n">
        <f aca="false">F2925/$K2930-1</f>
        <v>-0.00381435514163464</v>
      </c>
      <c r="H2925" s="48" t="n">
        <v>2232</v>
      </c>
      <c r="I2925" s="49" t="n">
        <f aca="false">H2925/$K2930-1</f>
        <v>0.0804112533157782</v>
      </c>
      <c r="J2925" s="49" t="n">
        <f aca="false">I2925-G2925</f>
        <v>0.0842256084574128</v>
      </c>
      <c r="K2925" s="0" t="n">
        <f aca="false">H2925-F2925</f>
        <v>174</v>
      </c>
      <c r="L2925" s="56" t="n">
        <f aca="false">H2925/H2915 - 1</f>
        <v>0.00179533213644523</v>
      </c>
    </row>
    <row r="2926" customFormat="false" ht="14.4" hidden="false" customHeight="false" outlineLevel="0" collapsed="false">
      <c r="A2926" s="59" t="n">
        <v>43082.3793711806</v>
      </c>
      <c r="B2926" s="47" t="s">
        <v>127</v>
      </c>
      <c r="C2926" s="0" t="s">
        <v>37</v>
      </c>
      <c r="D2926" s="0" t="s">
        <v>15</v>
      </c>
      <c r="E2926" s="0" t="s">
        <v>136</v>
      </c>
      <c r="F2926" s="48" t="n">
        <v>2058</v>
      </c>
      <c r="G2926" s="49" t="n">
        <f aca="false">F2926/$K2930-1</f>
        <v>-0.00381435514163464</v>
      </c>
      <c r="H2926" s="48" t="n">
        <v>2223</v>
      </c>
      <c r="I2926" s="49" t="n">
        <f aca="false">H2926/$K2930-1</f>
        <v>0.0760547563266016</v>
      </c>
      <c r="J2926" s="49" t="n">
        <f aca="false">I2926-G2926</f>
        <v>0.0798691114682363</v>
      </c>
      <c r="K2926" s="0" t="n">
        <f aca="false">H2926-F2926</f>
        <v>165</v>
      </c>
      <c r="L2926" s="56" t="n">
        <f aca="false">H2926/H2916 - 1</f>
        <v>0.00135135135135145</v>
      </c>
    </row>
    <row r="2927" customFormat="false" ht="14.4" hidden="false" customHeight="false" outlineLevel="0" collapsed="false">
      <c r="A2927" s="59" t="n">
        <v>43082.3793717477</v>
      </c>
      <c r="B2927" s="47" t="s">
        <v>127</v>
      </c>
      <c r="C2927" s="0" t="s">
        <v>37</v>
      </c>
      <c r="D2927" s="0" t="s">
        <v>20</v>
      </c>
      <c r="E2927" s="0" t="s">
        <v>136</v>
      </c>
      <c r="F2927" s="48" t="n">
        <v>2058</v>
      </c>
      <c r="G2927" s="49" t="n">
        <f aca="false">F2927/$K2930-1</f>
        <v>-0.00381435514163464</v>
      </c>
      <c r="H2927" s="48" t="n">
        <v>2213</v>
      </c>
      <c r="I2927" s="49" t="n">
        <f aca="false">H2927/$K2930-1</f>
        <v>0.0712142041164054</v>
      </c>
      <c r="J2927" s="49" t="n">
        <f aca="false">I2927-G2927</f>
        <v>0.0750285592580401</v>
      </c>
      <c r="K2927" s="0" t="n">
        <f aca="false">H2927-F2927</f>
        <v>155</v>
      </c>
      <c r="L2927" s="56" t="n">
        <f aca="false">H2927/H2917 - 1</f>
        <v>0.00181077410593034</v>
      </c>
    </row>
    <row r="2928" customFormat="false" ht="14.4" hidden="false" customHeight="false" outlineLevel="0" collapsed="false">
      <c r="A2928" s="59" t="n">
        <v>43082.3793720023</v>
      </c>
      <c r="B2928" s="47" t="s">
        <v>127</v>
      </c>
      <c r="C2928" s="0" t="s">
        <v>37</v>
      </c>
      <c r="D2928" s="0" t="s">
        <v>25</v>
      </c>
      <c r="E2928" s="0" t="s">
        <v>136</v>
      </c>
      <c r="F2928" s="48" t="n">
        <v>2058</v>
      </c>
      <c r="G2928" s="49" t="n">
        <f aca="false">F2928/$K2930-1</f>
        <v>-0.00381435514163464</v>
      </c>
      <c r="H2928" s="48" t="n">
        <v>2213</v>
      </c>
      <c r="I2928" s="49" t="n">
        <f aca="false">H2928/$K2930-1</f>
        <v>0.0712142041164054</v>
      </c>
      <c r="J2928" s="49" t="n">
        <f aca="false">I2928-G2928</f>
        <v>0.0750285592580401</v>
      </c>
      <c r="K2928" s="0" t="n">
        <f aca="false">H2928-F2928</f>
        <v>155</v>
      </c>
      <c r="L2928" s="56" t="n">
        <f aca="false">H2928/H2918 - 1</f>
        <v>0.00181077410593034</v>
      </c>
    </row>
    <row r="2929" customFormat="false" ht="14.4" hidden="false" customHeight="false" outlineLevel="0" collapsed="false">
      <c r="A2929" s="59" t="n">
        <v>43082.3793721528</v>
      </c>
      <c r="B2929" s="47" t="s">
        <v>127</v>
      </c>
      <c r="C2929" s="0" t="s">
        <v>37</v>
      </c>
      <c r="D2929" s="0" t="s">
        <v>51</v>
      </c>
      <c r="E2929" s="0" t="s">
        <v>136</v>
      </c>
      <c r="F2929" s="50" t="n">
        <v>1.6499</v>
      </c>
      <c r="H2929" s="50" t="n">
        <v>1.6735</v>
      </c>
      <c r="K2929" s="50" t="n">
        <v>1.66227</v>
      </c>
      <c r="L2929" s="56" t="n">
        <f aca="false">K2929/K2919 - 1</f>
        <v>0.00254515846928616</v>
      </c>
    </row>
    <row r="2930" customFormat="false" ht="14.4" hidden="false" customHeight="false" outlineLevel="0" collapsed="false">
      <c r="A2930" s="59" t="n">
        <v>43082.379372419</v>
      </c>
      <c r="B2930" s="47" t="s">
        <v>127</v>
      </c>
      <c r="C2930" s="0" t="s">
        <v>37</v>
      </c>
      <c r="D2930" s="0" t="s">
        <v>30</v>
      </c>
      <c r="E2930" s="0" t="s">
        <v>136</v>
      </c>
      <c r="F2930" s="0" t="s">
        <v>31</v>
      </c>
      <c r="H2930" s="48" t="n">
        <v>1</v>
      </c>
      <c r="K2930" s="48" t="n">
        <v>2065.88</v>
      </c>
      <c r="L2930" s="56" t="n">
        <f aca="false">K2930/K2920 - 1</f>
        <v>-0.00463982346507608</v>
      </c>
    </row>
    <row r="2931" customFormat="false" ht="14.4" hidden="false" customHeight="false" outlineLevel="0" collapsed="false">
      <c r="A2931" s="59" t="n">
        <v>43082.3793726505</v>
      </c>
      <c r="B2931" s="47" t="s">
        <v>127</v>
      </c>
      <c r="C2931" s="0" t="s">
        <v>37</v>
      </c>
      <c r="D2931" s="0" t="s">
        <v>43</v>
      </c>
      <c r="E2931" s="0" t="s">
        <v>137</v>
      </c>
      <c r="J2931" s="0" t="s">
        <v>44</v>
      </c>
      <c r="K2931" s="48" t="n">
        <v>1243</v>
      </c>
      <c r="L2931" s="56" t="n">
        <f aca="false">K2931/K2921 - 1</f>
        <v>-0.000466395406809261</v>
      </c>
    </row>
    <row r="2932" customFormat="false" ht="14.4" hidden="false" customHeight="false" outlineLevel="0" collapsed="false">
      <c r="A2932" s="59" t="n">
        <v>43082.3793729745</v>
      </c>
      <c r="B2932" s="47" t="s">
        <v>127</v>
      </c>
      <c r="C2932" s="0" t="s">
        <v>37</v>
      </c>
      <c r="D2932" s="0" t="s">
        <v>54</v>
      </c>
      <c r="E2932" s="0" t="s">
        <v>137</v>
      </c>
      <c r="K2932" s="48" t="n">
        <v>644.98</v>
      </c>
      <c r="L2932" s="56" t="n">
        <f aca="false">K2932/K2922 - 1</f>
        <v>0.195758171267543</v>
      </c>
    </row>
    <row r="2933" customFormat="false" ht="14.4" hidden="false" customHeight="false" outlineLevel="0" collapsed="false">
      <c r="A2933" s="60" t="n">
        <v>43082.3793732292</v>
      </c>
      <c r="B2933" s="52" t="s">
        <v>127</v>
      </c>
      <c r="C2933" s="16" t="s">
        <v>37</v>
      </c>
      <c r="D2933" s="16" t="s">
        <v>138</v>
      </c>
      <c r="E2933" s="16" t="s">
        <v>137</v>
      </c>
      <c r="F2933" s="16"/>
      <c r="G2933" s="16"/>
      <c r="H2933" s="16"/>
      <c r="I2933" s="16"/>
      <c r="J2933" s="16"/>
      <c r="K2933" s="54" t="n">
        <v>17012.1</v>
      </c>
      <c r="L2933" s="58" t="n">
        <f aca="false">K2933/K2923 - 1</f>
        <v>0.00662717972083016</v>
      </c>
    </row>
    <row r="2934" customFormat="false" ht="14.4" hidden="false" customHeight="false" outlineLevel="0" collapsed="false">
      <c r="A2934" s="59" t="n">
        <v>43083.3926321875</v>
      </c>
      <c r="B2934" s="47" t="s">
        <v>148</v>
      </c>
      <c r="C2934" s="0" t="s">
        <v>38</v>
      </c>
      <c r="D2934" s="0" t="s">
        <v>53</v>
      </c>
      <c r="E2934" s="0" t="s">
        <v>136</v>
      </c>
      <c r="F2934" s="48" t="n">
        <v>2057</v>
      </c>
      <c r="G2934" s="49" t="n">
        <f aca="false">F2934/$K2940-1</f>
        <v>-0.00495827790542991</v>
      </c>
      <c r="H2934" s="48" t="n">
        <v>2206</v>
      </c>
      <c r="I2934" s="49" t="n">
        <f aca="false">H2934/$K2940-1</f>
        <v>0.0671181521344781</v>
      </c>
      <c r="J2934" s="49" t="n">
        <f aca="false">I2934-G2934</f>
        <v>0.072076430039908</v>
      </c>
      <c r="K2934" s="0" t="n">
        <f aca="false">H2934-F2934</f>
        <v>149</v>
      </c>
      <c r="L2934" s="56" t="n">
        <f aca="false">H2934/H2924 - 1</f>
        <v>0.00455373406193083</v>
      </c>
    </row>
    <row r="2935" customFormat="false" ht="14.4" hidden="false" customHeight="false" outlineLevel="0" collapsed="false">
      <c r="A2935" s="59" t="n">
        <v>43083.3926350694</v>
      </c>
      <c r="B2935" s="47" t="s">
        <v>148</v>
      </c>
      <c r="C2935" s="0" t="s">
        <v>38</v>
      </c>
      <c r="D2935" s="0" t="s">
        <v>13</v>
      </c>
      <c r="E2935" s="0" t="s">
        <v>136</v>
      </c>
      <c r="F2935" s="48" t="n">
        <v>2069</v>
      </c>
      <c r="G2935" s="49" t="n">
        <f aca="false">F2935/$K2940-1</f>
        <v>0.000846535252146508</v>
      </c>
      <c r="H2935" s="48" t="n">
        <v>2242</v>
      </c>
      <c r="I2935" s="49" t="n">
        <f aca="false">H2935/$K2940-1</f>
        <v>0.0845325916072077</v>
      </c>
      <c r="J2935" s="49" t="n">
        <f aca="false">I2935-G2935</f>
        <v>0.0836860563550612</v>
      </c>
      <c r="K2935" s="0" t="n">
        <f aca="false">H2935-F2935</f>
        <v>173</v>
      </c>
      <c r="L2935" s="56" t="n">
        <f aca="false">H2935/H2925 - 1</f>
        <v>0.00448028673835132</v>
      </c>
    </row>
    <row r="2936" customFormat="false" ht="14.4" hidden="false" customHeight="false" outlineLevel="0" collapsed="false">
      <c r="A2936" s="59" t="n">
        <v>43083.3926352778</v>
      </c>
      <c r="B2936" s="47" t="s">
        <v>148</v>
      </c>
      <c r="C2936" s="0" t="s">
        <v>38</v>
      </c>
      <c r="D2936" s="0" t="s">
        <v>15</v>
      </c>
      <c r="E2936" s="0" t="s">
        <v>136</v>
      </c>
      <c r="F2936" s="48" t="n">
        <v>2069</v>
      </c>
      <c r="G2936" s="49" t="n">
        <f aca="false">F2936/$K2940-1</f>
        <v>0.000846535252146508</v>
      </c>
      <c r="H2936" s="48" t="n">
        <v>2233</v>
      </c>
      <c r="I2936" s="49" t="n">
        <f aca="false">H2936/$K2940-1</f>
        <v>0.0801789817390253</v>
      </c>
      <c r="J2936" s="49" t="n">
        <f aca="false">I2936-G2936</f>
        <v>0.0793324464868788</v>
      </c>
      <c r="K2936" s="0" t="n">
        <f aca="false">H2936-F2936</f>
        <v>164</v>
      </c>
      <c r="L2936" s="56" t="n">
        <f aca="false">H2936/H2926 - 1</f>
        <v>0.00449842555105717</v>
      </c>
    </row>
    <row r="2937" customFormat="false" ht="14.4" hidden="false" customHeight="false" outlineLevel="0" collapsed="false">
      <c r="A2937" s="59" t="n">
        <v>43083.3926354514</v>
      </c>
      <c r="B2937" s="47" t="s">
        <v>148</v>
      </c>
      <c r="C2937" s="0" t="s">
        <v>38</v>
      </c>
      <c r="D2937" s="0" t="s">
        <v>20</v>
      </c>
      <c r="E2937" s="0" t="s">
        <v>136</v>
      </c>
      <c r="F2937" s="48" t="n">
        <v>2069</v>
      </c>
      <c r="G2937" s="49" t="n">
        <f aca="false">F2937/$K2940-1</f>
        <v>0.000846535252146508</v>
      </c>
      <c r="H2937" s="48" t="n">
        <v>2223</v>
      </c>
      <c r="I2937" s="49" t="n">
        <f aca="false">H2937/$K2940-1</f>
        <v>0.0753416374410449</v>
      </c>
      <c r="J2937" s="49" t="n">
        <f aca="false">I2937-G2937</f>
        <v>0.0744951021888984</v>
      </c>
      <c r="K2937" s="0" t="n">
        <f aca="false">H2937-F2937</f>
        <v>154</v>
      </c>
      <c r="L2937" s="56" t="n">
        <f aca="false">H2937/H2927 - 1</f>
        <v>0.00451875282422054</v>
      </c>
    </row>
    <row r="2938" customFormat="false" ht="14.4" hidden="false" customHeight="false" outlineLevel="0" collapsed="false">
      <c r="A2938" s="59" t="n">
        <v>43083.3926356366</v>
      </c>
      <c r="B2938" s="47" t="s">
        <v>148</v>
      </c>
      <c r="C2938" s="0" t="s">
        <v>38</v>
      </c>
      <c r="D2938" s="0" t="s">
        <v>25</v>
      </c>
      <c r="E2938" s="0" t="s">
        <v>136</v>
      </c>
      <c r="F2938" s="48" t="n">
        <v>2069</v>
      </c>
      <c r="G2938" s="49" t="n">
        <f aca="false">F2938/$K2940-1</f>
        <v>0.000846535252146508</v>
      </c>
      <c r="H2938" s="48" t="n">
        <v>2223</v>
      </c>
      <c r="I2938" s="49" t="n">
        <f aca="false">H2938/$K2940-1</f>
        <v>0.0753416374410449</v>
      </c>
      <c r="J2938" s="49" t="n">
        <f aca="false">I2938-G2938</f>
        <v>0.0744951021888984</v>
      </c>
      <c r="K2938" s="0" t="n">
        <f aca="false">H2938-F2938</f>
        <v>154</v>
      </c>
      <c r="L2938" s="56" t="n">
        <f aca="false">H2938/H2928 - 1</f>
        <v>0.00451875282422054</v>
      </c>
    </row>
    <row r="2939" customFormat="false" ht="14.4" hidden="false" customHeight="false" outlineLevel="0" collapsed="false">
      <c r="A2939" s="59" t="n">
        <v>43083.392635787</v>
      </c>
      <c r="B2939" s="47" t="s">
        <v>148</v>
      </c>
      <c r="C2939" s="0" t="s">
        <v>38</v>
      </c>
      <c r="D2939" s="0" t="s">
        <v>51</v>
      </c>
      <c r="E2939" s="0" t="s">
        <v>136</v>
      </c>
      <c r="F2939" s="50" t="n">
        <v>1.6409</v>
      </c>
      <c r="H2939" s="50" t="n">
        <v>1.6644</v>
      </c>
      <c r="K2939" s="50" t="n">
        <v>1.66652</v>
      </c>
      <c r="L2939" s="56" t="n">
        <f aca="false">K2939/K2929 - 1</f>
        <v>0.00255674469249878</v>
      </c>
    </row>
    <row r="2940" customFormat="false" ht="14.4" hidden="false" customHeight="false" outlineLevel="0" collapsed="false">
      <c r="A2940" s="59" t="n">
        <v>43083.3926359722</v>
      </c>
      <c r="B2940" s="47" t="s">
        <v>148</v>
      </c>
      <c r="C2940" s="0" t="s">
        <v>38</v>
      </c>
      <c r="D2940" s="0" t="s">
        <v>30</v>
      </c>
      <c r="E2940" s="0" t="s">
        <v>136</v>
      </c>
      <c r="F2940" s="0" t="s">
        <v>31</v>
      </c>
      <c r="H2940" s="48" t="n">
        <v>1</v>
      </c>
      <c r="K2940" s="48" t="n">
        <v>2067.25</v>
      </c>
      <c r="L2940" s="56" t="n">
        <f aca="false">K2940/K2930 - 1</f>
        <v>0.000663155652796732</v>
      </c>
    </row>
    <row r="2941" customFormat="false" ht="14.4" hidden="false" customHeight="false" outlineLevel="0" collapsed="false">
      <c r="A2941" s="59" t="n">
        <v>43083.3926361111</v>
      </c>
      <c r="B2941" s="47" t="s">
        <v>148</v>
      </c>
      <c r="C2941" s="0" t="s">
        <v>38</v>
      </c>
      <c r="D2941" s="0" t="s">
        <v>43</v>
      </c>
      <c r="E2941" s="0" t="s">
        <v>137</v>
      </c>
      <c r="J2941" s="0" t="s">
        <v>44</v>
      </c>
      <c r="K2941" s="48" t="n">
        <v>1256.97</v>
      </c>
      <c r="L2941" s="56" t="n">
        <f aca="false">K2941/K2931 - 1</f>
        <v>0.0112389380530973</v>
      </c>
    </row>
    <row r="2942" customFormat="false" ht="14.4" hidden="false" customHeight="false" outlineLevel="0" collapsed="false">
      <c r="A2942" s="59" t="n">
        <v>43083.3926362384</v>
      </c>
      <c r="B2942" s="47" t="s">
        <v>148</v>
      </c>
      <c r="C2942" s="0" t="s">
        <v>38</v>
      </c>
      <c r="D2942" s="0" t="s">
        <v>54</v>
      </c>
      <c r="E2942" s="0" t="s">
        <v>137</v>
      </c>
      <c r="K2942" s="48" t="n">
        <v>734.12</v>
      </c>
      <c r="L2942" s="56" t="n">
        <f aca="false">K2942/K2932 - 1</f>
        <v>0.138205835839871</v>
      </c>
    </row>
    <row r="2943" customFormat="false" ht="14.4" hidden="false" customHeight="false" outlineLevel="0" collapsed="false">
      <c r="A2943" s="60" t="n">
        <v>43083.3926363773</v>
      </c>
      <c r="B2943" s="52" t="s">
        <v>148</v>
      </c>
      <c r="C2943" s="16" t="s">
        <v>38</v>
      </c>
      <c r="D2943" s="16" t="s">
        <v>138</v>
      </c>
      <c r="E2943" s="16" t="s">
        <v>137</v>
      </c>
      <c r="F2943" s="16"/>
      <c r="G2943" s="16"/>
      <c r="H2943" s="16"/>
      <c r="I2943" s="16"/>
      <c r="J2943" s="16"/>
      <c r="K2943" s="54" t="n">
        <v>16346.3</v>
      </c>
      <c r="L2943" s="58" t="n">
        <f aca="false">K2943/K2933 - 1</f>
        <v>-0.0391368496540697</v>
      </c>
    </row>
    <row r="2944" customFormat="false" ht="14.4" hidden="false" customHeight="false" outlineLevel="0" collapsed="false">
      <c r="A2944" s="59" t="n">
        <v>43084.5428176736</v>
      </c>
      <c r="B2944" s="47" t="s">
        <v>149</v>
      </c>
      <c r="C2944" s="0" t="s">
        <v>39</v>
      </c>
      <c r="D2944" s="0" t="s">
        <v>53</v>
      </c>
      <c r="E2944" s="0" t="s">
        <v>136</v>
      </c>
      <c r="F2944" s="48" t="n">
        <v>2062</v>
      </c>
      <c r="G2944" s="49" t="n">
        <f aca="false">F2944/$K2950-1</f>
        <v>-0.00772358701667442</v>
      </c>
      <c r="H2944" s="48" t="n">
        <v>2213</v>
      </c>
      <c r="I2944" s="49" t="n">
        <f aca="false">H2944/$K2950-1</f>
        <v>0.0649406895887972</v>
      </c>
      <c r="J2944" s="49" t="n">
        <f aca="false">I2944-G2944</f>
        <v>0.0726642766054716</v>
      </c>
      <c r="K2944" s="0" t="n">
        <f aca="false">H2944-F2944</f>
        <v>151</v>
      </c>
      <c r="L2944" s="56" t="n">
        <f aca="false">H2944/H2934 - 1</f>
        <v>0.00317316409791468</v>
      </c>
    </row>
    <row r="2945" customFormat="false" ht="14.4" hidden="false" customHeight="false" outlineLevel="0" collapsed="false">
      <c r="A2945" s="59" t="n">
        <v>43084.5428186921</v>
      </c>
      <c r="B2945" s="47" t="s">
        <v>149</v>
      </c>
      <c r="C2945" s="0" t="s">
        <v>39</v>
      </c>
      <c r="D2945" s="0" t="s">
        <v>13</v>
      </c>
      <c r="E2945" s="0" t="s">
        <v>136</v>
      </c>
      <c r="F2945" s="48" t="n">
        <v>2074</v>
      </c>
      <c r="G2945" s="49" t="n">
        <f aca="false">F2945/$K2950-1</f>
        <v>-0.0019489425182263</v>
      </c>
      <c r="H2945" s="48" t="n">
        <v>2248</v>
      </c>
      <c r="I2945" s="49" t="n">
        <f aca="false">H2945/$K2950-1</f>
        <v>0.0817834027092705</v>
      </c>
      <c r="J2945" s="49" t="n">
        <f aca="false">I2945-G2945</f>
        <v>0.0837323452274968</v>
      </c>
      <c r="K2945" s="0" t="n">
        <f aca="false">H2945-F2945</f>
        <v>174</v>
      </c>
      <c r="L2945" s="56" t="n">
        <f aca="false">H2945/H2935 - 1</f>
        <v>0.00267618198037467</v>
      </c>
    </row>
    <row r="2946" customFormat="false" ht="14.4" hidden="false" customHeight="false" outlineLevel="0" collapsed="false">
      <c r="A2946" s="59" t="n">
        <v>43084.5428188889</v>
      </c>
      <c r="B2946" s="47" t="s">
        <v>149</v>
      </c>
      <c r="C2946" s="0" t="s">
        <v>39</v>
      </c>
      <c r="D2946" s="0" t="s">
        <v>15</v>
      </c>
      <c r="E2946" s="0" t="s">
        <v>136</v>
      </c>
      <c r="F2946" s="48" t="n">
        <v>2074</v>
      </c>
      <c r="G2946" s="49" t="n">
        <f aca="false">F2946/$K2950-1</f>
        <v>-0.0019489425182263</v>
      </c>
      <c r="H2946" s="48" t="n">
        <v>2240</v>
      </c>
      <c r="I2946" s="49" t="n">
        <f aca="false">H2946/$K2950-1</f>
        <v>0.0779336397103052</v>
      </c>
      <c r="J2946" s="49" t="n">
        <f aca="false">I2946-G2946</f>
        <v>0.0798825822285315</v>
      </c>
      <c r="K2946" s="0" t="n">
        <f aca="false">H2946-F2946</f>
        <v>166</v>
      </c>
      <c r="L2946" s="56" t="n">
        <f aca="false">H2946/H2936 - 1</f>
        <v>0.00313479623824442</v>
      </c>
    </row>
    <row r="2947" customFormat="false" ht="14.4" hidden="false" customHeight="false" outlineLevel="0" collapsed="false">
      <c r="A2947" s="59" t="n">
        <v>43084.5428190857</v>
      </c>
      <c r="B2947" s="47" t="s">
        <v>149</v>
      </c>
      <c r="C2947" s="0" t="s">
        <v>39</v>
      </c>
      <c r="D2947" s="0" t="s">
        <v>20</v>
      </c>
      <c r="E2947" s="0" t="s">
        <v>136</v>
      </c>
      <c r="F2947" s="48" t="n">
        <v>2074</v>
      </c>
      <c r="G2947" s="49" t="n">
        <f aca="false">F2947/$K2950-1</f>
        <v>-0.0019489425182263</v>
      </c>
      <c r="H2947" s="48" t="n">
        <v>2229</v>
      </c>
      <c r="I2947" s="49" t="n">
        <f aca="false">H2947/$K2950-1</f>
        <v>0.0726402155867278</v>
      </c>
      <c r="J2947" s="49" t="n">
        <f aca="false">I2947-G2947</f>
        <v>0.0745891581049541</v>
      </c>
      <c r="K2947" s="0" t="n">
        <f aca="false">H2947-F2947</f>
        <v>155</v>
      </c>
      <c r="L2947" s="56" t="n">
        <f aca="false">H2947/H2937 - 1</f>
        <v>0.0026990553306343</v>
      </c>
    </row>
    <row r="2948" customFormat="false" ht="14.4" hidden="false" customHeight="false" outlineLevel="0" collapsed="false">
      <c r="A2948" s="59" t="n">
        <v>43084.5428192593</v>
      </c>
      <c r="B2948" s="47" t="s">
        <v>149</v>
      </c>
      <c r="C2948" s="0" t="s">
        <v>39</v>
      </c>
      <c r="D2948" s="0" t="s">
        <v>25</v>
      </c>
      <c r="E2948" s="0" t="s">
        <v>136</v>
      </c>
      <c r="F2948" s="48" t="n">
        <v>2074</v>
      </c>
      <c r="G2948" s="49" t="n">
        <f aca="false">F2948/$K2950-1</f>
        <v>-0.0019489425182263</v>
      </c>
      <c r="H2948" s="48" t="n">
        <v>2229</v>
      </c>
      <c r="I2948" s="49" t="n">
        <f aca="false">H2948/$K2950-1</f>
        <v>0.0726402155867278</v>
      </c>
      <c r="J2948" s="49" t="n">
        <f aca="false">I2948-G2948</f>
        <v>0.0745891581049541</v>
      </c>
      <c r="K2948" s="0" t="n">
        <f aca="false">H2948-F2948</f>
        <v>155</v>
      </c>
      <c r="L2948" s="56" t="n">
        <f aca="false">H2948/H2938 - 1</f>
        <v>0.0026990553306343</v>
      </c>
    </row>
    <row r="2949" customFormat="false" ht="14.4" hidden="false" customHeight="false" outlineLevel="0" collapsed="false">
      <c r="A2949" s="59" t="n">
        <v>43084.542819456</v>
      </c>
      <c r="B2949" s="47" t="s">
        <v>149</v>
      </c>
      <c r="C2949" s="0" t="s">
        <v>39</v>
      </c>
      <c r="D2949" s="0" t="s">
        <v>51</v>
      </c>
      <c r="E2949" s="0" t="s">
        <v>136</v>
      </c>
      <c r="F2949" s="50" t="n">
        <v>1.6431</v>
      </c>
      <c r="H2949" s="50" t="n">
        <v>1.6671</v>
      </c>
      <c r="K2949" s="50" t="n">
        <v>1.65119</v>
      </c>
      <c r="L2949" s="56" t="n">
        <f aca="false">K2949/K2939 - 1</f>
        <v>-0.00919880949523566</v>
      </c>
    </row>
    <row r="2950" customFormat="false" ht="14.4" hidden="false" customHeight="false" outlineLevel="0" collapsed="false">
      <c r="A2950" s="59" t="n">
        <v>43084.5428196412</v>
      </c>
      <c r="B2950" s="47" t="s">
        <v>149</v>
      </c>
      <c r="C2950" s="0" t="s">
        <v>39</v>
      </c>
      <c r="D2950" s="0" t="s">
        <v>30</v>
      </c>
      <c r="E2950" s="0" t="s">
        <v>136</v>
      </c>
      <c r="F2950" s="0" t="s">
        <v>31</v>
      </c>
      <c r="H2950" s="48" t="n">
        <v>1</v>
      </c>
      <c r="K2950" s="48" t="n">
        <v>2078.05</v>
      </c>
      <c r="L2950" s="56" t="n">
        <f aca="false">K2950/K2940 - 1</f>
        <v>0.00522433184181903</v>
      </c>
    </row>
    <row r="2951" customFormat="false" ht="14.4" hidden="false" customHeight="false" outlineLevel="0" collapsed="false">
      <c r="A2951" s="59" t="n">
        <v>43084.5428198148</v>
      </c>
      <c r="B2951" s="47" t="s">
        <v>149</v>
      </c>
      <c r="C2951" s="0" t="s">
        <v>39</v>
      </c>
      <c r="D2951" s="0" t="s">
        <v>43</v>
      </c>
      <c r="E2951" s="0" t="s">
        <v>137</v>
      </c>
      <c r="J2951" s="0" t="s">
        <v>44</v>
      </c>
      <c r="K2951" s="48" t="n">
        <v>1258.23</v>
      </c>
      <c r="L2951" s="56" t="n">
        <f aca="false">K2951/K2941 - 1</f>
        <v>0.00100241055872452</v>
      </c>
    </row>
    <row r="2952" customFormat="false" ht="14.4" hidden="false" customHeight="false" outlineLevel="0" collapsed="false">
      <c r="A2952" s="59" t="n">
        <v>43084.5428200926</v>
      </c>
      <c r="B2952" s="47" t="s">
        <v>149</v>
      </c>
      <c r="C2952" s="0" t="s">
        <v>39</v>
      </c>
      <c r="D2952" s="0" t="s">
        <v>54</v>
      </c>
      <c r="E2952" s="0" t="s">
        <v>137</v>
      </c>
      <c r="K2952" s="48" t="n">
        <v>655.41</v>
      </c>
      <c r="L2952" s="56" t="n">
        <f aca="false">K2952/K2942 - 1</f>
        <v>-0.107216803792296</v>
      </c>
    </row>
    <row r="2953" customFormat="false" ht="14.4" hidden="false" customHeight="false" outlineLevel="0" collapsed="false">
      <c r="A2953" s="60" t="n">
        <v>43084.5428202546</v>
      </c>
      <c r="B2953" s="52" t="s">
        <v>149</v>
      </c>
      <c r="C2953" s="16" t="s">
        <v>39</v>
      </c>
      <c r="D2953" s="16" t="s">
        <v>138</v>
      </c>
      <c r="E2953" s="16" t="s">
        <v>137</v>
      </c>
      <c r="F2953" s="16"/>
      <c r="G2953" s="16"/>
      <c r="H2953" s="16"/>
      <c r="I2953" s="16"/>
      <c r="J2953" s="16"/>
      <c r="K2953" s="54" t="n">
        <v>18047.6</v>
      </c>
      <c r="L2953" s="58" t="n">
        <f aca="false">K2953/K2943 - 1</f>
        <v>0.104078598826646</v>
      </c>
    </row>
    <row r="2954" customFormat="false" ht="14.4" hidden="false" customHeight="false" outlineLevel="0" collapsed="false">
      <c r="A2954" s="59" t="n">
        <v>43087.6502109259</v>
      </c>
      <c r="B2954" s="47" t="s">
        <v>146</v>
      </c>
      <c r="C2954" s="0" t="s">
        <v>33</v>
      </c>
      <c r="D2954" s="0" t="s">
        <v>53</v>
      </c>
      <c r="E2954" s="0" t="s">
        <v>136</v>
      </c>
      <c r="F2954" s="48" t="n">
        <v>2066</v>
      </c>
      <c r="G2954" s="49" t="n">
        <f aca="false">F2954/$K2960-1</f>
        <v>-0.00862772195510519</v>
      </c>
      <c r="H2954" s="48" t="n">
        <v>2215</v>
      </c>
      <c r="I2954" s="49" t="n">
        <f aca="false">H2954/$K2960-1</f>
        <v>0.062870085125577</v>
      </c>
      <c r="J2954" s="49" t="n">
        <f aca="false">I2954-G2954</f>
        <v>0.0714978070806822</v>
      </c>
      <c r="K2954" s="0" t="n">
        <f aca="false">H2954-F2954</f>
        <v>149</v>
      </c>
      <c r="L2954" s="56" t="n">
        <f aca="false">H2954/H2944 - 1</f>
        <v>0.000903750564844152</v>
      </c>
    </row>
    <row r="2955" customFormat="false" ht="14.4" hidden="false" customHeight="false" outlineLevel="0" collapsed="false">
      <c r="A2955" s="59" t="n">
        <v>43087.6502118403</v>
      </c>
      <c r="B2955" s="47" t="s">
        <v>146</v>
      </c>
      <c r="C2955" s="0" t="s">
        <v>33</v>
      </c>
      <c r="D2955" s="0" t="s">
        <v>13</v>
      </c>
      <c r="E2955" s="0" t="s">
        <v>136</v>
      </c>
      <c r="F2955" s="48" t="n">
        <v>2077</v>
      </c>
      <c r="G2955" s="49" t="n">
        <f aca="false">F2955/$K2960-1</f>
        <v>-0.00334936035854472</v>
      </c>
      <c r="H2955" s="48" t="n">
        <v>2251</v>
      </c>
      <c r="I2955" s="49" t="n">
        <f aca="false">H2955/$K2960-1</f>
        <v>0.0801447230779566</v>
      </c>
      <c r="J2955" s="49" t="n">
        <f aca="false">I2955-G2955</f>
        <v>0.0834940834365013</v>
      </c>
      <c r="K2955" s="0" t="n">
        <f aca="false">H2955-F2955</f>
        <v>174</v>
      </c>
      <c r="L2955" s="56" t="n">
        <f aca="false">H2955/H2945 - 1</f>
        <v>0.00133451957295372</v>
      </c>
    </row>
    <row r="2956" customFormat="false" ht="14.4" hidden="false" customHeight="false" outlineLevel="0" collapsed="false">
      <c r="A2956" s="59" t="n">
        <v>43087.6502120602</v>
      </c>
      <c r="B2956" s="47" t="s">
        <v>146</v>
      </c>
      <c r="C2956" s="0" t="s">
        <v>33</v>
      </c>
      <c r="D2956" s="0" t="s">
        <v>15</v>
      </c>
      <c r="E2956" s="0" t="s">
        <v>136</v>
      </c>
      <c r="F2956" s="48" t="n">
        <v>2077</v>
      </c>
      <c r="G2956" s="49" t="n">
        <f aca="false">F2956/$K2960-1</f>
        <v>-0.00334936035854472</v>
      </c>
      <c r="H2956" s="48" t="n">
        <v>2242</v>
      </c>
      <c r="I2956" s="49" t="n">
        <f aca="false">H2956/$K2960-1</f>
        <v>0.0758260635898618</v>
      </c>
      <c r="J2956" s="49" t="n">
        <f aca="false">I2956-G2956</f>
        <v>0.0791754239484065</v>
      </c>
      <c r="K2956" s="0" t="n">
        <f aca="false">H2956-F2956</f>
        <v>165</v>
      </c>
      <c r="L2956" s="56" t="n">
        <f aca="false">H2956/H2946 - 1</f>
        <v>0.000892857142857251</v>
      </c>
    </row>
    <row r="2957" customFormat="false" ht="14.4" hidden="false" customHeight="false" outlineLevel="0" collapsed="false">
      <c r="A2957" s="59" t="n">
        <v>43087.6502122338</v>
      </c>
      <c r="B2957" s="47" t="s">
        <v>146</v>
      </c>
      <c r="C2957" s="0" t="s">
        <v>33</v>
      </c>
      <c r="D2957" s="0" t="s">
        <v>20</v>
      </c>
      <c r="E2957" s="0" t="s">
        <v>136</v>
      </c>
      <c r="F2957" s="48" t="n">
        <v>2077</v>
      </c>
      <c r="G2957" s="49" t="n">
        <f aca="false">F2957/$K2960-1</f>
        <v>-0.00334936035854472</v>
      </c>
      <c r="H2957" s="48" t="n">
        <v>2232</v>
      </c>
      <c r="I2957" s="49" t="n">
        <f aca="false">H2957/$K2960-1</f>
        <v>0.0710275530475339</v>
      </c>
      <c r="J2957" s="49" t="n">
        <f aca="false">I2957-G2957</f>
        <v>0.0743769134060787</v>
      </c>
      <c r="K2957" s="0" t="n">
        <f aca="false">H2957-F2957</f>
        <v>155</v>
      </c>
      <c r="L2957" s="56" t="n">
        <f aca="false">H2957/H2947 - 1</f>
        <v>0.00134589502018834</v>
      </c>
    </row>
    <row r="2958" customFormat="false" ht="14.4" hidden="false" customHeight="false" outlineLevel="0" collapsed="false">
      <c r="A2958" s="59" t="n">
        <v>43087.6502124074</v>
      </c>
      <c r="B2958" s="47" t="s">
        <v>146</v>
      </c>
      <c r="C2958" s="0" t="s">
        <v>33</v>
      </c>
      <c r="D2958" s="0" t="s">
        <v>25</v>
      </c>
      <c r="E2958" s="0" t="s">
        <v>136</v>
      </c>
      <c r="F2958" s="48" t="n">
        <v>2077</v>
      </c>
      <c r="G2958" s="49" t="n">
        <f aca="false">F2958/$K2960-1</f>
        <v>-0.00334936035854472</v>
      </c>
      <c r="H2958" s="48" t="n">
        <v>2232</v>
      </c>
      <c r="I2958" s="49" t="n">
        <f aca="false">H2958/$K2960-1</f>
        <v>0.0710275530475339</v>
      </c>
      <c r="J2958" s="49" t="n">
        <f aca="false">I2958-G2958</f>
        <v>0.0743769134060787</v>
      </c>
      <c r="K2958" s="0" t="n">
        <f aca="false">H2958-F2958</f>
        <v>155</v>
      </c>
      <c r="L2958" s="56" t="n">
        <f aca="false">H2958/H2948 - 1</f>
        <v>0.00134589502018834</v>
      </c>
    </row>
    <row r="2959" customFormat="false" ht="14.4" hidden="false" customHeight="false" outlineLevel="0" collapsed="false">
      <c r="A2959" s="59" t="n">
        <v>43087.6502125926</v>
      </c>
      <c r="B2959" s="47" t="s">
        <v>146</v>
      </c>
      <c r="C2959" s="0" t="s">
        <v>33</v>
      </c>
      <c r="D2959" s="0" t="s">
        <v>51</v>
      </c>
      <c r="E2959" s="0" t="s">
        <v>136</v>
      </c>
      <c r="F2959" s="50" t="n">
        <v>1.6485</v>
      </c>
      <c r="H2959" s="50" t="n">
        <v>1.6724</v>
      </c>
      <c r="K2959" s="50" t="n">
        <v>1.65664</v>
      </c>
      <c r="L2959" s="56" t="n">
        <f aca="false">K2959/K2949 - 1</f>
        <v>0.00330064983436196</v>
      </c>
    </row>
    <row r="2960" customFormat="false" ht="14.4" hidden="false" customHeight="false" outlineLevel="0" collapsed="false">
      <c r="A2960" s="59" t="n">
        <v>43087.6502127431</v>
      </c>
      <c r="B2960" s="47" t="s">
        <v>146</v>
      </c>
      <c r="C2960" s="0" t="s">
        <v>33</v>
      </c>
      <c r="D2960" s="0" t="s">
        <v>30</v>
      </c>
      <c r="E2960" s="0" t="s">
        <v>136</v>
      </c>
      <c r="F2960" s="0" t="s">
        <v>31</v>
      </c>
      <c r="H2960" s="48" t="n">
        <v>1</v>
      </c>
      <c r="K2960" s="48" t="n">
        <v>2083.98</v>
      </c>
      <c r="L2960" s="56" t="n">
        <f aca="false">K2960/K2950 - 1</f>
        <v>0.00285363682298301</v>
      </c>
    </row>
    <row r="2961" customFormat="false" ht="14.4" hidden="false" customHeight="false" outlineLevel="0" collapsed="false">
      <c r="A2961" s="59" t="n">
        <v>43087.6502128819</v>
      </c>
      <c r="B2961" s="47" t="s">
        <v>146</v>
      </c>
      <c r="C2961" s="0" t="s">
        <v>33</v>
      </c>
      <c r="D2961" s="0" t="s">
        <v>43</v>
      </c>
      <c r="E2961" s="0" t="s">
        <v>137</v>
      </c>
      <c r="J2961" s="0" t="s">
        <v>44</v>
      </c>
      <c r="K2961" s="48" t="n">
        <v>1259.83</v>
      </c>
      <c r="L2961" s="56" t="n">
        <f aca="false">K2961/K2951 - 1</f>
        <v>0.00127162760385624</v>
      </c>
    </row>
    <row r="2962" customFormat="false" ht="14.4" hidden="false" customHeight="false" outlineLevel="0" collapsed="false">
      <c r="A2962" s="59" t="n">
        <v>43087.6502130208</v>
      </c>
      <c r="B2962" s="47" t="s">
        <v>146</v>
      </c>
      <c r="C2962" s="0" t="s">
        <v>33</v>
      </c>
      <c r="D2962" s="0" t="s">
        <v>54</v>
      </c>
      <c r="E2962" s="0" t="s">
        <v>137</v>
      </c>
      <c r="K2962" s="48" t="n">
        <v>734.57</v>
      </c>
      <c r="L2962" s="56" t="n">
        <f aca="false">K2962/K2952 - 1</f>
        <v>0.120779359484903</v>
      </c>
    </row>
    <row r="2963" customFormat="false" ht="14.4" hidden="false" customHeight="false" outlineLevel="0" collapsed="false">
      <c r="A2963" s="59" t="n">
        <v>43087.6502131597</v>
      </c>
      <c r="B2963" s="47" t="s">
        <v>146</v>
      </c>
      <c r="C2963" s="0" t="s">
        <v>33</v>
      </c>
      <c r="D2963" s="0" t="s">
        <v>150</v>
      </c>
      <c r="E2963" s="0" t="s">
        <v>137</v>
      </c>
      <c r="K2963" s="48" t="n">
        <v>350.41</v>
      </c>
      <c r="L2963" s="61" t="s">
        <v>139</v>
      </c>
    </row>
    <row r="2964" customFormat="false" ht="14.4" hidden="false" customHeight="false" outlineLevel="0" collapsed="false">
      <c r="A2964" s="60" t="n">
        <v>43087.650213287</v>
      </c>
      <c r="B2964" s="52" t="s">
        <v>146</v>
      </c>
      <c r="C2964" s="16" t="s">
        <v>33</v>
      </c>
      <c r="D2964" s="16" t="s">
        <v>138</v>
      </c>
      <c r="E2964" s="16" t="s">
        <v>137</v>
      </c>
      <c r="F2964" s="16"/>
      <c r="G2964" s="16"/>
      <c r="H2964" s="16"/>
      <c r="I2964" s="16"/>
      <c r="J2964" s="16"/>
      <c r="K2964" s="54" t="n">
        <v>19048.6</v>
      </c>
      <c r="L2964" s="58" t="n">
        <f aca="false">K2964/K2953 - 1</f>
        <v>0.0554644384848955</v>
      </c>
    </row>
    <row r="2965" customFormat="false" ht="14.4" hidden="false" customHeight="false" outlineLevel="0" collapsed="false">
      <c r="A2965" s="59" t="n">
        <v>43088.4294109259</v>
      </c>
      <c r="B2965" s="47" t="s">
        <v>151</v>
      </c>
      <c r="C2965" s="0" t="s">
        <v>35</v>
      </c>
      <c r="D2965" s="0" t="s">
        <v>53</v>
      </c>
      <c r="E2965" s="0" t="s">
        <v>136</v>
      </c>
      <c r="F2965" s="48" t="n">
        <v>2071</v>
      </c>
      <c r="G2965" s="49" t="n">
        <f aca="false">F2965/$K2971-1</f>
        <v>-0.00826525432656866</v>
      </c>
      <c r="H2965" s="48" t="n">
        <v>2223</v>
      </c>
      <c r="I2965" s="49" t="n">
        <f aca="false">H2965/$K2971-1</f>
        <v>0.064522616915518</v>
      </c>
      <c r="J2965" s="49" t="n">
        <f aca="false">I2965-G2965</f>
        <v>0.0727878712420866</v>
      </c>
      <c r="K2965" s="0" t="n">
        <f aca="false">H2965-F2965</f>
        <v>152</v>
      </c>
      <c r="L2965" s="49" t="n">
        <f aca="false">H2965/H2954-1</f>
        <v>0.00361173814898419</v>
      </c>
    </row>
    <row r="2966" customFormat="false" ht="14.4" hidden="false" customHeight="false" outlineLevel="0" collapsed="false">
      <c r="A2966" s="59" t="n">
        <v>43088.429417037</v>
      </c>
      <c r="B2966" s="47" t="s">
        <v>151</v>
      </c>
      <c r="C2966" s="0" t="s">
        <v>35</v>
      </c>
      <c r="D2966" s="0" t="s">
        <v>13</v>
      </c>
      <c r="E2966" s="0" t="s">
        <v>136</v>
      </c>
      <c r="F2966" s="48" t="n">
        <v>2083</v>
      </c>
      <c r="G2966" s="49" t="n">
        <f aca="false">F2966/$K2971-1</f>
        <v>-0.00251884343903552</v>
      </c>
      <c r="H2966" s="48" t="n">
        <v>2259</v>
      </c>
      <c r="I2966" s="49" t="n">
        <f aca="false">H2966/$K2971-1</f>
        <v>0.0817618495781176</v>
      </c>
      <c r="J2966" s="49" t="n">
        <f aca="false">I2966-G2966</f>
        <v>0.0842806930171531</v>
      </c>
      <c r="K2966" s="0" t="n">
        <f aca="false">H2966-F2966</f>
        <v>176</v>
      </c>
      <c r="L2966" s="49" t="n">
        <f aca="false">H2966/H2955-1</f>
        <v>0.00355397601066199</v>
      </c>
    </row>
    <row r="2967" customFormat="false" ht="14.4" hidden="false" customHeight="false" outlineLevel="0" collapsed="false">
      <c r="A2967" s="59" t="n">
        <v>43088.4294173032</v>
      </c>
      <c r="B2967" s="47" t="s">
        <v>151</v>
      </c>
      <c r="C2967" s="0" t="s">
        <v>35</v>
      </c>
      <c r="D2967" s="0" t="s">
        <v>15</v>
      </c>
      <c r="E2967" s="0" t="s">
        <v>136</v>
      </c>
      <c r="F2967" s="48" t="n">
        <v>2083</v>
      </c>
      <c r="G2967" s="49" t="n">
        <f aca="false">F2967/$K2971-1</f>
        <v>-0.00251884343903552</v>
      </c>
      <c r="H2967" s="48" t="n">
        <v>2250</v>
      </c>
      <c r="I2967" s="49" t="n">
        <f aca="false">H2967/$K2971-1</f>
        <v>0.0774520414124678</v>
      </c>
      <c r="J2967" s="49" t="n">
        <f aca="false">I2967-G2967</f>
        <v>0.0799708848515033</v>
      </c>
      <c r="K2967" s="0" t="n">
        <f aca="false">H2967-F2967</f>
        <v>167</v>
      </c>
      <c r="L2967" s="49" t="n">
        <f aca="false">H2967/H2956-1</f>
        <v>0.00356824264049949</v>
      </c>
    </row>
    <row r="2968" customFormat="false" ht="14.4" hidden="false" customHeight="false" outlineLevel="0" collapsed="false">
      <c r="A2968" s="59" t="n">
        <v>43088.4294174653</v>
      </c>
      <c r="B2968" s="47" t="s">
        <v>151</v>
      </c>
      <c r="C2968" s="0" t="s">
        <v>35</v>
      </c>
      <c r="D2968" s="0" t="s">
        <v>20</v>
      </c>
      <c r="E2968" s="0" t="s">
        <v>136</v>
      </c>
      <c r="F2968" s="48" t="n">
        <v>2083</v>
      </c>
      <c r="G2968" s="49" t="n">
        <f aca="false">F2968/$K2971-1</f>
        <v>-0.00251884343903552</v>
      </c>
      <c r="H2968" s="48" t="n">
        <v>2240</v>
      </c>
      <c r="I2968" s="49" t="n">
        <f aca="false">H2968/$K2971-1</f>
        <v>0.0726633656728568</v>
      </c>
      <c r="J2968" s="49" t="n">
        <f aca="false">I2968-G2968</f>
        <v>0.0751822091118923</v>
      </c>
      <c r="K2968" s="0" t="n">
        <f aca="false">H2968-F2968</f>
        <v>157</v>
      </c>
      <c r="L2968" s="49" t="n">
        <f aca="false">H2968/H2957-1</f>
        <v>0.00358422939068093</v>
      </c>
    </row>
    <row r="2969" customFormat="false" ht="14.4" hidden="false" customHeight="false" outlineLevel="0" collapsed="false">
      <c r="A2969" s="59" t="n">
        <v>43088.4294176042</v>
      </c>
      <c r="B2969" s="47" t="s">
        <v>151</v>
      </c>
      <c r="C2969" s="0" t="s">
        <v>35</v>
      </c>
      <c r="D2969" s="0" t="s">
        <v>25</v>
      </c>
      <c r="E2969" s="0" t="s">
        <v>136</v>
      </c>
      <c r="F2969" s="48" t="n">
        <v>2083</v>
      </c>
      <c r="G2969" s="49" t="n">
        <f aca="false">F2969/$K2971-1</f>
        <v>-0.00251884343903552</v>
      </c>
      <c r="H2969" s="48" t="n">
        <v>2240</v>
      </c>
      <c r="I2969" s="49" t="n">
        <f aca="false">H2969/$K2971-1</f>
        <v>0.0726633656728568</v>
      </c>
      <c r="J2969" s="49" t="n">
        <f aca="false">I2969-G2969</f>
        <v>0.0751822091118923</v>
      </c>
      <c r="K2969" s="0" t="n">
        <f aca="false">H2969-F2969</f>
        <v>157</v>
      </c>
      <c r="L2969" s="49" t="n">
        <f aca="false">H2969/H2958-1</f>
        <v>0.00358422939068093</v>
      </c>
    </row>
    <row r="2970" customFormat="false" ht="14.4" hidden="false" customHeight="false" outlineLevel="0" collapsed="false">
      <c r="A2970" s="59" t="n">
        <v>43088.4294177199</v>
      </c>
      <c r="B2970" s="47" t="s">
        <v>151</v>
      </c>
      <c r="C2970" s="0" t="s">
        <v>35</v>
      </c>
      <c r="D2970" s="0" t="s">
        <v>51</v>
      </c>
      <c r="E2970" s="0" t="s">
        <v>136</v>
      </c>
      <c r="F2970" s="50" t="n">
        <v>1.6448</v>
      </c>
      <c r="H2970" s="50" t="n">
        <v>1.6685</v>
      </c>
      <c r="K2970" s="50" t="n">
        <v>1.65819</v>
      </c>
      <c r="L2970" s="49" t="n">
        <f aca="false">K2970/K2959-1</f>
        <v>0.000935628742515071</v>
      </c>
    </row>
    <row r="2971" customFormat="false" ht="14.4" hidden="false" customHeight="false" outlineLevel="0" collapsed="false">
      <c r="A2971" s="59" t="n">
        <v>43088.4294178357</v>
      </c>
      <c r="B2971" s="47" t="s">
        <v>151</v>
      </c>
      <c r="C2971" s="0" t="s">
        <v>35</v>
      </c>
      <c r="D2971" s="0" t="s">
        <v>30</v>
      </c>
      <c r="E2971" s="0" t="s">
        <v>136</v>
      </c>
      <c r="F2971" s="0" t="s">
        <v>31</v>
      </c>
      <c r="H2971" s="48" t="n">
        <v>1</v>
      </c>
      <c r="K2971" s="48" t="n">
        <v>2088.26</v>
      </c>
      <c r="L2971" s="49" t="n">
        <f aca="false">K2971/K2960-1</f>
        <v>0.00205376251211642</v>
      </c>
    </row>
    <row r="2972" customFormat="false" ht="14.4" hidden="false" customHeight="false" outlineLevel="0" collapsed="false">
      <c r="A2972" s="59" t="n">
        <v>43088.4294179514</v>
      </c>
      <c r="B2972" s="47" t="s">
        <v>151</v>
      </c>
      <c r="C2972" s="0" t="s">
        <v>35</v>
      </c>
      <c r="D2972" s="0" t="s">
        <v>43</v>
      </c>
      <c r="E2972" s="0" t="s">
        <v>137</v>
      </c>
      <c r="J2972" s="0" t="s">
        <v>44</v>
      </c>
      <c r="K2972" s="48" t="n">
        <v>1264.61</v>
      </c>
      <c r="L2972" s="49" t="n">
        <f aca="false">K2972/K2961-1</f>
        <v>0.00379416270449195</v>
      </c>
    </row>
    <row r="2973" customFormat="false" ht="14.4" hidden="false" customHeight="false" outlineLevel="0" collapsed="false">
      <c r="A2973" s="59" t="n">
        <v>43088.4294180671</v>
      </c>
      <c r="B2973" s="47" t="s">
        <v>151</v>
      </c>
      <c r="C2973" s="0" t="s">
        <v>35</v>
      </c>
      <c r="D2973" s="0" t="s">
        <v>54</v>
      </c>
      <c r="E2973" s="0" t="s">
        <v>137</v>
      </c>
      <c r="K2973" s="48" t="n">
        <v>848.44</v>
      </c>
      <c r="L2973" s="49" t="n">
        <f aca="false">K2973/K2962-1</f>
        <v>0.155015859618552</v>
      </c>
    </row>
    <row r="2974" customFormat="false" ht="14.4" hidden="false" customHeight="false" outlineLevel="0" collapsed="false">
      <c r="A2974" s="59" t="n">
        <v>43088.4294181713</v>
      </c>
      <c r="B2974" s="47" t="s">
        <v>151</v>
      </c>
      <c r="C2974" s="0" t="s">
        <v>35</v>
      </c>
      <c r="D2974" s="0" t="s">
        <v>150</v>
      </c>
      <c r="E2974" s="0" t="s">
        <v>137</v>
      </c>
      <c r="K2974" s="48" t="n">
        <v>393.73</v>
      </c>
      <c r="L2974" s="49" t="n">
        <f aca="false">K2974/K2963-1</f>
        <v>0.123626608829657</v>
      </c>
    </row>
    <row r="2975" customFormat="false" ht="14.4" hidden="false" customHeight="false" outlineLevel="0" collapsed="false">
      <c r="A2975" s="60" t="n">
        <v>43088.4294182639</v>
      </c>
      <c r="B2975" s="52" t="s">
        <v>151</v>
      </c>
      <c r="C2975" s="16" t="s">
        <v>35</v>
      </c>
      <c r="D2975" s="16" t="s">
        <v>138</v>
      </c>
      <c r="E2975" s="16" t="s">
        <v>137</v>
      </c>
      <c r="F2975" s="16"/>
      <c r="G2975" s="16"/>
      <c r="H2975" s="16"/>
      <c r="I2975" s="16"/>
      <c r="J2975" s="16"/>
      <c r="K2975" s="54" t="n">
        <v>19036.2</v>
      </c>
      <c r="L2975" s="58" t="n">
        <f aca="false">K2975/K2964-1</f>
        <v>-0.000650966475226444</v>
      </c>
    </row>
    <row r="2976" customFormat="false" ht="14.4" hidden="false" customHeight="false" outlineLevel="0" collapsed="false">
      <c r="A2976" s="59" t="n">
        <v>43089.3648107176</v>
      </c>
      <c r="B2976" s="47" t="s">
        <v>123</v>
      </c>
      <c r="C2976" s="0" t="s">
        <v>37</v>
      </c>
      <c r="D2976" s="0" t="s">
        <v>53</v>
      </c>
      <c r="E2976" s="0" t="s">
        <v>136</v>
      </c>
      <c r="F2976" s="48" t="n">
        <v>2066</v>
      </c>
      <c r="G2976" s="49" t="n">
        <f aca="false">F2976/$K2982-1</f>
        <v>-0.0128671288576301</v>
      </c>
      <c r="H2976" s="48" t="n">
        <v>2215</v>
      </c>
      <c r="I2976" s="49" t="n">
        <f aca="false">H2976/$K2982-1</f>
        <v>0.058324932033083</v>
      </c>
      <c r="J2976" s="49" t="n">
        <f aca="false">I2976-G2976</f>
        <v>0.0711920608907131</v>
      </c>
      <c r="K2976" s="0" t="n">
        <f aca="false">H2976-F2976</f>
        <v>149</v>
      </c>
      <c r="L2976" s="49" t="n">
        <f aca="false">H2976/H2965-1</f>
        <v>-0.00359874044084574</v>
      </c>
    </row>
    <row r="2977" customFormat="false" ht="14.4" hidden="false" customHeight="false" outlineLevel="0" collapsed="false">
      <c r="A2977" s="59" t="n">
        <v>43089.3648152083</v>
      </c>
      <c r="B2977" s="47" t="s">
        <v>123</v>
      </c>
      <c r="C2977" s="0" t="s">
        <v>37</v>
      </c>
      <c r="D2977" s="0" t="s">
        <v>13</v>
      </c>
      <c r="E2977" s="0" t="s">
        <v>136</v>
      </c>
      <c r="F2977" s="48" t="n">
        <v>2077</v>
      </c>
      <c r="G2977" s="49" t="n">
        <f aca="false">F2977/$K2982-1</f>
        <v>-0.00761133912744327</v>
      </c>
      <c r="H2977" s="48" t="n">
        <v>2251</v>
      </c>
      <c r="I2977" s="49" t="n">
        <f aca="false">H2977/$K2982-1</f>
        <v>0.0755256984227855</v>
      </c>
      <c r="J2977" s="49" t="n">
        <f aca="false">I2977-G2977</f>
        <v>0.0831370375502287</v>
      </c>
      <c r="K2977" s="0" t="n">
        <f aca="false">H2977-F2977</f>
        <v>174</v>
      </c>
      <c r="L2977" s="49" t="n">
        <f aca="false">H2977/H2966-1</f>
        <v>-0.0035413899955733</v>
      </c>
    </row>
    <row r="2978" customFormat="false" ht="14.4" hidden="false" customHeight="false" outlineLevel="0" collapsed="false">
      <c r="A2978" s="59" t="n">
        <v>43089.3648153819</v>
      </c>
      <c r="B2978" s="47" t="s">
        <v>123</v>
      </c>
      <c r="C2978" s="0" t="s">
        <v>37</v>
      </c>
      <c r="D2978" s="0" t="s">
        <v>15</v>
      </c>
      <c r="E2978" s="0" t="s">
        <v>136</v>
      </c>
      <c r="F2978" s="48" t="n">
        <v>2077</v>
      </c>
      <c r="G2978" s="49" t="n">
        <f aca="false">F2978/$K2982-1</f>
        <v>-0.00761133912744327</v>
      </c>
      <c r="H2978" s="48" t="n">
        <v>2242</v>
      </c>
      <c r="I2978" s="49" t="n">
        <f aca="false">H2978/$K2982-1</f>
        <v>0.0712255068253598</v>
      </c>
      <c r="J2978" s="49" t="n">
        <f aca="false">I2978-G2978</f>
        <v>0.0788368459528031</v>
      </c>
      <c r="K2978" s="0" t="n">
        <f aca="false">H2978-F2978</f>
        <v>165</v>
      </c>
      <c r="L2978" s="49" t="n">
        <f aca="false">H2978/H2967-1</f>
        <v>-0.00355555555555553</v>
      </c>
    </row>
    <row r="2979" customFormat="false" ht="14.4" hidden="false" customHeight="false" outlineLevel="0" collapsed="false">
      <c r="A2979" s="59" t="n">
        <v>43089.3648155556</v>
      </c>
      <c r="B2979" s="47" t="s">
        <v>123</v>
      </c>
      <c r="C2979" s="0" t="s">
        <v>37</v>
      </c>
      <c r="D2979" s="0" t="s">
        <v>20</v>
      </c>
      <c r="E2979" s="0" t="s">
        <v>136</v>
      </c>
      <c r="F2979" s="48" t="n">
        <v>2077</v>
      </c>
      <c r="G2979" s="49" t="n">
        <f aca="false">F2979/$K2982-1</f>
        <v>-0.00761133912744327</v>
      </c>
      <c r="H2979" s="48" t="n">
        <v>2232</v>
      </c>
      <c r="I2979" s="49" t="n">
        <f aca="false">H2979/$K2982-1</f>
        <v>0.0664475161615534</v>
      </c>
      <c r="J2979" s="49" t="n">
        <f aca="false">I2979-G2979</f>
        <v>0.0740588552889967</v>
      </c>
      <c r="K2979" s="0" t="n">
        <f aca="false">H2979-F2979</f>
        <v>155</v>
      </c>
      <c r="L2979" s="49" t="n">
        <f aca="false">H2979/H2968-1</f>
        <v>-0.00357142857142856</v>
      </c>
    </row>
    <row r="2980" customFormat="false" ht="14.4" hidden="false" customHeight="false" outlineLevel="0" collapsed="false">
      <c r="A2980" s="59" t="n">
        <v>43089.3648157292</v>
      </c>
      <c r="B2980" s="47" t="s">
        <v>123</v>
      </c>
      <c r="C2980" s="0" t="s">
        <v>37</v>
      </c>
      <c r="D2980" s="0" t="s">
        <v>25</v>
      </c>
      <c r="E2980" s="0" t="s">
        <v>136</v>
      </c>
      <c r="F2980" s="48" t="n">
        <v>2077</v>
      </c>
      <c r="G2980" s="49" t="n">
        <f aca="false">F2980/$K2982-1</f>
        <v>-0.00761133912744327</v>
      </c>
      <c r="H2980" s="48" t="n">
        <v>2232</v>
      </c>
      <c r="I2980" s="49" t="n">
        <f aca="false">H2980/$K2982-1</f>
        <v>0.0664475161615534</v>
      </c>
      <c r="J2980" s="49" t="n">
        <f aca="false">I2980-G2980</f>
        <v>0.0740588552889967</v>
      </c>
      <c r="K2980" s="0" t="n">
        <f aca="false">H2980-F2980</f>
        <v>155</v>
      </c>
      <c r="L2980" s="49" t="n">
        <f aca="false">H2980/H2969-1</f>
        <v>-0.00357142857142856</v>
      </c>
    </row>
    <row r="2981" customFormat="false" ht="14.4" hidden="false" customHeight="false" outlineLevel="0" collapsed="false">
      <c r="A2981" s="59" t="n">
        <v>43089.3648159028</v>
      </c>
      <c r="B2981" s="47" t="s">
        <v>123</v>
      </c>
      <c r="C2981" s="0" t="s">
        <v>37</v>
      </c>
      <c r="D2981" s="0" t="s">
        <v>51</v>
      </c>
      <c r="E2981" s="0" t="s">
        <v>136</v>
      </c>
      <c r="F2981" s="50" t="n">
        <v>1.6386</v>
      </c>
      <c r="H2981" s="50" t="n">
        <v>1.6626</v>
      </c>
      <c r="K2981" s="50" t="n">
        <v>1.65426</v>
      </c>
      <c r="L2981" s="49" t="n">
        <f aca="false">K2981/K2970-1</f>
        <v>-0.0023700540951278</v>
      </c>
    </row>
    <row r="2982" customFormat="false" ht="14.4" hidden="false" customHeight="false" outlineLevel="0" collapsed="false">
      <c r="A2982" s="59" t="n">
        <v>43089.3648160532</v>
      </c>
      <c r="B2982" s="47" t="s">
        <v>123</v>
      </c>
      <c r="C2982" s="0" t="s">
        <v>37</v>
      </c>
      <c r="D2982" s="0" t="s">
        <v>30</v>
      </c>
      <c r="E2982" s="0" t="s">
        <v>136</v>
      </c>
      <c r="F2982" s="0" t="s">
        <v>31</v>
      </c>
      <c r="H2982" s="48" t="n">
        <v>1</v>
      </c>
      <c r="K2982" s="48" t="n">
        <v>2092.93</v>
      </c>
      <c r="L2982" s="49" t="n">
        <f aca="false">K2982/K2971-1</f>
        <v>0.00223631157039805</v>
      </c>
    </row>
    <row r="2983" customFormat="false" ht="14.4" hidden="false" customHeight="false" outlineLevel="0" collapsed="false">
      <c r="A2983" s="59" t="n">
        <v>43089.3648162037</v>
      </c>
      <c r="B2983" s="47" t="s">
        <v>123</v>
      </c>
      <c r="C2983" s="0" t="s">
        <v>37</v>
      </c>
      <c r="D2983" s="0" t="s">
        <v>43</v>
      </c>
      <c r="E2983" s="0" t="s">
        <v>137</v>
      </c>
      <c r="J2983" s="0" t="s">
        <v>44</v>
      </c>
      <c r="K2983" s="48" t="n">
        <v>1263.58</v>
      </c>
      <c r="L2983" s="49" t="n">
        <f aca="false">K2983/K2972-1</f>
        <v>-0.000814480353626745</v>
      </c>
    </row>
    <row r="2984" customFormat="false" ht="14.4" hidden="false" customHeight="false" outlineLevel="0" collapsed="false">
      <c r="A2984" s="59" t="n">
        <v>43089.3648163542</v>
      </c>
      <c r="B2984" s="47" t="s">
        <v>123</v>
      </c>
      <c r="C2984" s="0" t="s">
        <v>37</v>
      </c>
      <c r="D2984" s="0" t="s">
        <v>54</v>
      </c>
      <c r="E2984" s="0" t="s">
        <v>137</v>
      </c>
      <c r="K2984" s="48" t="n">
        <v>776.52</v>
      </c>
      <c r="L2984" s="49" t="n">
        <f aca="false">K2984/K2973-1</f>
        <v>-0.0847673377021357</v>
      </c>
    </row>
    <row r="2985" customFormat="false" ht="14.4" hidden="false" customHeight="false" outlineLevel="0" collapsed="false">
      <c r="A2985" s="59" t="n">
        <v>43089.3648164931</v>
      </c>
      <c r="B2985" s="47" t="s">
        <v>123</v>
      </c>
      <c r="C2985" s="0" t="s">
        <v>37</v>
      </c>
      <c r="D2985" s="0" t="s">
        <v>150</v>
      </c>
      <c r="E2985" s="0" t="s">
        <v>137</v>
      </c>
      <c r="K2985" s="48" t="n">
        <v>382.04</v>
      </c>
      <c r="L2985" s="49" t="n">
        <f aca="false">K2985/K2974-1</f>
        <v>-0.0296903969725446</v>
      </c>
    </row>
    <row r="2986" customFormat="false" ht="14.4" hidden="false" customHeight="false" outlineLevel="0" collapsed="false">
      <c r="A2986" s="60" t="n">
        <v>43089.3648165972</v>
      </c>
      <c r="B2986" s="52" t="s">
        <v>123</v>
      </c>
      <c r="C2986" s="16" t="s">
        <v>37</v>
      </c>
      <c r="D2986" s="16" t="s">
        <v>138</v>
      </c>
      <c r="E2986" s="16" t="s">
        <v>137</v>
      </c>
      <c r="F2986" s="16"/>
      <c r="G2986" s="16"/>
      <c r="H2986" s="16"/>
      <c r="I2986" s="16"/>
      <c r="J2986" s="16"/>
      <c r="K2986" s="54" t="n">
        <v>16436.5</v>
      </c>
      <c r="L2986" s="58" t="n">
        <f aca="false">K2986/K2975-1</f>
        <v>-0.136566121389773</v>
      </c>
    </row>
    <row r="2987" customFormat="false" ht="14.4" hidden="false" customHeight="false" outlineLevel="0" collapsed="false">
      <c r="A2987" s="59" t="n">
        <v>43090.4088260648</v>
      </c>
      <c r="B2987" s="47" t="s">
        <v>152</v>
      </c>
      <c r="C2987" s="0" t="s">
        <v>38</v>
      </c>
      <c r="D2987" s="0" t="s">
        <v>53</v>
      </c>
      <c r="E2987" s="0" t="s">
        <v>136</v>
      </c>
      <c r="F2987" s="48" t="n">
        <v>2062</v>
      </c>
      <c r="G2987" s="49" t="n">
        <f aca="false">F2987/$K2993-1</f>
        <v>-0.013038233998966</v>
      </c>
      <c r="H2987" s="48" t="n">
        <v>2212</v>
      </c>
      <c r="I2987" s="49" t="n">
        <f aca="false">H2987/$K2993-1</f>
        <v>0.0587582087266183</v>
      </c>
      <c r="J2987" s="49" t="n">
        <f aca="false">I2987-G2987</f>
        <v>0.0717964427255843</v>
      </c>
      <c r="K2987" s="0" t="n">
        <f aca="false">H2987-F2987</f>
        <v>150</v>
      </c>
      <c r="L2987" s="49" t="n">
        <f aca="false">H2987/H2976-1</f>
        <v>-0.0013544018058691</v>
      </c>
    </row>
    <row r="2988" customFormat="false" ht="14.4" hidden="false" customHeight="false" outlineLevel="0" collapsed="false">
      <c r="A2988" s="59" t="n">
        <v>43090.4088303472</v>
      </c>
      <c r="B2988" s="47" t="s">
        <v>152</v>
      </c>
      <c r="C2988" s="0" t="s">
        <v>38</v>
      </c>
      <c r="D2988" s="0" t="s">
        <v>13</v>
      </c>
      <c r="E2988" s="0" t="s">
        <v>136</v>
      </c>
      <c r="F2988" s="48" t="n">
        <v>2073</v>
      </c>
      <c r="G2988" s="49" t="n">
        <f aca="false">F2988/$K2993-1</f>
        <v>-0.00777316153242313</v>
      </c>
      <c r="H2988" s="48" t="n">
        <v>2247</v>
      </c>
      <c r="I2988" s="49" t="n">
        <f aca="false">H2988/$K2993-1</f>
        <v>0.0755107120292549</v>
      </c>
      <c r="J2988" s="49" t="n">
        <f aca="false">I2988-G2988</f>
        <v>0.083283873561678</v>
      </c>
      <c r="K2988" s="0" t="n">
        <f aca="false">H2988-F2988</f>
        <v>174</v>
      </c>
      <c r="L2988" s="49" t="n">
        <f aca="false">H2988/H2977-1</f>
        <v>-0.00177698800533099</v>
      </c>
    </row>
    <row r="2989" customFormat="false" ht="14.4" hidden="false" customHeight="false" outlineLevel="0" collapsed="false">
      <c r="A2989" s="59" t="n">
        <v>43090.4088306134</v>
      </c>
      <c r="B2989" s="47" t="s">
        <v>152</v>
      </c>
      <c r="C2989" s="0" t="s">
        <v>38</v>
      </c>
      <c r="D2989" s="0" t="s">
        <v>15</v>
      </c>
      <c r="E2989" s="0" t="s">
        <v>136</v>
      </c>
      <c r="F2989" s="48" t="n">
        <v>2073</v>
      </c>
      <c r="G2989" s="49" t="n">
        <f aca="false">F2989/$K2993-1</f>
        <v>-0.00777316153242313</v>
      </c>
      <c r="H2989" s="48" t="n">
        <v>2239</v>
      </c>
      <c r="I2989" s="49" t="n">
        <f aca="false">H2989/$K2993-1</f>
        <v>0.0716815684172236</v>
      </c>
      <c r="J2989" s="49" t="n">
        <f aca="false">I2989-G2989</f>
        <v>0.0794547299496468</v>
      </c>
      <c r="K2989" s="0" t="n">
        <f aca="false">H2989-F2989</f>
        <v>166</v>
      </c>
      <c r="L2989" s="49" t="n">
        <f aca="false">H2989/H2978-1</f>
        <v>-0.00133809099018734</v>
      </c>
    </row>
    <row r="2990" customFormat="false" ht="14.4" hidden="false" customHeight="false" outlineLevel="0" collapsed="false">
      <c r="A2990" s="59" t="n">
        <v>43090.4088308102</v>
      </c>
      <c r="B2990" s="47" t="s">
        <v>152</v>
      </c>
      <c r="C2990" s="0" t="s">
        <v>38</v>
      </c>
      <c r="D2990" s="0" t="s">
        <v>20</v>
      </c>
      <c r="E2990" s="0" t="s">
        <v>136</v>
      </c>
      <c r="F2990" s="48" t="n">
        <v>2073</v>
      </c>
      <c r="G2990" s="49" t="n">
        <f aca="false">F2990/$K2993-1</f>
        <v>-0.00777316153242313</v>
      </c>
      <c r="H2990" s="48" t="n">
        <v>2228</v>
      </c>
      <c r="I2990" s="49" t="n">
        <f aca="false">H2990/$K2993-1</f>
        <v>0.0664164959506808</v>
      </c>
      <c r="J2990" s="49" t="n">
        <f aca="false">I2990-G2990</f>
        <v>0.0741896574831039</v>
      </c>
      <c r="K2990" s="0" t="n">
        <f aca="false">H2990-F2990</f>
        <v>155</v>
      </c>
      <c r="L2990" s="49" t="n">
        <f aca="false">H2990/H2979-1</f>
        <v>-0.00179211469534046</v>
      </c>
    </row>
    <row r="2991" customFormat="false" ht="14.4" hidden="false" customHeight="false" outlineLevel="0" collapsed="false">
      <c r="A2991" s="59" t="n">
        <v>43090.4088310417</v>
      </c>
      <c r="B2991" s="47" t="s">
        <v>152</v>
      </c>
      <c r="C2991" s="0" t="s">
        <v>38</v>
      </c>
      <c r="D2991" s="0" t="s">
        <v>25</v>
      </c>
      <c r="E2991" s="0" t="s">
        <v>136</v>
      </c>
      <c r="F2991" s="48" t="n">
        <v>2073</v>
      </c>
      <c r="G2991" s="49" t="n">
        <f aca="false">F2991/$K2993-1</f>
        <v>-0.00777316153242313</v>
      </c>
      <c r="H2991" s="48" t="n">
        <v>2228</v>
      </c>
      <c r="I2991" s="49" t="n">
        <f aca="false">H2991/$K2993-1</f>
        <v>0.0664164959506808</v>
      </c>
      <c r="J2991" s="49" t="n">
        <f aca="false">I2991-G2991</f>
        <v>0.0741896574831039</v>
      </c>
      <c r="K2991" s="0" t="n">
        <f aca="false">H2991-F2991</f>
        <v>155</v>
      </c>
      <c r="L2991" s="49" t="n">
        <f aca="false">H2991/H2980-1</f>
        <v>-0.00179211469534046</v>
      </c>
    </row>
    <row r="2992" customFormat="false" ht="14.4" hidden="false" customHeight="false" outlineLevel="0" collapsed="false">
      <c r="A2992" s="59" t="n">
        <v>43090.4088313079</v>
      </c>
      <c r="B2992" s="47" t="s">
        <v>152</v>
      </c>
      <c r="C2992" s="0" t="s">
        <v>38</v>
      </c>
      <c r="D2992" s="0" t="s">
        <v>51</v>
      </c>
      <c r="E2992" s="0" t="s">
        <v>136</v>
      </c>
      <c r="F2992" s="50" t="n">
        <v>1.6346</v>
      </c>
      <c r="H2992" s="50" t="n">
        <v>1.6581</v>
      </c>
      <c r="K2992" s="50" t="n">
        <v>1.65119</v>
      </c>
      <c r="L2992" s="49" t="n">
        <f aca="false">K2992/K2981-1</f>
        <v>-0.00185581468451157</v>
      </c>
    </row>
    <row r="2993" customFormat="false" ht="14.4" hidden="false" customHeight="false" outlineLevel="0" collapsed="false">
      <c r="A2993" s="59" t="n">
        <v>43090.4088314583</v>
      </c>
      <c r="B2993" s="47" t="s">
        <v>152</v>
      </c>
      <c r="C2993" s="0" t="s">
        <v>38</v>
      </c>
      <c r="D2993" s="0" t="s">
        <v>30</v>
      </c>
      <c r="E2993" s="0" t="s">
        <v>136</v>
      </c>
      <c r="F2993" s="0" t="s">
        <v>31</v>
      </c>
      <c r="H2993" s="48" t="n">
        <v>1</v>
      </c>
      <c r="K2993" s="48" t="n">
        <v>2089.24</v>
      </c>
      <c r="L2993" s="49" t="n">
        <f aca="false">K2993/K2982-1</f>
        <v>-0.00176307855494451</v>
      </c>
    </row>
    <row r="2994" customFormat="false" ht="14.4" hidden="false" customHeight="false" outlineLevel="0" collapsed="false">
      <c r="A2994" s="59" t="n">
        <v>43090.4088315625</v>
      </c>
      <c r="B2994" s="47" t="s">
        <v>152</v>
      </c>
      <c r="C2994" s="0" t="s">
        <v>38</v>
      </c>
      <c r="D2994" s="0" t="s">
        <v>43</v>
      </c>
      <c r="E2994" s="0" t="s">
        <v>137</v>
      </c>
      <c r="J2994" s="0" t="s">
        <v>44</v>
      </c>
      <c r="K2994" s="48" t="n">
        <v>1265.47</v>
      </c>
      <c r="L2994" s="49" t="n">
        <f aca="false">K2994/K2983-1</f>
        <v>0.00149575017015158</v>
      </c>
    </row>
    <row r="2995" customFormat="false" ht="14.4" hidden="false" customHeight="false" outlineLevel="0" collapsed="false">
      <c r="A2995" s="59" t="n">
        <v>43090.4088317593</v>
      </c>
      <c r="B2995" s="47" t="s">
        <v>152</v>
      </c>
      <c r="C2995" s="0" t="s">
        <v>38</v>
      </c>
      <c r="D2995" s="0" t="s">
        <v>54</v>
      </c>
      <c r="E2995" s="0" t="s">
        <v>137</v>
      </c>
      <c r="K2995" s="48" t="n">
        <v>867.41</v>
      </c>
      <c r="L2995" s="49" t="n">
        <f aca="false">K2995/K2984-1</f>
        <v>0.117047854530469</v>
      </c>
    </row>
    <row r="2996" customFormat="false" ht="14.4" hidden="false" customHeight="false" outlineLevel="0" collapsed="false">
      <c r="A2996" s="59" t="n">
        <v>43090.4088322454</v>
      </c>
      <c r="B2996" s="47" t="s">
        <v>152</v>
      </c>
      <c r="C2996" s="0" t="s">
        <v>38</v>
      </c>
      <c r="D2996" s="0" t="s">
        <v>150</v>
      </c>
      <c r="E2996" s="0" t="s">
        <v>137</v>
      </c>
      <c r="K2996" s="48" t="n">
        <v>453.93</v>
      </c>
      <c r="L2996" s="49" t="n">
        <f aca="false">K2996/K2985-1</f>
        <v>0.188174013192336</v>
      </c>
    </row>
    <row r="2997" customFormat="false" ht="14.4" hidden="false" customHeight="false" outlineLevel="0" collapsed="false">
      <c r="A2997" s="60" t="n">
        <v>43090.4088323727</v>
      </c>
      <c r="B2997" s="52" t="s">
        <v>152</v>
      </c>
      <c r="C2997" s="16" t="s">
        <v>38</v>
      </c>
      <c r="D2997" s="16" t="s">
        <v>138</v>
      </c>
      <c r="E2997" s="16" t="s">
        <v>137</v>
      </c>
      <c r="F2997" s="16"/>
      <c r="G2997" s="16"/>
      <c r="H2997" s="16"/>
      <c r="I2997" s="16"/>
      <c r="J2997" s="16"/>
      <c r="K2997" s="54" t="n">
        <v>17160.7</v>
      </c>
      <c r="L2997" s="58" t="n">
        <f aca="false">K2997/K2986-1</f>
        <v>0.0440604751619871</v>
      </c>
    </row>
    <row r="2998" customFormat="false" ht="14.4" hidden="false" customHeight="false" outlineLevel="0" collapsed="false">
      <c r="A2998" s="59" t="n">
        <v>43091.3858063657</v>
      </c>
      <c r="B2998" s="47" t="s">
        <v>153</v>
      </c>
      <c r="C2998" s="0" t="s">
        <v>39</v>
      </c>
      <c r="D2998" s="0" t="s">
        <v>53</v>
      </c>
      <c r="E2998" s="0" t="s">
        <v>136</v>
      </c>
      <c r="F2998" s="48" t="n">
        <v>2069</v>
      </c>
      <c r="G2998" s="49" t="n">
        <f aca="false">F2998/$K3004-1</f>
        <v>-0.00678306202685386</v>
      </c>
      <c r="H2998" s="48" t="n">
        <v>2218</v>
      </c>
      <c r="I2998" s="49" t="n">
        <f aca="false">H2998/$K3004-1</f>
        <v>0.0647439190064949</v>
      </c>
      <c r="J2998" s="49" t="n">
        <f aca="false">I2998-G2998</f>
        <v>0.0715269810333488</v>
      </c>
      <c r="K2998" s="0" t="n">
        <f aca="false">H2998-F2998</f>
        <v>149</v>
      </c>
      <c r="L2998" s="49" t="n">
        <f aca="false">H2998/H2987-1</f>
        <v>0.00271247739602165</v>
      </c>
    </row>
    <row r="2999" customFormat="false" ht="14.4" hidden="false" customHeight="false" outlineLevel="0" collapsed="false">
      <c r="A2999" s="59" t="n">
        <v>43091.3858090972</v>
      </c>
      <c r="B2999" s="47" t="s">
        <v>153</v>
      </c>
      <c r="C2999" s="0" t="s">
        <v>39</v>
      </c>
      <c r="D2999" s="0" t="s">
        <v>13</v>
      </c>
      <c r="E2999" s="0" t="s">
        <v>136</v>
      </c>
      <c r="F2999" s="48" t="n">
        <v>2080</v>
      </c>
      <c r="G2999" s="49" t="n">
        <f aca="false">F2999/$K3004-1</f>
        <v>-0.00150254664855298</v>
      </c>
      <c r="H2999" s="48" t="n">
        <v>2254</v>
      </c>
      <c r="I2999" s="49" t="n">
        <f aca="false">H2999/$K3004-1</f>
        <v>0.0820256056991162</v>
      </c>
      <c r="J2999" s="49" t="n">
        <f aca="false">I2999-G2999</f>
        <v>0.0835281523476692</v>
      </c>
      <c r="K2999" s="0" t="n">
        <f aca="false">H2999-F2999</f>
        <v>174</v>
      </c>
      <c r="L2999" s="49" t="n">
        <f aca="false">H2999/H2988-1</f>
        <v>0.00311526479750768</v>
      </c>
    </row>
    <row r="3000" customFormat="false" ht="14.4" hidden="false" customHeight="false" outlineLevel="0" collapsed="false">
      <c r="A3000" s="59" t="n">
        <v>43091.3858096065</v>
      </c>
      <c r="B3000" s="47" t="s">
        <v>153</v>
      </c>
      <c r="C3000" s="0" t="s">
        <v>39</v>
      </c>
      <c r="D3000" s="0" t="s">
        <v>15</v>
      </c>
      <c r="E3000" s="0" t="s">
        <v>136</v>
      </c>
      <c r="F3000" s="48" t="n">
        <v>2080</v>
      </c>
      <c r="G3000" s="49" t="n">
        <f aca="false">F3000/$K3004-1</f>
        <v>-0.00150254664855298</v>
      </c>
      <c r="H3000" s="48" t="n">
        <v>2246</v>
      </c>
      <c r="I3000" s="49" t="n">
        <f aca="false">H3000/$K3004-1</f>
        <v>0.0781852308785338</v>
      </c>
      <c r="J3000" s="49" t="n">
        <f aca="false">I3000-G3000</f>
        <v>0.0796877775270868</v>
      </c>
      <c r="K3000" s="0" t="n">
        <f aca="false">H3000-F3000</f>
        <v>166</v>
      </c>
      <c r="L3000" s="49" t="n">
        <f aca="false">H3000/H2989-1</f>
        <v>0.0031263957123715</v>
      </c>
    </row>
    <row r="3001" customFormat="false" ht="14.4" hidden="false" customHeight="false" outlineLevel="0" collapsed="false">
      <c r="A3001" s="59" t="n">
        <v>43091.3858097222</v>
      </c>
      <c r="B3001" s="47" t="s">
        <v>153</v>
      </c>
      <c r="C3001" s="0" t="s">
        <v>39</v>
      </c>
      <c r="D3001" s="0" t="s">
        <v>20</v>
      </c>
      <c r="E3001" s="0" t="s">
        <v>136</v>
      </c>
      <c r="F3001" s="48" t="n">
        <v>2080</v>
      </c>
      <c r="G3001" s="49" t="n">
        <f aca="false">F3001/$K3004-1</f>
        <v>-0.00150254664855298</v>
      </c>
      <c r="H3001" s="48" t="n">
        <v>2235</v>
      </c>
      <c r="I3001" s="49" t="n">
        <f aca="false">H3001/$K3004-1</f>
        <v>0.0729047155002327</v>
      </c>
      <c r="J3001" s="49" t="n">
        <f aca="false">I3001-G3001</f>
        <v>0.0744072621487857</v>
      </c>
      <c r="K3001" s="0" t="n">
        <f aca="false">H3001-F3001</f>
        <v>155</v>
      </c>
      <c r="L3001" s="49" t="n">
        <f aca="false">H3001/H2990-1</f>
        <v>0.0031418312387792</v>
      </c>
    </row>
    <row r="3002" customFormat="false" ht="14.4" hidden="false" customHeight="false" outlineLevel="0" collapsed="false">
      <c r="A3002" s="59" t="n">
        <v>43091.3858098495</v>
      </c>
      <c r="B3002" s="47" t="s">
        <v>153</v>
      </c>
      <c r="C3002" s="0" t="s">
        <v>39</v>
      </c>
      <c r="D3002" s="0" t="s">
        <v>25</v>
      </c>
      <c r="E3002" s="0" t="s">
        <v>136</v>
      </c>
      <c r="F3002" s="48" t="n">
        <v>2080</v>
      </c>
      <c r="G3002" s="49" t="n">
        <f aca="false">F3002/$K3004-1</f>
        <v>-0.00150254664855298</v>
      </c>
      <c r="H3002" s="48" t="n">
        <v>2235</v>
      </c>
      <c r="I3002" s="49" t="n">
        <f aca="false">H3002/$K3004-1</f>
        <v>0.0729047155002327</v>
      </c>
      <c r="J3002" s="49" t="n">
        <f aca="false">I3002-G3002</f>
        <v>0.0744072621487857</v>
      </c>
      <c r="K3002" s="0" t="n">
        <f aca="false">H3002-F3002</f>
        <v>155</v>
      </c>
      <c r="L3002" s="49" t="n">
        <f aca="false">H3002/H2991-1</f>
        <v>0.0031418312387792</v>
      </c>
    </row>
    <row r="3003" customFormat="false" ht="14.4" hidden="false" customHeight="false" outlineLevel="0" collapsed="false">
      <c r="A3003" s="59" t="n">
        <v>43091.3858100231</v>
      </c>
      <c r="B3003" s="47" t="s">
        <v>153</v>
      </c>
      <c r="C3003" s="0" t="s">
        <v>39</v>
      </c>
      <c r="D3003" s="0" t="s">
        <v>51</v>
      </c>
      <c r="E3003" s="0" t="s">
        <v>136</v>
      </c>
      <c r="F3003" s="50" t="n">
        <v>1.6371</v>
      </c>
      <c r="H3003" s="50" t="n">
        <v>1.6609</v>
      </c>
      <c r="K3003" s="50" t="n">
        <v>1.64924</v>
      </c>
      <c r="L3003" s="49" t="n">
        <f aca="false">K3003/K2992-1</f>
        <v>-0.00118096645449639</v>
      </c>
    </row>
    <row r="3004" customFormat="false" ht="14.4" hidden="false" customHeight="false" outlineLevel="0" collapsed="false">
      <c r="A3004" s="59" t="n">
        <v>43091.3858101389</v>
      </c>
      <c r="B3004" s="47" t="s">
        <v>153</v>
      </c>
      <c r="C3004" s="0" t="s">
        <v>39</v>
      </c>
      <c r="D3004" s="0" t="s">
        <v>30</v>
      </c>
      <c r="E3004" s="0" t="s">
        <v>136</v>
      </c>
      <c r="F3004" s="0" t="s">
        <v>31</v>
      </c>
      <c r="H3004" s="48" t="n">
        <v>1</v>
      </c>
      <c r="K3004" s="48" t="n">
        <v>2083.13</v>
      </c>
      <c r="L3004" s="49" t="n">
        <f aca="false">K3004/K2993-1</f>
        <v>-0.00292450843368863</v>
      </c>
    </row>
    <row r="3005" customFormat="false" ht="14.4" hidden="false" customHeight="false" outlineLevel="0" collapsed="false">
      <c r="A3005" s="59" t="n">
        <v>43091.3858102315</v>
      </c>
      <c r="B3005" s="47" t="s">
        <v>153</v>
      </c>
      <c r="C3005" s="0" t="s">
        <v>39</v>
      </c>
      <c r="D3005" s="0" t="s">
        <v>43</v>
      </c>
      <c r="E3005" s="0" t="s">
        <v>137</v>
      </c>
      <c r="J3005" s="0" t="s">
        <v>44</v>
      </c>
      <c r="K3005" s="48" t="n">
        <v>1267.23</v>
      </c>
      <c r="L3005" s="49" t="n">
        <f aca="false">K3005/K2994-1</f>
        <v>0.00139078761250766</v>
      </c>
    </row>
    <row r="3006" customFormat="false" ht="14.4" hidden="false" customHeight="false" outlineLevel="0" collapsed="false">
      <c r="A3006" s="59" t="n">
        <v>43091.3858106829</v>
      </c>
      <c r="B3006" s="47" t="s">
        <v>153</v>
      </c>
      <c r="C3006" s="0" t="s">
        <v>39</v>
      </c>
      <c r="D3006" s="0" t="s">
        <v>54</v>
      </c>
      <c r="E3006" s="0" t="s">
        <v>137</v>
      </c>
      <c r="K3006" s="48" t="n">
        <v>668.41</v>
      </c>
      <c r="L3006" s="49" t="n">
        <f aca="false">K3006/K2995-1</f>
        <v>-0.229418614034885</v>
      </c>
    </row>
    <row r="3007" customFormat="false" ht="14.4" hidden="false" customHeight="false" outlineLevel="0" collapsed="false">
      <c r="A3007" s="59" t="n">
        <v>43091.3858107755</v>
      </c>
      <c r="B3007" s="47" t="s">
        <v>153</v>
      </c>
      <c r="C3007" s="0" t="s">
        <v>39</v>
      </c>
      <c r="D3007" s="0" t="s">
        <v>150</v>
      </c>
      <c r="E3007" s="0" t="s">
        <v>137</v>
      </c>
      <c r="K3007" s="48" t="n">
        <v>318.25</v>
      </c>
      <c r="L3007" s="49" t="n">
        <f aca="false">K3007/K2996-1</f>
        <v>-0.298900711563457</v>
      </c>
    </row>
    <row r="3008" customFormat="false" ht="14.4" hidden="false" customHeight="false" outlineLevel="0" collapsed="false">
      <c r="A3008" s="60" t="n">
        <v>43091.3858108796</v>
      </c>
      <c r="B3008" s="52" t="s">
        <v>153</v>
      </c>
      <c r="C3008" s="16" t="s">
        <v>39</v>
      </c>
      <c r="D3008" s="16" t="s">
        <v>138</v>
      </c>
      <c r="E3008" s="16" t="s">
        <v>137</v>
      </c>
      <c r="F3008" s="16"/>
      <c r="G3008" s="16"/>
      <c r="H3008" s="16"/>
      <c r="I3008" s="16"/>
      <c r="J3008" s="16"/>
      <c r="K3008" s="54" t="n">
        <v>13471.4</v>
      </c>
      <c r="L3008" s="58" t="n">
        <f aca="false">K3008/K2997-1</f>
        <v>-0.214985402693363</v>
      </c>
    </row>
    <row r="3009" customFormat="false" ht="14.4" hidden="false" customHeight="false" outlineLevel="0" collapsed="false">
      <c r="A3009" s="59" t="n">
        <v>43093.6373422338</v>
      </c>
      <c r="B3009" s="47" t="s">
        <v>154</v>
      </c>
      <c r="C3009" s="0" t="s">
        <v>42</v>
      </c>
      <c r="D3009" s="0" t="s">
        <v>53</v>
      </c>
      <c r="E3009" s="0" t="s">
        <v>136</v>
      </c>
      <c r="F3009" s="48" t="n">
        <v>2080</v>
      </c>
      <c r="G3009" s="49" t="n">
        <f aca="false">F3009/$K3015-1</f>
        <v>-0.00594521228804656</v>
      </c>
      <c r="H3009" s="48" t="n">
        <v>2232</v>
      </c>
      <c r="I3009" s="49" t="n">
        <f aca="false">H3009/$K3015-1</f>
        <v>0.0666972529678269</v>
      </c>
      <c r="J3009" s="49" t="n">
        <f aca="false">I3009-G3009</f>
        <v>0.0726424652558735</v>
      </c>
      <c r="K3009" s="0" t="n">
        <f aca="false">H3009-F3009</f>
        <v>152</v>
      </c>
      <c r="L3009" s="49" t="n">
        <f aca="false">H3009/H2998-1</f>
        <v>0.00631199278629402</v>
      </c>
    </row>
    <row r="3010" customFormat="false" ht="14.4" hidden="false" customHeight="false" outlineLevel="0" collapsed="false">
      <c r="A3010" s="59" t="n">
        <v>43093.637342662</v>
      </c>
      <c r="B3010" s="47" t="s">
        <v>154</v>
      </c>
      <c r="C3010" s="0" t="s">
        <v>42</v>
      </c>
      <c r="D3010" s="0" t="s">
        <v>13</v>
      </c>
      <c r="E3010" s="0" t="s">
        <v>136</v>
      </c>
      <c r="F3010" s="48" t="n">
        <v>2091</v>
      </c>
      <c r="G3010" s="49" t="n">
        <f aca="false">F3010/$K3015-1</f>
        <v>-0.000688191776108349</v>
      </c>
      <c r="H3010" s="48" t="n">
        <v>2268</v>
      </c>
      <c r="I3010" s="49" t="n">
        <f aca="false">H3010/$K3015-1</f>
        <v>0.0839020473705339</v>
      </c>
      <c r="J3010" s="49" t="n">
        <f aca="false">I3010-G3010</f>
        <v>0.0845902391466422</v>
      </c>
      <c r="K3010" s="0" t="n">
        <f aca="false">H3010-F3010</f>
        <v>177</v>
      </c>
      <c r="L3010" s="49" t="n">
        <f aca="false">H3010/H2999-1</f>
        <v>0.0062111801242235</v>
      </c>
    </row>
    <row r="3011" customFormat="false" ht="14.4" hidden="false" customHeight="false" outlineLevel="0" collapsed="false">
      <c r="A3011" s="59" t="n">
        <v>43093.6373427431</v>
      </c>
      <c r="B3011" s="47" t="s">
        <v>154</v>
      </c>
      <c r="C3011" s="0" t="s">
        <v>42</v>
      </c>
      <c r="D3011" s="0" t="s">
        <v>15</v>
      </c>
      <c r="E3011" s="0" t="s">
        <v>136</v>
      </c>
      <c r="F3011" s="48" t="n">
        <v>2091</v>
      </c>
      <c r="G3011" s="49" t="n">
        <f aca="false">F3011/$K3015-1</f>
        <v>-0.000688191776108349</v>
      </c>
      <c r="H3011" s="48" t="n">
        <v>2259</v>
      </c>
      <c r="I3011" s="49" t="n">
        <f aca="false">H3011/$K3015-1</f>
        <v>0.0796008487698572</v>
      </c>
      <c r="J3011" s="49" t="n">
        <f aca="false">I3011-G3011</f>
        <v>0.0802890405459655</v>
      </c>
      <c r="K3011" s="0" t="n">
        <f aca="false">H3011-F3011</f>
        <v>168</v>
      </c>
      <c r="L3011" s="49" t="n">
        <f aca="false">H3011/H3000-1</f>
        <v>0.00578806767586815</v>
      </c>
    </row>
    <row r="3012" customFormat="false" ht="14.4" hidden="false" customHeight="false" outlineLevel="0" collapsed="false">
      <c r="A3012" s="59" t="n">
        <v>43093.6373428357</v>
      </c>
      <c r="B3012" s="47" t="s">
        <v>154</v>
      </c>
      <c r="C3012" s="0" t="s">
        <v>42</v>
      </c>
      <c r="D3012" s="0" t="s">
        <v>20</v>
      </c>
      <c r="E3012" s="0" t="s">
        <v>136</v>
      </c>
      <c r="F3012" s="48" t="n">
        <v>2091</v>
      </c>
      <c r="G3012" s="49" t="n">
        <f aca="false">F3012/$K3015-1</f>
        <v>-0.000688191776108349</v>
      </c>
      <c r="H3012" s="48" t="n">
        <v>2249</v>
      </c>
      <c r="I3012" s="49" t="n">
        <f aca="false">H3012/$K3015-1</f>
        <v>0.0748217392135497</v>
      </c>
      <c r="J3012" s="49" t="n">
        <f aca="false">I3012-G3012</f>
        <v>0.0755099309896581</v>
      </c>
      <c r="K3012" s="0" t="n">
        <f aca="false">H3012-F3012</f>
        <v>158</v>
      </c>
      <c r="L3012" s="49" t="n">
        <f aca="false">H3012/H3001-1</f>
        <v>0.00626398210290824</v>
      </c>
    </row>
    <row r="3013" customFormat="false" ht="14.4" hidden="false" customHeight="false" outlineLevel="0" collapsed="false">
      <c r="A3013" s="59" t="n">
        <v>43093.6373429167</v>
      </c>
      <c r="B3013" s="47" t="s">
        <v>154</v>
      </c>
      <c r="C3013" s="0" t="s">
        <v>42</v>
      </c>
      <c r="D3013" s="0" t="s">
        <v>25</v>
      </c>
      <c r="E3013" s="0" t="s">
        <v>136</v>
      </c>
      <c r="F3013" s="48" t="n">
        <v>2091</v>
      </c>
      <c r="G3013" s="49" t="n">
        <f aca="false">F3013/$K3015-1</f>
        <v>-0.000688191776108349</v>
      </c>
      <c r="H3013" s="48" t="n">
        <v>2249</v>
      </c>
      <c r="I3013" s="49" t="n">
        <f aca="false">H3013/$K3015-1</f>
        <v>0.0748217392135497</v>
      </c>
      <c r="J3013" s="49" t="n">
        <f aca="false">I3013-G3013</f>
        <v>0.0755099309896581</v>
      </c>
      <c r="K3013" s="0" t="n">
        <f aca="false">H3013-F3013</f>
        <v>158</v>
      </c>
      <c r="L3013" s="49" t="n">
        <f aca="false">H3013/H3002-1</f>
        <v>0.00626398210290824</v>
      </c>
    </row>
    <row r="3014" customFormat="false" ht="14.4" hidden="false" customHeight="false" outlineLevel="0" collapsed="false">
      <c r="A3014" s="59" t="n">
        <v>43093.6373430093</v>
      </c>
      <c r="B3014" s="47" t="s">
        <v>154</v>
      </c>
      <c r="C3014" s="0" t="s">
        <v>42</v>
      </c>
      <c r="D3014" s="0" t="s">
        <v>51</v>
      </c>
      <c r="E3014" s="0" t="s">
        <v>136</v>
      </c>
      <c r="F3014" s="50" t="n">
        <v>1.6193</v>
      </c>
      <c r="H3014" s="50" t="n">
        <v>1.6793</v>
      </c>
      <c r="K3014" s="50" t="n">
        <v>1.65007</v>
      </c>
      <c r="L3014" s="49" t="n">
        <f aca="false">K3014/K3003-1</f>
        <v>0.000503262108607627</v>
      </c>
    </row>
    <row r="3015" customFormat="false" ht="14.4" hidden="false" customHeight="false" outlineLevel="0" collapsed="false">
      <c r="A3015" s="59" t="n">
        <v>43093.6373431134</v>
      </c>
      <c r="B3015" s="47" t="s">
        <v>154</v>
      </c>
      <c r="C3015" s="0" t="s">
        <v>42</v>
      </c>
      <c r="D3015" s="0" t="s">
        <v>30</v>
      </c>
      <c r="E3015" s="0" t="s">
        <v>136</v>
      </c>
      <c r="F3015" s="0" t="s">
        <v>31</v>
      </c>
      <c r="H3015" s="48" t="n">
        <v>1</v>
      </c>
      <c r="K3015" s="48" t="n">
        <v>2092.44</v>
      </c>
      <c r="L3015" s="49" t="n">
        <f aca="false">K3015/K3004-1</f>
        <v>0.00446923619745276</v>
      </c>
    </row>
    <row r="3016" customFormat="false" ht="14.4" hidden="false" customHeight="false" outlineLevel="0" collapsed="false">
      <c r="A3016" s="59" t="n">
        <v>43093.6373431944</v>
      </c>
      <c r="B3016" s="47" t="s">
        <v>154</v>
      </c>
      <c r="C3016" s="0" t="s">
        <v>42</v>
      </c>
      <c r="D3016" s="0" t="s">
        <v>43</v>
      </c>
      <c r="E3016" s="0" t="s">
        <v>137</v>
      </c>
      <c r="J3016" s="0" t="s">
        <v>44</v>
      </c>
      <c r="K3016" s="48" t="n">
        <v>1274.16</v>
      </c>
      <c r="L3016" s="49" t="n">
        <f aca="false">K3016/K3005-1</f>
        <v>0.00546862053455177</v>
      </c>
    </row>
    <row r="3017" customFormat="false" ht="14.4" hidden="false" customHeight="false" outlineLevel="0" collapsed="false">
      <c r="A3017" s="59" t="n">
        <v>43093.6373432755</v>
      </c>
      <c r="B3017" s="47" t="s">
        <v>154</v>
      </c>
      <c r="C3017" s="0" t="s">
        <v>42</v>
      </c>
      <c r="D3017" s="0" t="s">
        <v>54</v>
      </c>
      <c r="E3017" s="0" t="s">
        <v>137</v>
      </c>
      <c r="F3017" s="0" t="n">
        <v>0.0485667</v>
      </c>
      <c r="K3017" s="48" t="n">
        <v>641.07</v>
      </c>
      <c r="L3017" s="49" t="n">
        <f aca="false">K3017/K3006-1</f>
        <v>-0.0409030385541807</v>
      </c>
    </row>
    <row r="3018" customFormat="false" ht="14.4" hidden="false" customHeight="false" outlineLevel="0" collapsed="false">
      <c r="A3018" s="59" t="n">
        <v>43093.6373433565</v>
      </c>
      <c r="B3018" s="47" t="s">
        <v>154</v>
      </c>
      <c r="C3018" s="0" t="s">
        <v>42</v>
      </c>
      <c r="D3018" s="0" t="s">
        <v>150</v>
      </c>
      <c r="E3018" s="0" t="s">
        <v>137</v>
      </c>
      <c r="F3018" s="0" t="n">
        <v>0.023727</v>
      </c>
      <c r="K3018" s="48" t="n">
        <v>313.19</v>
      </c>
      <c r="L3018" s="49" t="n">
        <f aca="false">K3018/K3007-1</f>
        <v>-0.0158994501178319</v>
      </c>
    </row>
    <row r="3019" customFormat="false" ht="14.4" hidden="false" customHeight="false" outlineLevel="0" collapsed="false">
      <c r="A3019" s="60" t="n">
        <v>43093.6373434375</v>
      </c>
      <c r="B3019" s="52" t="s">
        <v>154</v>
      </c>
      <c r="C3019" s="16" t="s">
        <v>42</v>
      </c>
      <c r="D3019" s="16" t="s">
        <v>138</v>
      </c>
      <c r="E3019" s="16" t="s">
        <v>137</v>
      </c>
      <c r="F3019" s="16" t="n">
        <v>1</v>
      </c>
      <c r="G3019" s="16"/>
      <c r="H3019" s="16"/>
      <c r="I3019" s="16"/>
      <c r="J3019" s="16"/>
      <c r="K3019" s="54" t="n">
        <v>13187.6</v>
      </c>
      <c r="L3019" s="58" t="n">
        <f aca="false">K3019/K3008-1</f>
        <v>-0.0210668527398785</v>
      </c>
    </row>
    <row r="3020" customFormat="false" ht="14.4" hidden="false" customHeight="false" outlineLevel="0" collapsed="false">
      <c r="A3020" s="59" t="n">
        <v>43097.5908208102</v>
      </c>
      <c r="B3020" s="47" t="s">
        <v>155</v>
      </c>
      <c r="C3020" s="0" t="s">
        <v>38</v>
      </c>
      <c r="D3020" s="0" t="s">
        <v>53</v>
      </c>
      <c r="E3020" s="0" t="s">
        <v>136</v>
      </c>
      <c r="F3020" s="48" t="n">
        <v>2097</v>
      </c>
      <c r="G3020" s="49" t="n">
        <f aca="false">F3020/$K3026-1</f>
        <v>0.00217927395767625</v>
      </c>
      <c r="H3020" s="50" t="n">
        <v>2249</v>
      </c>
      <c r="I3020" s="49" t="n">
        <f aca="false">H3020/$K3026-1</f>
        <v>0.0748217392135497</v>
      </c>
      <c r="J3020" s="49" t="n">
        <f aca="false">I3020-G3020</f>
        <v>0.0726424652558735</v>
      </c>
      <c r="K3020" s="0" t="n">
        <f aca="false">H3020-F3020</f>
        <v>152</v>
      </c>
      <c r="L3020" s="49" t="n">
        <f aca="false">H3020/H3009-1</f>
        <v>0.00761648745519716</v>
      </c>
    </row>
    <row r="3021" customFormat="false" ht="14.4" hidden="false" customHeight="false" outlineLevel="0" collapsed="false">
      <c r="A3021" s="59" t="n">
        <v>43097.5908212384</v>
      </c>
      <c r="B3021" s="47" t="s">
        <v>155</v>
      </c>
      <c r="C3021" s="0" t="s">
        <v>38</v>
      </c>
      <c r="D3021" s="0" t="s">
        <v>13</v>
      </c>
      <c r="E3021" s="0" t="s">
        <v>136</v>
      </c>
      <c r="F3021" s="48" t="n">
        <v>2108</v>
      </c>
      <c r="G3021" s="49" t="n">
        <f aca="false">F3021/$K3026-1</f>
        <v>0.00743629446961447</v>
      </c>
      <c r="H3021" s="50" t="n">
        <v>2285</v>
      </c>
      <c r="I3021" s="49" t="n">
        <f aca="false">H3021/$K3026-1</f>
        <v>0.0920265336162567</v>
      </c>
      <c r="J3021" s="49" t="n">
        <f aca="false">I3021-G3021</f>
        <v>0.0845902391466422</v>
      </c>
      <c r="K3021" s="0" t="n">
        <f aca="false">H3021-F3021</f>
        <v>177</v>
      </c>
      <c r="L3021" s="49" t="n">
        <f aca="false">H3021/H3010-1</f>
        <v>0.00749559082892426</v>
      </c>
    </row>
    <row r="3022" customFormat="false" ht="14.4" hidden="false" customHeight="false" outlineLevel="0" collapsed="false">
      <c r="A3022" s="59" t="n">
        <v>43097.5908215162</v>
      </c>
      <c r="B3022" s="47" t="s">
        <v>155</v>
      </c>
      <c r="C3022" s="0" t="s">
        <v>38</v>
      </c>
      <c r="D3022" s="0" t="s">
        <v>15</v>
      </c>
      <c r="E3022" s="0" t="s">
        <v>136</v>
      </c>
      <c r="F3022" s="48" t="n">
        <v>2108</v>
      </c>
      <c r="G3022" s="49" t="n">
        <f aca="false">F3022/$K3026-1</f>
        <v>0.00743629446961447</v>
      </c>
      <c r="H3022" s="50" t="n">
        <v>2276</v>
      </c>
      <c r="I3022" s="49" t="n">
        <f aca="false">H3022/$K3026-1</f>
        <v>0.0877253350155798</v>
      </c>
      <c r="J3022" s="49" t="n">
        <f aca="false">I3022-G3022</f>
        <v>0.0802890405459653</v>
      </c>
      <c r="K3022" s="0" t="n">
        <f aca="false">H3022-F3022</f>
        <v>168</v>
      </c>
      <c r="L3022" s="49" t="n">
        <f aca="false">H3022/H3011-1</f>
        <v>0.0075254537405931</v>
      </c>
    </row>
    <row r="3023" customFormat="false" ht="14.4" hidden="false" customHeight="false" outlineLevel="0" collapsed="false">
      <c r="A3023" s="59" t="n">
        <v>43097.5908216204</v>
      </c>
      <c r="B3023" s="47" t="s">
        <v>155</v>
      </c>
      <c r="C3023" s="0" t="s">
        <v>38</v>
      </c>
      <c r="D3023" s="0" t="s">
        <v>20</v>
      </c>
      <c r="E3023" s="0" t="s">
        <v>136</v>
      </c>
      <c r="F3023" s="48" t="n">
        <v>2108</v>
      </c>
      <c r="G3023" s="49" t="n">
        <f aca="false">F3023/$K3026-1</f>
        <v>0.00743629446961447</v>
      </c>
      <c r="H3023" s="50" t="n">
        <v>2266</v>
      </c>
      <c r="I3023" s="49" t="n">
        <f aca="false">H3023/$K3026-1</f>
        <v>0.0829462254592723</v>
      </c>
      <c r="J3023" s="49" t="n">
        <f aca="false">I3023-G3023</f>
        <v>0.0755099309896579</v>
      </c>
      <c r="K3023" s="0" t="n">
        <f aca="false">H3023-F3023</f>
        <v>158</v>
      </c>
      <c r="L3023" s="49" t="n">
        <f aca="false">H3023/H3012-1</f>
        <v>0.00755891507336592</v>
      </c>
    </row>
    <row r="3024" customFormat="false" ht="14.4" hidden="false" customHeight="false" outlineLevel="0" collapsed="false">
      <c r="A3024" s="59" t="n">
        <v>43097.590821713</v>
      </c>
      <c r="B3024" s="47" t="s">
        <v>155</v>
      </c>
      <c r="C3024" s="0" t="s">
        <v>38</v>
      </c>
      <c r="D3024" s="0" t="s">
        <v>25</v>
      </c>
      <c r="E3024" s="0" t="s">
        <v>136</v>
      </c>
      <c r="F3024" s="48" t="n">
        <v>2108</v>
      </c>
      <c r="G3024" s="49" t="n">
        <f aca="false">F3024/$K3026-1</f>
        <v>0.00743629446961447</v>
      </c>
      <c r="H3024" s="50" t="n">
        <v>2266</v>
      </c>
      <c r="I3024" s="49" t="n">
        <f aca="false">H3024/$K3026-1</f>
        <v>0.0829462254592723</v>
      </c>
      <c r="J3024" s="49" t="n">
        <f aca="false">I3024-G3024</f>
        <v>0.0755099309896579</v>
      </c>
      <c r="K3024" s="0" t="n">
        <f aca="false">H3024-F3024</f>
        <v>158</v>
      </c>
      <c r="L3024" s="49" t="n">
        <f aca="false">H3024/H3013-1</f>
        <v>0.00755891507336592</v>
      </c>
    </row>
    <row r="3025" customFormat="false" ht="14.4" hidden="false" customHeight="false" outlineLevel="0" collapsed="false">
      <c r="A3025" s="59" t="n">
        <v>43097.5908218171</v>
      </c>
      <c r="B3025" s="47" t="s">
        <v>155</v>
      </c>
      <c r="C3025" s="0" t="s">
        <v>38</v>
      </c>
      <c r="D3025" s="0" t="s">
        <v>51</v>
      </c>
      <c r="E3025" s="0" t="s">
        <v>136</v>
      </c>
      <c r="F3025" s="50" t="n">
        <v>1.6263</v>
      </c>
      <c r="H3025" s="48" t="n">
        <v>1.65</v>
      </c>
      <c r="K3025" s="50" t="n">
        <v>1.65007</v>
      </c>
      <c r="L3025" s="49" t="n">
        <f aca="false">K3025/K3014-1</f>
        <v>0</v>
      </c>
    </row>
    <row r="3026" customFormat="false" ht="14.4" hidden="false" customHeight="false" outlineLevel="0" collapsed="false">
      <c r="A3026" s="59" t="n">
        <v>43097.5908219097</v>
      </c>
      <c r="B3026" s="47" t="s">
        <v>155</v>
      </c>
      <c r="C3026" s="0" t="s">
        <v>38</v>
      </c>
      <c r="D3026" s="0" t="s">
        <v>30</v>
      </c>
      <c r="E3026" s="0" t="s">
        <v>136</v>
      </c>
      <c r="F3026" s="0" t="s">
        <v>31</v>
      </c>
      <c r="H3026" s="50" t="n">
        <v>1</v>
      </c>
      <c r="K3026" s="48" t="n">
        <v>2092.44</v>
      </c>
      <c r="L3026" s="49" t="n">
        <f aca="false">K3026/K3015-1</f>
        <v>0</v>
      </c>
    </row>
    <row r="3027" customFormat="false" ht="14.4" hidden="false" customHeight="false" outlineLevel="0" collapsed="false">
      <c r="A3027" s="59" t="n">
        <v>43097.5908220023</v>
      </c>
      <c r="B3027" s="47" t="s">
        <v>155</v>
      </c>
      <c r="C3027" s="0" t="s">
        <v>38</v>
      </c>
      <c r="D3027" s="0" t="s">
        <v>43</v>
      </c>
      <c r="E3027" s="0" t="s">
        <v>137</v>
      </c>
      <c r="J3027" s="0" t="s">
        <v>44</v>
      </c>
      <c r="K3027" s="48" t="n">
        <v>1291.86</v>
      </c>
      <c r="L3027" s="49" t="n">
        <f aca="false">K3027/K3016-1</f>
        <v>0.0138915049915236</v>
      </c>
    </row>
    <row r="3028" customFormat="false" ht="14.4" hidden="false" customHeight="false" outlineLevel="0" collapsed="false">
      <c r="A3028" s="59" t="n">
        <v>43097.5908220949</v>
      </c>
      <c r="B3028" s="47" t="s">
        <v>155</v>
      </c>
      <c r="C3028" s="0" t="s">
        <v>38</v>
      </c>
      <c r="D3028" s="0" t="s">
        <v>54</v>
      </c>
      <c r="E3028" s="0" t="s">
        <v>137</v>
      </c>
      <c r="F3028" s="0" t="n">
        <v>0.0509637</v>
      </c>
      <c r="G3028" s="0" t="s">
        <v>156</v>
      </c>
      <c r="H3028" s="49" t="n">
        <f aca="false">F3028/F3017-1</f>
        <v>0.049354804835412</v>
      </c>
      <c r="K3028" s="48" t="n">
        <v>713.06</v>
      </c>
      <c r="L3028" s="49" t="n">
        <f aca="false">K3028/K3017-1</f>
        <v>0.112296629073268</v>
      </c>
    </row>
    <row r="3029" customFormat="false" ht="14.4" hidden="false" customHeight="false" outlineLevel="0" collapsed="false">
      <c r="A3029" s="59" t="n">
        <v>43097.5908221875</v>
      </c>
      <c r="B3029" s="47" t="s">
        <v>155</v>
      </c>
      <c r="C3029" s="0" t="s">
        <v>38</v>
      </c>
      <c r="D3029" s="0" t="s">
        <v>150</v>
      </c>
      <c r="E3029" s="0" t="s">
        <v>137</v>
      </c>
      <c r="F3029" s="0" t="n">
        <v>0.026305</v>
      </c>
      <c r="G3029" s="0" t="s">
        <v>156</v>
      </c>
      <c r="H3029" s="49" t="n">
        <f aca="false">F3029/F3018-1</f>
        <v>0.108652589876512</v>
      </c>
      <c r="K3029" s="48" t="n">
        <v>368.87</v>
      </c>
      <c r="L3029" s="49" t="n">
        <f aca="false">K3029/K3018-1</f>
        <v>0.177783454133274</v>
      </c>
    </row>
    <row r="3030" customFormat="false" ht="14.4" hidden="false" customHeight="false" outlineLevel="0" collapsed="false">
      <c r="A3030" s="59" t="n">
        <v>43097.5908222685</v>
      </c>
      <c r="B3030" s="47" t="s">
        <v>155</v>
      </c>
      <c r="C3030" s="0" t="s">
        <v>38</v>
      </c>
      <c r="D3030" s="0" t="s">
        <v>157</v>
      </c>
      <c r="E3030" s="0" t="s">
        <v>137</v>
      </c>
      <c r="F3030" s="0" t="n">
        <v>0.00056</v>
      </c>
      <c r="G3030" s="0" t="s">
        <v>156</v>
      </c>
      <c r="H3030" s="49" t="s">
        <v>158</v>
      </c>
      <c r="K3030" s="48" t="n">
        <v>7.79</v>
      </c>
      <c r="L3030" s="49" t="s">
        <v>158</v>
      </c>
    </row>
    <row r="3031" customFormat="false" ht="14.4" hidden="false" customHeight="false" outlineLevel="0" collapsed="false">
      <c r="A3031" s="60" t="n">
        <v>43097.5908223495</v>
      </c>
      <c r="B3031" s="52" t="s">
        <v>155</v>
      </c>
      <c r="C3031" s="16" t="s">
        <v>38</v>
      </c>
      <c r="D3031" s="16" t="s">
        <v>138</v>
      </c>
      <c r="E3031" s="16" t="s">
        <v>137</v>
      </c>
      <c r="F3031" s="16" t="n">
        <v>1</v>
      </c>
      <c r="G3031" s="16" t="s">
        <v>156</v>
      </c>
      <c r="H3031" s="58" t="n">
        <f aca="false">F3031/F3019-1</f>
        <v>0</v>
      </c>
      <c r="I3031" s="16"/>
      <c r="J3031" s="16"/>
      <c r="K3031" s="54" t="n">
        <v>14389.8</v>
      </c>
      <c r="L3031" s="58" t="n">
        <f aca="false">K3031/K3019-1</f>
        <v>0.0911613940368223</v>
      </c>
    </row>
    <row r="3032" customFormat="false" ht="14.4" hidden="false" customHeight="false" outlineLevel="0" collapsed="false">
      <c r="A3032" s="59" t="n">
        <v>43098.4535189931</v>
      </c>
      <c r="B3032" s="47" t="s">
        <v>159</v>
      </c>
      <c r="C3032" s="0" t="s">
        <v>39</v>
      </c>
      <c r="D3032" s="0" t="s">
        <v>53</v>
      </c>
      <c r="E3032" s="0" t="s">
        <v>136</v>
      </c>
      <c r="F3032" s="48" t="n">
        <v>2097</v>
      </c>
      <c r="G3032" s="49" t="n">
        <f aca="false">F3032/$K3038-1</f>
        <v>-0.00976072759211777</v>
      </c>
      <c r="H3032" s="50" t="n">
        <v>2249</v>
      </c>
      <c r="I3032" s="49" t="n">
        <f aca="false">H3032/$K3038-1</f>
        <v>0.0620162726014912</v>
      </c>
      <c r="J3032" s="49" t="n">
        <f aca="false">I3032-G3032</f>
        <v>0.071777000193609</v>
      </c>
      <c r="K3032" s="0" t="n">
        <f aca="false">H3032-F3032</f>
        <v>152</v>
      </c>
      <c r="L3032" s="49" t="n">
        <f aca="false">H3032/H3020-1</f>
        <v>0</v>
      </c>
    </row>
    <row r="3033" customFormat="false" ht="14.4" hidden="false" customHeight="false" outlineLevel="0" collapsed="false">
      <c r="A3033" s="59" t="n">
        <v>43098.4535197222</v>
      </c>
      <c r="B3033" s="47" t="s">
        <v>159</v>
      </c>
      <c r="C3033" s="0" t="s">
        <v>39</v>
      </c>
      <c r="D3033" s="0" t="s">
        <v>13</v>
      </c>
      <c r="E3033" s="0" t="s">
        <v>136</v>
      </c>
      <c r="F3033" s="48" t="n">
        <v>2108</v>
      </c>
      <c r="G3033" s="49" t="n">
        <f aca="false">F3033/$K3038-1</f>
        <v>-0.0045663394202119</v>
      </c>
      <c r="H3033" s="50" t="n">
        <v>2285</v>
      </c>
      <c r="I3033" s="49" t="n">
        <f aca="false">H3033/$K3038-1</f>
        <v>0.0790160884368196</v>
      </c>
      <c r="J3033" s="49" t="n">
        <f aca="false">I3033-G3033</f>
        <v>0.0835824278570315</v>
      </c>
      <c r="K3033" s="0" t="n">
        <f aca="false">H3033-F3033</f>
        <v>177</v>
      </c>
      <c r="L3033" s="49" t="n">
        <f aca="false">H3033/H3021-1</f>
        <v>0</v>
      </c>
    </row>
    <row r="3034" customFormat="false" ht="14.4" hidden="false" customHeight="false" outlineLevel="0" collapsed="false">
      <c r="A3034" s="59" t="n">
        <v>43098.4535197222</v>
      </c>
      <c r="B3034" s="47" t="s">
        <v>159</v>
      </c>
      <c r="C3034" s="0" t="s">
        <v>39</v>
      </c>
      <c r="D3034" s="0" t="s">
        <v>15</v>
      </c>
      <c r="E3034" s="0" t="s">
        <v>136</v>
      </c>
      <c r="F3034" s="48" t="n">
        <v>2108</v>
      </c>
      <c r="G3034" s="49" t="n">
        <f aca="false">F3034/$K3038-1</f>
        <v>-0.0045663394202119</v>
      </c>
      <c r="H3034" s="50" t="n">
        <v>2276</v>
      </c>
      <c r="I3034" s="49" t="n">
        <f aca="false">H3034/$K3038-1</f>
        <v>0.0747661344779875</v>
      </c>
      <c r="J3034" s="49" t="n">
        <f aca="false">I3034-G3034</f>
        <v>0.0793324738981994</v>
      </c>
      <c r="K3034" s="0" t="n">
        <f aca="false">H3034-F3034</f>
        <v>168</v>
      </c>
      <c r="L3034" s="49" t="n">
        <f aca="false">H3034/H3022-1</f>
        <v>0</v>
      </c>
    </row>
    <row r="3035" customFormat="false" ht="14.4" hidden="false" customHeight="false" outlineLevel="0" collapsed="false">
      <c r="A3035" s="59" t="n">
        <v>43098.4535199074</v>
      </c>
      <c r="B3035" s="47" t="s">
        <v>159</v>
      </c>
      <c r="C3035" s="0" t="s">
        <v>39</v>
      </c>
      <c r="D3035" s="0" t="s">
        <v>20</v>
      </c>
      <c r="E3035" s="0" t="s">
        <v>136</v>
      </c>
      <c r="F3035" s="48" t="n">
        <v>2108</v>
      </c>
      <c r="G3035" s="49" t="n">
        <f aca="false">F3035/$K3038-1</f>
        <v>-0.0045663394202119</v>
      </c>
      <c r="H3035" s="50" t="n">
        <v>2266</v>
      </c>
      <c r="I3035" s="49" t="n">
        <f aca="false">H3035/$K3038-1</f>
        <v>0.0700439634126187</v>
      </c>
      <c r="J3035" s="49" t="n">
        <f aca="false">I3035-G3035</f>
        <v>0.0746103028328305</v>
      </c>
      <c r="K3035" s="0" t="n">
        <f aca="false">H3035-F3035</f>
        <v>158</v>
      </c>
      <c r="L3035" s="49" t="n">
        <f aca="false">H3035/H3023-1</f>
        <v>0</v>
      </c>
    </row>
    <row r="3036" customFormat="false" ht="14.4" hidden="false" customHeight="false" outlineLevel="0" collapsed="false">
      <c r="A3036" s="59" t="n">
        <v>43098.453520081</v>
      </c>
      <c r="B3036" s="47" t="s">
        <v>159</v>
      </c>
      <c r="C3036" s="0" t="s">
        <v>39</v>
      </c>
      <c r="D3036" s="0" t="s">
        <v>25</v>
      </c>
      <c r="E3036" s="0" t="s">
        <v>136</v>
      </c>
      <c r="F3036" s="48" t="n">
        <v>2108</v>
      </c>
      <c r="G3036" s="49" t="n">
        <f aca="false">F3036/$K3038-1</f>
        <v>-0.0045663394202119</v>
      </c>
      <c r="H3036" s="50" t="n">
        <v>2266</v>
      </c>
      <c r="I3036" s="49" t="n">
        <f aca="false">H3036/$K3038-1</f>
        <v>0.0700439634126187</v>
      </c>
      <c r="J3036" s="49" t="n">
        <f aca="false">I3036-G3036</f>
        <v>0.0746103028328305</v>
      </c>
      <c r="K3036" s="0" t="n">
        <f aca="false">H3036-F3036</f>
        <v>158</v>
      </c>
      <c r="L3036" s="49" t="n">
        <f aca="false">H3036/H3024-1</f>
        <v>0</v>
      </c>
    </row>
    <row r="3037" customFormat="false" ht="14.4" hidden="false" customHeight="false" outlineLevel="0" collapsed="false">
      <c r="A3037" s="59" t="n">
        <v>43098.453520081</v>
      </c>
      <c r="B3037" s="47" t="s">
        <v>159</v>
      </c>
      <c r="C3037" s="0" t="s">
        <v>39</v>
      </c>
      <c r="D3037" s="0" t="s">
        <v>51</v>
      </c>
      <c r="E3037" s="0" t="s">
        <v>136</v>
      </c>
      <c r="F3037" s="50" t="n">
        <v>1.6231</v>
      </c>
      <c r="H3037" s="48" t="n">
        <v>1.647</v>
      </c>
      <c r="K3037" s="50" t="n">
        <v>1.63887</v>
      </c>
      <c r="L3037" s="49" t="n">
        <f aca="false">K3037/K3025-1</f>
        <v>-0.00678759082947988</v>
      </c>
    </row>
    <row r="3038" customFormat="false" ht="14.4" hidden="false" customHeight="false" outlineLevel="0" collapsed="false">
      <c r="A3038" s="59" t="n">
        <v>43098.4535202662</v>
      </c>
      <c r="B3038" s="47" t="s">
        <v>159</v>
      </c>
      <c r="C3038" s="0" t="s">
        <v>39</v>
      </c>
      <c r="D3038" s="0" t="s">
        <v>30</v>
      </c>
      <c r="E3038" s="0" t="s">
        <v>136</v>
      </c>
      <c r="F3038" s="0" t="s">
        <v>31</v>
      </c>
      <c r="H3038" s="50" t="n">
        <v>1</v>
      </c>
      <c r="K3038" s="48" t="n">
        <v>2117.67</v>
      </c>
      <c r="L3038" s="49" t="n">
        <f aca="false">K3038/K3026-1</f>
        <v>0.0120576934105638</v>
      </c>
    </row>
    <row r="3039" customFormat="false" ht="14.4" hidden="false" customHeight="false" outlineLevel="0" collapsed="false">
      <c r="A3039" s="59" t="n">
        <v>43098.4535204398</v>
      </c>
      <c r="B3039" s="47" t="s">
        <v>159</v>
      </c>
      <c r="C3039" s="0" t="s">
        <v>39</v>
      </c>
      <c r="D3039" s="0" t="s">
        <v>43</v>
      </c>
      <c r="E3039" s="0" t="s">
        <v>137</v>
      </c>
      <c r="J3039" s="0" t="s">
        <v>44</v>
      </c>
      <c r="K3039" s="48" t="n">
        <v>1296.78</v>
      </c>
      <c r="L3039" s="49" t="n">
        <f aca="false">K3039/K3027-1</f>
        <v>0.00380846221726827</v>
      </c>
    </row>
    <row r="3040" customFormat="false" ht="14.4" hidden="false" customHeight="false" outlineLevel="0" collapsed="false">
      <c r="A3040" s="59" t="n">
        <v>43098.453520625</v>
      </c>
      <c r="B3040" s="47" t="s">
        <v>159</v>
      </c>
      <c r="C3040" s="0" t="s">
        <v>39</v>
      </c>
      <c r="D3040" s="0" t="s">
        <v>54</v>
      </c>
      <c r="E3040" s="0" t="s">
        <v>137</v>
      </c>
      <c r="F3040" s="0" t="n">
        <v>0.0512951</v>
      </c>
      <c r="G3040" s="0" t="s">
        <v>156</v>
      </c>
      <c r="H3040" s="49" t="n">
        <f aca="false">F3040/F3028-1</f>
        <v>0.00650266758496731</v>
      </c>
      <c r="K3040" s="48" t="n">
        <v>756.06</v>
      </c>
      <c r="L3040" s="49" t="n">
        <f aca="false">K3040/K3028-1</f>
        <v>0.0603034807730065</v>
      </c>
    </row>
    <row r="3041" customFormat="false" ht="14.4" hidden="false" customHeight="false" outlineLevel="0" collapsed="false">
      <c r="A3041" s="59" t="n">
        <v>43098.4535208102</v>
      </c>
      <c r="B3041" s="47" t="s">
        <v>159</v>
      </c>
      <c r="C3041" s="0" t="s">
        <v>39</v>
      </c>
      <c r="D3041" s="0" t="s">
        <v>150</v>
      </c>
      <c r="E3041" s="0" t="s">
        <v>137</v>
      </c>
      <c r="F3041" s="0" t="n">
        <v>0.025291</v>
      </c>
      <c r="G3041" s="0" t="s">
        <v>156</v>
      </c>
      <c r="H3041" s="49" t="n">
        <f aca="false">F3041/F3029-1</f>
        <v>-0.0385478045998858</v>
      </c>
      <c r="K3041" s="48" t="n">
        <v>372.78</v>
      </c>
      <c r="L3041" s="49" t="n">
        <f aca="false">K3041/K3029-1</f>
        <v>0.0105999403583918</v>
      </c>
    </row>
    <row r="3042" customFormat="false" ht="14.4" hidden="false" customHeight="false" outlineLevel="0" collapsed="false">
      <c r="A3042" s="59" t="n">
        <v>43098.4535208102</v>
      </c>
      <c r="B3042" s="47" t="s">
        <v>159</v>
      </c>
      <c r="C3042" s="0" t="s">
        <v>39</v>
      </c>
      <c r="D3042" s="0" t="s">
        <v>157</v>
      </c>
      <c r="E3042" s="0" t="s">
        <v>137</v>
      </c>
      <c r="F3042" s="0" t="n">
        <v>0.00059</v>
      </c>
      <c r="G3042" s="0" t="s">
        <v>156</v>
      </c>
      <c r="H3042" s="49" t="n">
        <f aca="false">F3042/F3030-1</f>
        <v>0.0535714285714284</v>
      </c>
      <c r="K3042" s="48" t="n">
        <v>8.65</v>
      </c>
      <c r="L3042" s="49" t="n">
        <f aca="false">K3042/K3030-1</f>
        <v>0.110397946084724</v>
      </c>
    </row>
    <row r="3043" customFormat="false" ht="14.4" hidden="false" customHeight="false" outlineLevel="0" collapsed="false">
      <c r="A3043" s="60" t="n">
        <v>43098.4535209838</v>
      </c>
      <c r="B3043" s="52" t="s">
        <v>159</v>
      </c>
      <c r="C3043" s="16" t="s">
        <v>39</v>
      </c>
      <c r="D3043" s="16" t="s">
        <v>138</v>
      </c>
      <c r="E3043" s="16" t="s">
        <v>137</v>
      </c>
      <c r="F3043" s="16" t="n">
        <v>1</v>
      </c>
      <c r="G3043" s="16" t="s">
        <v>156</v>
      </c>
      <c r="H3043" s="58" t="n">
        <f aca="false">F3043/F3031-1</f>
        <v>0</v>
      </c>
      <c r="I3043" s="16"/>
      <c r="J3043" s="16"/>
      <c r="K3043" s="54" t="n">
        <v>14914.7</v>
      </c>
      <c r="L3043" s="58" t="n">
        <f aca="false">K3043/K3031-1</f>
        <v>0.0364772269246272</v>
      </c>
    </row>
    <row r="3044" customFormat="false" ht="14.4" hidden="false" customHeight="false" outlineLevel="0" collapsed="false">
      <c r="A3044" s="59" t="n">
        <v>43099.3725576273</v>
      </c>
      <c r="B3044" s="47" t="s">
        <v>88</v>
      </c>
      <c r="C3044" s="0" t="s">
        <v>41</v>
      </c>
      <c r="D3044" s="0" t="s">
        <v>53</v>
      </c>
      <c r="E3044" s="0" t="s">
        <v>136</v>
      </c>
      <c r="F3044" s="48" t="n">
        <v>2102</v>
      </c>
      <c r="G3044" s="49" t="n">
        <f aca="false">F3044/$K3050-1</f>
        <v>-0.00712770831660448</v>
      </c>
      <c r="H3044" s="50" t="n">
        <v>2255</v>
      </c>
      <c r="I3044" s="49" t="n">
        <f aca="false">H3044/$K3050-1</f>
        <v>0.0651413024481717</v>
      </c>
      <c r="J3044" s="49" t="n">
        <f aca="false">I3044-G3044</f>
        <v>0.0722690107647762</v>
      </c>
      <c r="K3044" s="0" t="n">
        <f aca="false">H3044-F3044</f>
        <v>153</v>
      </c>
      <c r="L3044" s="49" t="n">
        <f aca="false">H3044/H3032-1</f>
        <v>0.00266785237883504</v>
      </c>
    </row>
    <row r="3045" customFormat="false" ht="14.4" hidden="false" customHeight="false" outlineLevel="0" collapsed="false">
      <c r="A3045" s="59" t="n">
        <v>43099.3725581366</v>
      </c>
      <c r="B3045" s="47" t="s">
        <v>88</v>
      </c>
      <c r="C3045" s="0" t="s">
        <v>41</v>
      </c>
      <c r="D3045" s="0" t="s">
        <v>13</v>
      </c>
      <c r="E3045" s="0" t="s">
        <v>136</v>
      </c>
      <c r="F3045" s="48" t="n">
        <v>2113</v>
      </c>
      <c r="G3045" s="49" t="n">
        <f aca="false">F3045/$K3050-1</f>
        <v>-0.00193189708514996</v>
      </c>
      <c r="H3045" s="50" t="n">
        <v>2282</v>
      </c>
      <c r="I3045" s="49" t="n">
        <f aca="false">H3045/$K3050-1</f>
        <v>0.0778946572890145</v>
      </c>
      <c r="J3045" s="49" t="n">
        <f aca="false">I3045-G3045</f>
        <v>0.0798265543741644</v>
      </c>
      <c r="K3045" s="0" t="n">
        <f aca="false">H3045-F3045</f>
        <v>169</v>
      </c>
      <c r="L3045" s="49" t="n">
        <f aca="false">H3045/H3033-1</f>
        <v>-0.0013129102844639</v>
      </c>
    </row>
    <row r="3046" customFormat="false" ht="14.4" hidden="false" customHeight="false" outlineLevel="0" collapsed="false">
      <c r="A3046" s="59" t="n">
        <v>43099.3725582292</v>
      </c>
      <c r="B3046" s="47" t="s">
        <v>88</v>
      </c>
      <c r="C3046" s="0" t="s">
        <v>41</v>
      </c>
      <c r="D3046" s="0" t="s">
        <v>15</v>
      </c>
      <c r="E3046" s="0" t="s">
        <v>136</v>
      </c>
      <c r="F3046" s="48" t="n">
        <v>2113</v>
      </c>
      <c r="G3046" s="49" t="n">
        <f aca="false">F3046/$K3050-1</f>
        <v>-0.00193189708514996</v>
      </c>
      <c r="H3046" s="50" t="n">
        <v>2282</v>
      </c>
      <c r="I3046" s="49" t="n">
        <f aca="false">H3046/$K3050-1</f>
        <v>0.0778946572890145</v>
      </c>
      <c r="J3046" s="49" t="n">
        <f aca="false">I3046-G3046</f>
        <v>0.0798265543741644</v>
      </c>
      <c r="K3046" s="0" t="n">
        <f aca="false">H3046-F3046</f>
        <v>169</v>
      </c>
      <c r="L3046" s="49" t="n">
        <f aca="false">H3046/H3034-1</f>
        <v>0.00263620386643226</v>
      </c>
    </row>
    <row r="3047" customFormat="false" ht="14.4" hidden="false" customHeight="false" outlineLevel="0" collapsed="false">
      <c r="A3047" s="59" t="n">
        <v>43099.3725584722</v>
      </c>
      <c r="B3047" s="47" t="s">
        <v>88</v>
      </c>
      <c r="C3047" s="0" t="s">
        <v>41</v>
      </c>
      <c r="D3047" s="0" t="s">
        <v>20</v>
      </c>
      <c r="E3047" s="0" t="s">
        <v>136</v>
      </c>
      <c r="F3047" s="48" t="n">
        <v>2113</v>
      </c>
      <c r="G3047" s="49" t="n">
        <f aca="false">F3047/$K3050-1</f>
        <v>-0.00193189708514996</v>
      </c>
      <c r="H3047" s="50" t="n">
        <v>2272</v>
      </c>
      <c r="I3047" s="49" t="n">
        <f aca="false">H3047/$K3050-1</f>
        <v>0.0731711925331469</v>
      </c>
      <c r="J3047" s="49" t="n">
        <f aca="false">I3047-G3047</f>
        <v>0.0751030896182968</v>
      </c>
      <c r="K3047" s="0" t="n">
        <f aca="false">H3047-F3047</f>
        <v>159</v>
      </c>
      <c r="L3047" s="49" t="n">
        <f aca="false">H3047/H3035-1</f>
        <v>0.00264783759929399</v>
      </c>
    </row>
    <row r="3048" customFormat="false" ht="14.4" hidden="false" customHeight="false" outlineLevel="0" collapsed="false">
      <c r="A3048" s="59" t="n">
        <v>43099.3725585532</v>
      </c>
      <c r="B3048" s="47" t="s">
        <v>88</v>
      </c>
      <c r="C3048" s="0" t="s">
        <v>41</v>
      </c>
      <c r="D3048" s="0" t="s">
        <v>25</v>
      </c>
      <c r="E3048" s="0" t="s">
        <v>136</v>
      </c>
      <c r="F3048" s="48" t="n">
        <v>2113</v>
      </c>
      <c r="G3048" s="49" t="n">
        <f aca="false">F3048/$K3050-1</f>
        <v>-0.00193189708514996</v>
      </c>
      <c r="H3048" s="50" t="n">
        <v>2272</v>
      </c>
      <c r="I3048" s="49" t="n">
        <f aca="false">H3048/$K3050-1</f>
        <v>0.0731711925331469</v>
      </c>
      <c r="J3048" s="49" t="n">
        <f aca="false">I3048-G3048</f>
        <v>0.0751030896182968</v>
      </c>
      <c r="K3048" s="0" t="n">
        <f aca="false">H3048-F3048</f>
        <v>159</v>
      </c>
      <c r="L3048" s="49" t="n">
        <f aca="false">H3048/H3036-1</f>
        <v>0.00264783759929399</v>
      </c>
    </row>
    <row r="3049" customFormat="false" ht="14.4" hidden="false" customHeight="false" outlineLevel="0" collapsed="false">
      <c r="A3049" s="59" t="n">
        <v>43099.3725586343</v>
      </c>
      <c r="B3049" s="47" t="s">
        <v>88</v>
      </c>
      <c r="C3049" s="0" t="s">
        <v>41</v>
      </c>
      <c r="D3049" s="0" t="s">
        <v>51</v>
      </c>
      <c r="E3049" s="0" t="s">
        <v>136</v>
      </c>
      <c r="F3049" s="50" t="n">
        <v>1.6001</v>
      </c>
      <c r="H3049" s="48" t="n">
        <v>1.6601</v>
      </c>
      <c r="K3049" s="50" t="n">
        <v>1.63081</v>
      </c>
      <c r="L3049" s="49" t="n">
        <f aca="false">K3049/K3037-1</f>
        <v>-0.00491802278399134</v>
      </c>
    </row>
    <row r="3050" customFormat="false" ht="14.4" hidden="false" customHeight="false" outlineLevel="0" collapsed="false">
      <c r="A3050" s="59" t="n">
        <v>43099.3725587153</v>
      </c>
      <c r="B3050" s="47" t="s">
        <v>88</v>
      </c>
      <c r="C3050" s="0" t="s">
        <v>41</v>
      </c>
      <c r="D3050" s="0" t="s">
        <v>30</v>
      </c>
      <c r="E3050" s="0" t="s">
        <v>136</v>
      </c>
      <c r="F3050" s="0" t="s">
        <v>31</v>
      </c>
      <c r="H3050" s="50" t="n">
        <v>1</v>
      </c>
      <c r="K3050" s="48" t="n">
        <v>2117.09</v>
      </c>
      <c r="L3050" s="49" t="n">
        <f aca="false">K3050/K3038-1</f>
        <v>-0.000273885921791339</v>
      </c>
    </row>
    <row r="3051" customFormat="false" ht="14.4" hidden="false" customHeight="false" outlineLevel="0" collapsed="false">
      <c r="A3051" s="59" t="n">
        <v>43099.3725587731</v>
      </c>
      <c r="B3051" s="47" t="s">
        <v>88</v>
      </c>
      <c r="C3051" s="0" t="s">
        <v>41</v>
      </c>
      <c r="D3051" s="0" t="s">
        <v>43</v>
      </c>
      <c r="E3051" s="0" t="s">
        <v>137</v>
      </c>
      <c r="J3051" s="0" t="s">
        <v>44</v>
      </c>
      <c r="K3051" s="48" t="n">
        <v>1302.8</v>
      </c>
      <c r="L3051" s="49" t="n">
        <f aca="false">K3051/K3039-1</f>
        <v>0.00464226777094035</v>
      </c>
    </row>
    <row r="3052" customFormat="false" ht="14.4" hidden="false" customHeight="false" outlineLevel="0" collapsed="false">
      <c r="A3052" s="59" t="n">
        <v>43099.3725588426</v>
      </c>
      <c r="B3052" s="47" t="s">
        <v>88</v>
      </c>
      <c r="C3052" s="0" t="s">
        <v>41</v>
      </c>
      <c r="D3052" s="0" t="s">
        <v>54</v>
      </c>
      <c r="E3052" s="0" t="s">
        <v>137</v>
      </c>
      <c r="F3052" s="0" t="n">
        <v>0.052641</v>
      </c>
      <c r="G3052" s="0" t="s">
        <v>156</v>
      </c>
      <c r="H3052" s="49" t="n">
        <f aca="false">F3052/F3040-1</f>
        <v>0.0262383736458258</v>
      </c>
      <c r="K3052" s="48" t="n">
        <v>714.83</v>
      </c>
      <c r="L3052" s="49" t="n">
        <f aca="false">K3052/K3040-1</f>
        <v>-0.0545327090442557</v>
      </c>
    </row>
    <row r="3053" customFormat="false" ht="14.4" hidden="false" customHeight="false" outlineLevel="0" collapsed="false">
      <c r="A3053" s="59" t="n">
        <v>43099.3725589005</v>
      </c>
      <c r="B3053" s="47" t="s">
        <v>88</v>
      </c>
      <c r="C3053" s="0" t="s">
        <v>41</v>
      </c>
      <c r="D3053" s="0" t="s">
        <v>150</v>
      </c>
      <c r="E3053" s="0" t="s">
        <v>137</v>
      </c>
      <c r="F3053" s="0" t="n">
        <v>0.0256235</v>
      </c>
      <c r="G3053" s="0" t="s">
        <v>156</v>
      </c>
      <c r="H3053" s="49" t="n">
        <f aca="false">F3053/F3041-1</f>
        <v>0.0131469692776087</v>
      </c>
      <c r="K3053" s="48" t="n">
        <v>347.95</v>
      </c>
      <c r="L3053" s="49" t="n">
        <f aca="false">K3053/K3041-1</f>
        <v>-0.0666076506250335</v>
      </c>
    </row>
    <row r="3054" customFormat="false" ht="14.4" hidden="false" customHeight="false" outlineLevel="0" collapsed="false">
      <c r="A3054" s="59" t="n">
        <v>43099.3725589699</v>
      </c>
      <c r="B3054" s="47" t="s">
        <v>88</v>
      </c>
      <c r="C3054" s="0" t="s">
        <v>41</v>
      </c>
      <c r="D3054" s="0" t="s">
        <v>157</v>
      </c>
      <c r="E3054" s="0" t="s">
        <v>137</v>
      </c>
      <c r="F3054" s="0" t="n">
        <v>0.00062</v>
      </c>
      <c r="G3054" s="0" t="s">
        <v>156</v>
      </c>
      <c r="H3054" s="49" t="n">
        <f aca="false">F3054/F3042-1</f>
        <v>0.0508474576271187</v>
      </c>
      <c r="K3054" s="48" t="n">
        <v>8.42</v>
      </c>
      <c r="L3054" s="49" t="n">
        <f aca="false">K3054/K3042-1</f>
        <v>-0.0265895953757226</v>
      </c>
    </row>
    <row r="3055" customFormat="false" ht="14.4" hidden="false" customHeight="false" outlineLevel="0" collapsed="false">
      <c r="A3055" s="60" t="n">
        <v>43099.3725590394</v>
      </c>
      <c r="B3055" s="52" t="s">
        <v>88</v>
      </c>
      <c r="C3055" s="16" t="s">
        <v>41</v>
      </c>
      <c r="D3055" s="16" t="s">
        <v>138</v>
      </c>
      <c r="E3055" s="16" t="s">
        <v>137</v>
      </c>
      <c r="F3055" s="16" t="n">
        <v>1</v>
      </c>
      <c r="G3055" s="16" t="s">
        <v>156</v>
      </c>
      <c r="H3055" s="58" t="n">
        <f aca="false">F3055/F3043-1</f>
        <v>0</v>
      </c>
      <c r="I3055" s="16"/>
      <c r="J3055" s="16"/>
      <c r="K3055" s="54" t="n">
        <v>13727.3</v>
      </c>
      <c r="L3055" s="58" t="n">
        <f aca="false">K3055/K3043-1</f>
        <v>-0.0796127310639839</v>
      </c>
    </row>
    <row r="3056" customFormat="false" ht="14.4" hidden="false" customHeight="false" outlineLevel="0" collapsed="false">
      <c r="A3056" s="59" t="n">
        <v>43100.4902936574</v>
      </c>
      <c r="B3056" s="47" t="s">
        <v>160</v>
      </c>
      <c r="C3056" s="0" t="s">
        <v>42</v>
      </c>
      <c r="D3056" s="0" t="s">
        <v>53</v>
      </c>
      <c r="E3056" s="0" t="s">
        <v>136</v>
      </c>
      <c r="F3056" s="48" t="n">
        <v>2101</v>
      </c>
      <c r="G3056" s="49" t="n">
        <f aca="false">F3056/$K3062-1</f>
        <v>-0.00760005479219128</v>
      </c>
      <c r="H3056" s="50" t="n">
        <v>2253</v>
      </c>
      <c r="I3056" s="49" t="n">
        <f aca="false">H3056/$K3062-1</f>
        <v>0.0641966094969981</v>
      </c>
      <c r="J3056" s="49" t="n">
        <f aca="false">I3056-G3056</f>
        <v>0.0717966642891894</v>
      </c>
      <c r="K3056" s="0" t="n">
        <f aca="false">H3056-F3056</f>
        <v>152</v>
      </c>
      <c r="L3056" s="49" t="n">
        <f aca="false">H3056/H3044-1</f>
        <v>-0.000886917960088662</v>
      </c>
    </row>
    <row r="3057" customFormat="false" ht="14.4" hidden="false" customHeight="false" outlineLevel="0" collapsed="false">
      <c r="A3057" s="59" t="n">
        <v>43100.4902990509</v>
      </c>
      <c r="B3057" s="47" t="s">
        <v>160</v>
      </c>
      <c r="C3057" s="0" t="s">
        <v>42</v>
      </c>
      <c r="D3057" s="0" t="s">
        <v>13</v>
      </c>
      <c r="E3057" s="0" t="s">
        <v>136</v>
      </c>
      <c r="F3057" s="48" t="n">
        <v>2112</v>
      </c>
      <c r="G3057" s="49" t="n">
        <f aca="false">F3057/$K3062-1</f>
        <v>-0.00240424356073676</v>
      </c>
      <c r="H3057" s="50" t="n">
        <v>2281</v>
      </c>
      <c r="I3057" s="49" t="n">
        <f aca="false">H3057/$K3062-1</f>
        <v>0.0774223108134278</v>
      </c>
      <c r="J3057" s="49" t="n">
        <f aca="false">I3057-G3057</f>
        <v>0.0798265543741645</v>
      </c>
      <c r="K3057" s="0" t="n">
        <f aca="false">H3057-F3057</f>
        <v>169</v>
      </c>
      <c r="L3057" s="49" t="n">
        <f aca="false">H3057/H3045-1</f>
        <v>-0.000438212094653778</v>
      </c>
    </row>
    <row r="3058" customFormat="false" ht="14.4" hidden="false" customHeight="false" outlineLevel="0" collapsed="false">
      <c r="A3058" s="59" t="n">
        <v>43100.4902991551</v>
      </c>
      <c r="B3058" s="47" t="s">
        <v>160</v>
      </c>
      <c r="C3058" s="0" t="s">
        <v>42</v>
      </c>
      <c r="D3058" s="0" t="s">
        <v>15</v>
      </c>
      <c r="E3058" s="0" t="s">
        <v>136</v>
      </c>
      <c r="F3058" s="48" t="n">
        <v>2112</v>
      </c>
      <c r="G3058" s="49" t="n">
        <f aca="false">F3058/$K3062-1</f>
        <v>-0.00240424356073676</v>
      </c>
      <c r="H3058" s="50" t="n">
        <v>2281</v>
      </c>
      <c r="I3058" s="49" t="n">
        <f aca="false">H3058/$K3062-1</f>
        <v>0.0774223108134278</v>
      </c>
      <c r="J3058" s="49" t="n">
        <f aca="false">I3058-G3058</f>
        <v>0.0798265543741645</v>
      </c>
      <c r="K3058" s="0" t="n">
        <f aca="false">H3058-F3058</f>
        <v>169</v>
      </c>
      <c r="L3058" s="49" t="n">
        <f aca="false">H3058/H3046-1</f>
        <v>-0.000438212094653778</v>
      </c>
    </row>
    <row r="3059" customFormat="false" ht="14.4" hidden="false" customHeight="false" outlineLevel="0" collapsed="false">
      <c r="A3059" s="59" t="n">
        <v>43100.4902992477</v>
      </c>
      <c r="B3059" s="47" t="s">
        <v>160</v>
      </c>
      <c r="C3059" s="0" t="s">
        <v>42</v>
      </c>
      <c r="D3059" s="0" t="s">
        <v>20</v>
      </c>
      <c r="E3059" s="0" t="s">
        <v>136</v>
      </c>
      <c r="F3059" s="48" t="n">
        <v>2112</v>
      </c>
      <c r="G3059" s="49" t="n">
        <f aca="false">F3059/$K3062-1</f>
        <v>-0.00240424356073676</v>
      </c>
      <c r="H3059" s="50" t="n">
        <v>2270</v>
      </c>
      <c r="I3059" s="49" t="n">
        <f aca="false">H3059/$K3062-1</f>
        <v>0.0722264995819733</v>
      </c>
      <c r="J3059" s="49" t="n">
        <f aca="false">I3059-G3059</f>
        <v>0.07463074314271</v>
      </c>
      <c r="K3059" s="0" t="n">
        <f aca="false">H3059-F3059</f>
        <v>158</v>
      </c>
      <c r="L3059" s="49" t="n">
        <f aca="false">H3059/H3047-1</f>
        <v>-0.000880281690140872</v>
      </c>
    </row>
    <row r="3060" customFormat="false" ht="14.4" hidden="false" customHeight="false" outlineLevel="0" collapsed="false">
      <c r="A3060" s="59" t="n">
        <v>43100.4902993287</v>
      </c>
      <c r="B3060" s="47" t="s">
        <v>160</v>
      </c>
      <c r="C3060" s="0" t="s">
        <v>42</v>
      </c>
      <c r="D3060" s="0" t="s">
        <v>25</v>
      </c>
      <c r="E3060" s="0" t="s">
        <v>136</v>
      </c>
      <c r="F3060" s="48" t="n">
        <v>2112</v>
      </c>
      <c r="G3060" s="49" t="n">
        <f aca="false">F3060/$K3062-1</f>
        <v>-0.00240424356073676</v>
      </c>
      <c r="H3060" s="50" t="n">
        <v>2270</v>
      </c>
      <c r="I3060" s="49" t="n">
        <f aca="false">H3060/$K3062-1</f>
        <v>0.0722264995819733</v>
      </c>
      <c r="J3060" s="49" t="n">
        <f aca="false">I3060-G3060</f>
        <v>0.07463074314271</v>
      </c>
      <c r="K3060" s="0" t="n">
        <f aca="false">H3060-F3060</f>
        <v>158</v>
      </c>
      <c r="L3060" s="49" t="n">
        <f aca="false">H3060/H3048-1</f>
        <v>-0.000880281690140872</v>
      </c>
    </row>
    <row r="3061" customFormat="false" ht="14.4" hidden="false" customHeight="false" outlineLevel="0" collapsed="false">
      <c r="A3061" s="59" t="n">
        <v>43100.4902994213</v>
      </c>
      <c r="B3061" s="47" t="s">
        <v>160</v>
      </c>
      <c r="C3061" s="0" t="s">
        <v>42</v>
      </c>
      <c r="D3061" s="0" t="s">
        <v>51</v>
      </c>
      <c r="E3061" s="0" t="s">
        <v>136</v>
      </c>
      <c r="F3061" s="50" t="n">
        <v>1.6001</v>
      </c>
      <c r="H3061" s="48" t="n">
        <v>1.6601</v>
      </c>
      <c r="K3061" s="50" t="n">
        <v>1.63081</v>
      </c>
      <c r="L3061" s="49" t="n">
        <f aca="false">K3061/K3049-1</f>
        <v>0</v>
      </c>
    </row>
    <row r="3062" customFormat="false" ht="14.4" hidden="false" customHeight="false" outlineLevel="0" collapsed="false">
      <c r="A3062" s="59" t="n">
        <v>43100.4902995255</v>
      </c>
      <c r="B3062" s="47" t="s">
        <v>160</v>
      </c>
      <c r="C3062" s="0" t="s">
        <v>42</v>
      </c>
      <c r="D3062" s="0" t="s">
        <v>30</v>
      </c>
      <c r="E3062" s="0" t="s">
        <v>136</v>
      </c>
      <c r="F3062" s="0" t="s">
        <v>31</v>
      </c>
      <c r="H3062" s="50" t="n">
        <v>1</v>
      </c>
      <c r="K3062" s="48" t="n">
        <v>2117.09</v>
      </c>
      <c r="L3062" s="49" t="n">
        <f aca="false">K3062/K3050-1</f>
        <v>0</v>
      </c>
    </row>
    <row r="3063" customFormat="false" ht="14.4" hidden="false" customHeight="false" outlineLevel="0" collapsed="false">
      <c r="A3063" s="59" t="n">
        <v>43100.4902996065</v>
      </c>
      <c r="B3063" s="47" t="s">
        <v>160</v>
      </c>
      <c r="C3063" s="0" t="s">
        <v>42</v>
      </c>
      <c r="D3063" s="0" t="s">
        <v>43</v>
      </c>
      <c r="E3063" s="0" t="s">
        <v>137</v>
      </c>
      <c r="J3063" s="0" t="s">
        <v>44</v>
      </c>
      <c r="K3063" s="48" t="n">
        <v>1302.8</v>
      </c>
      <c r="L3063" s="49" t="n">
        <f aca="false">K3063/K3051-1</f>
        <v>0</v>
      </c>
    </row>
    <row r="3064" customFormat="false" ht="14.4" hidden="false" customHeight="false" outlineLevel="0" collapsed="false">
      <c r="A3064" s="59" t="n">
        <v>43100.4902996991</v>
      </c>
      <c r="B3064" s="47" t="s">
        <v>160</v>
      </c>
      <c r="C3064" s="0" t="s">
        <v>42</v>
      </c>
      <c r="D3064" s="0" t="s">
        <v>54</v>
      </c>
      <c r="E3064" s="0" t="s">
        <v>137</v>
      </c>
      <c r="F3064" s="0" t="n">
        <v>0.0558374</v>
      </c>
      <c r="G3064" s="0" t="s">
        <v>156</v>
      </c>
      <c r="H3064" s="49" t="n">
        <f aca="false">F3064/F3052-1</f>
        <v>0.0607207309891529</v>
      </c>
      <c r="K3064" s="48" t="n">
        <v>716.72</v>
      </c>
      <c r="L3064" s="49" t="n">
        <f aca="false">K3064/K3052-1</f>
        <v>0.00264398528321408</v>
      </c>
    </row>
    <row r="3065" customFormat="false" ht="14.4" hidden="false" customHeight="false" outlineLevel="0" collapsed="false">
      <c r="A3065" s="59" t="n">
        <v>43100.4902998032</v>
      </c>
      <c r="B3065" s="47" t="s">
        <v>160</v>
      </c>
      <c r="C3065" s="0" t="s">
        <v>42</v>
      </c>
      <c r="D3065" s="0" t="s">
        <v>150</v>
      </c>
      <c r="E3065" s="0" t="s">
        <v>137</v>
      </c>
      <c r="F3065" s="0" t="n">
        <v>0.0259384</v>
      </c>
      <c r="G3065" s="0" t="s">
        <v>156</v>
      </c>
      <c r="H3065" s="49" t="n">
        <f aca="false">F3065/F3053-1</f>
        <v>0.0122894998731633</v>
      </c>
      <c r="K3065" s="48" t="n">
        <v>331.11</v>
      </c>
      <c r="L3065" s="49" t="n">
        <f aca="false">K3065/K3053-1</f>
        <v>-0.048397758298606</v>
      </c>
    </row>
    <row r="3066" customFormat="false" ht="14.4" hidden="false" customHeight="false" outlineLevel="0" collapsed="false">
      <c r="A3066" s="59" t="n">
        <v>43100.4902998843</v>
      </c>
      <c r="B3066" s="47" t="s">
        <v>160</v>
      </c>
      <c r="C3066" s="0" t="s">
        <v>42</v>
      </c>
      <c r="D3066" s="0" t="s">
        <v>157</v>
      </c>
      <c r="E3066" s="0" t="s">
        <v>137</v>
      </c>
      <c r="F3066" s="0" t="n">
        <v>0.0006</v>
      </c>
      <c r="G3066" s="0" t="s">
        <v>156</v>
      </c>
      <c r="H3066" s="49" t="n">
        <f aca="false">F3066/F3054-1</f>
        <v>-0.0322580645161291</v>
      </c>
      <c r="K3066" s="48" t="n">
        <v>7.67</v>
      </c>
      <c r="L3066" s="49" t="n">
        <f aca="false">K3066/K3054-1</f>
        <v>-0.0890736342042755</v>
      </c>
    </row>
    <row r="3067" customFormat="false" ht="14.4" hidden="false" customHeight="false" outlineLevel="0" collapsed="false">
      <c r="A3067" s="60" t="n">
        <v>43100.4902999769</v>
      </c>
      <c r="B3067" s="52" t="s">
        <v>160</v>
      </c>
      <c r="C3067" s="16" t="s">
        <v>42</v>
      </c>
      <c r="D3067" s="16" t="s">
        <v>138</v>
      </c>
      <c r="E3067" s="16" t="s">
        <v>137</v>
      </c>
      <c r="F3067" s="16" t="n">
        <v>1</v>
      </c>
      <c r="G3067" s="16" t="s">
        <v>156</v>
      </c>
      <c r="H3067" s="58" t="n">
        <f aca="false">F3067/F3055-1</f>
        <v>0</v>
      </c>
      <c r="I3067" s="16"/>
      <c r="J3067" s="16"/>
      <c r="K3067" s="54" t="n">
        <v>12950.6</v>
      </c>
      <c r="L3067" s="58" t="n">
        <f aca="false">K3067/K3055-1</f>
        <v>-0.0565806822900351</v>
      </c>
    </row>
    <row r="3068" customFormat="false" ht="14.4" hidden="false" customHeight="false" outlineLevel="0" collapsed="false">
      <c r="A3068" s="59" t="n">
        <v>43101.780715706</v>
      </c>
      <c r="B3068" s="47" t="s">
        <v>161</v>
      </c>
      <c r="C3068" s="0" t="s">
        <v>33</v>
      </c>
      <c r="D3068" s="0" t="s">
        <v>53</v>
      </c>
      <c r="E3068" s="0" t="s">
        <v>136</v>
      </c>
      <c r="F3068" s="48" t="n">
        <v>2101</v>
      </c>
      <c r="G3068" s="49" t="n">
        <f aca="false">F3068/$K3074-1</f>
        <v>-0.00760005479219128</v>
      </c>
      <c r="H3068" s="50" t="n">
        <v>2253</v>
      </c>
      <c r="I3068" s="49" t="n">
        <f aca="false">H3068/$K3074-1</f>
        <v>0.0641966094969981</v>
      </c>
      <c r="J3068" s="49" t="n">
        <f aca="false">I3068-G3068</f>
        <v>0.0717966642891894</v>
      </c>
      <c r="K3068" s="0" t="n">
        <f aca="false">H3068-F3068</f>
        <v>152</v>
      </c>
      <c r="L3068" s="49" t="n">
        <f aca="false">H3068/H3056-1</f>
        <v>0</v>
      </c>
    </row>
    <row r="3069" customFormat="false" ht="14.4" hidden="false" customHeight="false" outlineLevel="0" collapsed="false">
      <c r="A3069" s="59" t="n">
        <v>43101.7807168981</v>
      </c>
      <c r="B3069" s="47" t="s">
        <v>161</v>
      </c>
      <c r="C3069" s="0" t="s">
        <v>33</v>
      </c>
      <c r="D3069" s="0" t="s">
        <v>13</v>
      </c>
      <c r="E3069" s="0" t="s">
        <v>136</v>
      </c>
      <c r="F3069" s="48" t="n">
        <v>2112</v>
      </c>
      <c r="G3069" s="49" t="n">
        <f aca="false">F3069/$K3074-1</f>
        <v>-0.00240424356073676</v>
      </c>
      <c r="H3069" s="50" t="n">
        <v>2281</v>
      </c>
      <c r="I3069" s="49" t="n">
        <f aca="false">H3069/$K3074-1</f>
        <v>0.0774223108134278</v>
      </c>
      <c r="J3069" s="49" t="n">
        <f aca="false">I3069-G3069</f>
        <v>0.0798265543741645</v>
      </c>
      <c r="K3069" s="0" t="n">
        <f aca="false">H3069-F3069</f>
        <v>169</v>
      </c>
      <c r="L3069" s="49" t="n">
        <f aca="false">H3069/H3057-1</f>
        <v>0</v>
      </c>
    </row>
    <row r="3070" customFormat="false" ht="14.4" hidden="false" customHeight="false" outlineLevel="0" collapsed="false">
      <c r="A3070" s="59" t="n">
        <v>43101.7807170023</v>
      </c>
      <c r="B3070" s="47" t="s">
        <v>161</v>
      </c>
      <c r="C3070" s="0" t="s">
        <v>33</v>
      </c>
      <c r="D3070" s="0" t="s">
        <v>15</v>
      </c>
      <c r="E3070" s="0" t="s">
        <v>136</v>
      </c>
      <c r="F3070" s="48" t="n">
        <v>2112</v>
      </c>
      <c r="G3070" s="49" t="n">
        <f aca="false">F3070/$K3074-1</f>
        <v>-0.00240424356073676</v>
      </c>
      <c r="H3070" s="50" t="n">
        <v>2281</v>
      </c>
      <c r="I3070" s="49" t="n">
        <f aca="false">H3070/$K3074-1</f>
        <v>0.0774223108134278</v>
      </c>
      <c r="J3070" s="49" t="n">
        <f aca="false">I3070-G3070</f>
        <v>0.0798265543741645</v>
      </c>
      <c r="K3070" s="0" t="n">
        <f aca="false">H3070-F3070</f>
        <v>169</v>
      </c>
      <c r="L3070" s="49" t="n">
        <f aca="false">H3070/H3058-1</f>
        <v>0</v>
      </c>
    </row>
    <row r="3071" customFormat="false" ht="14.4" hidden="false" customHeight="false" outlineLevel="0" collapsed="false">
      <c r="A3071" s="59" t="n">
        <v>43101.7807170949</v>
      </c>
      <c r="B3071" s="47" t="s">
        <v>161</v>
      </c>
      <c r="C3071" s="0" t="s">
        <v>33</v>
      </c>
      <c r="D3071" s="0" t="s">
        <v>20</v>
      </c>
      <c r="E3071" s="0" t="s">
        <v>136</v>
      </c>
      <c r="F3071" s="48" t="n">
        <v>2112</v>
      </c>
      <c r="G3071" s="49" t="n">
        <f aca="false">F3071/$K3074-1</f>
        <v>-0.00240424356073676</v>
      </c>
      <c r="H3071" s="50" t="n">
        <v>2270</v>
      </c>
      <c r="I3071" s="49" t="n">
        <f aca="false">H3071/$K3074-1</f>
        <v>0.0722264995819733</v>
      </c>
      <c r="J3071" s="49" t="n">
        <f aca="false">I3071-G3071</f>
        <v>0.07463074314271</v>
      </c>
      <c r="K3071" s="0" t="n">
        <f aca="false">H3071-F3071</f>
        <v>158</v>
      </c>
      <c r="L3071" s="49" t="n">
        <f aca="false">H3071/H3059-1</f>
        <v>0</v>
      </c>
    </row>
    <row r="3072" customFormat="false" ht="14.4" hidden="false" customHeight="false" outlineLevel="0" collapsed="false">
      <c r="A3072" s="59" t="n">
        <v>43101.7807171875</v>
      </c>
      <c r="B3072" s="47" t="s">
        <v>161</v>
      </c>
      <c r="C3072" s="0" t="s">
        <v>33</v>
      </c>
      <c r="D3072" s="0" t="s">
        <v>25</v>
      </c>
      <c r="E3072" s="0" t="s">
        <v>136</v>
      </c>
      <c r="F3072" s="48" t="n">
        <v>2112</v>
      </c>
      <c r="G3072" s="49" t="n">
        <f aca="false">F3072/$K3074-1</f>
        <v>-0.00240424356073676</v>
      </c>
      <c r="H3072" s="50" t="n">
        <v>2270</v>
      </c>
      <c r="I3072" s="49" t="n">
        <f aca="false">H3072/$K3074-1</f>
        <v>0.0722264995819733</v>
      </c>
      <c r="J3072" s="49" t="n">
        <f aca="false">I3072-G3072</f>
        <v>0.07463074314271</v>
      </c>
      <c r="K3072" s="0" t="n">
        <f aca="false">H3072-F3072</f>
        <v>158</v>
      </c>
      <c r="L3072" s="49" t="n">
        <f aca="false">H3072/H3060-1</f>
        <v>0</v>
      </c>
    </row>
    <row r="3073" customFormat="false" ht="14.4" hidden="false" customHeight="false" outlineLevel="0" collapsed="false">
      <c r="A3073" s="59" t="n">
        <v>43101.7807172801</v>
      </c>
      <c r="B3073" s="47" t="s">
        <v>161</v>
      </c>
      <c r="C3073" s="0" t="s">
        <v>33</v>
      </c>
      <c r="D3073" s="0" t="s">
        <v>51</v>
      </c>
      <c r="E3073" s="0" t="s">
        <v>136</v>
      </c>
      <c r="F3073" s="50" t="n">
        <v>1.6001</v>
      </c>
      <c r="H3073" s="48" t="n">
        <v>1.6601</v>
      </c>
      <c r="K3073" s="50" t="n">
        <v>1.63081</v>
      </c>
      <c r="L3073" s="49" t="n">
        <f aca="false">K3073/K3061-1</f>
        <v>0</v>
      </c>
    </row>
    <row r="3074" customFormat="false" ht="14.4" hidden="false" customHeight="false" outlineLevel="0" collapsed="false">
      <c r="A3074" s="59" t="n">
        <v>43101.7807173611</v>
      </c>
      <c r="B3074" s="47" t="s">
        <v>161</v>
      </c>
      <c r="C3074" s="0" t="s">
        <v>33</v>
      </c>
      <c r="D3074" s="0" t="s">
        <v>30</v>
      </c>
      <c r="E3074" s="0" t="s">
        <v>136</v>
      </c>
      <c r="F3074" s="0" t="s">
        <v>31</v>
      </c>
      <c r="H3074" s="50" t="n">
        <v>1</v>
      </c>
      <c r="K3074" s="48" t="n">
        <v>2117.09</v>
      </c>
      <c r="L3074" s="49" t="n">
        <f aca="false">K3074/K3062-1</f>
        <v>0</v>
      </c>
    </row>
    <row r="3075" customFormat="false" ht="14.4" hidden="false" customHeight="false" outlineLevel="0" collapsed="false">
      <c r="A3075" s="59" t="n">
        <v>43101.7807174421</v>
      </c>
      <c r="B3075" s="47" t="s">
        <v>161</v>
      </c>
      <c r="C3075" s="0" t="s">
        <v>33</v>
      </c>
      <c r="D3075" s="0" t="s">
        <v>43</v>
      </c>
      <c r="E3075" s="0" t="s">
        <v>137</v>
      </c>
      <c r="J3075" s="0" t="s">
        <v>44</v>
      </c>
      <c r="K3075" s="48" t="n">
        <v>1302.8</v>
      </c>
      <c r="L3075" s="49" t="n">
        <f aca="false">K3075/K3063-1</f>
        <v>0</v>
      </c>
    </row>
    <row r="3076" customFormat="false" ht="14.4" hidden="false" customHeight="false" outlineLevel="0" collapsed="false">
      <c r="A3076" s="59" t="n">
        <v>43101.7807175463</v>
      </c>
      <c r="B3076" s="47" t="s">
        <v>161</v>
      </c>
      <c r="C3076" s="0" t="s">
        <v>33</v>
      </c>
      <c r="D3076" s="0" t="s">
        <v>54</v>
      </c>
      <c r="E3076" s="0" t="s">
        <v>137</v>
      </c>
      <c r="F3076" s="0" t="n">
        <v>0.0577231</v>
      </c>
      <c r="G3076" s="0" t="s">
        <v>156</v>
      </c>
      <c r="H3076" s="49" t="n">
        <f aca="false">F3076/F3064-1</f>
        <v>0.0337712715849949</v>
      </c>
      <c r="K3076" s="48" t="n">
        <v>762.56</v>
      </c>
      <c r="L3076" s="49" t="n">
        <f aca="false">K3076/K3064-1</f>
        <v>0.0639580310302488</v>
      </c>
    </row>
    <row r="3077" customFormat="false" ht="14.4" hidden="false" customHeight="false" outlineLevel="0" collapsed="false">
      <c r="A3077" s="59" t="n">
        <v>43101.780717662</v>
      </c>
      <c r="B3077" s="47" t="s">
        <v>161</v>
      </c>
      <c r="C3077" s="0" t="s">
        <v>33</v>
      </c>
      <c r="D3077" s="0" t="s">
        <v>150</v>
      </c>
      <c r="E3077" s="0" t="s">
        <v>137</v>
      </c>
      <c r="F3077" s="0" t="n">
        <v>0.0263928</v>
      </c>
      <c r="G3077" s="0" t="s">
        <v>156</v>
      </c>
      <c r="H3077" s="49" t="n">
        <f aca="false">F3077/F3065-1</f>
        <v>0.0175184282762237</v>
      </c>
      <c r="K3077" s="48" t="n">
        <v>348.67</v>
      </c>
      <c r="L3077" s="49" t="n">
        <f aca="false">K3077/K3065-1</f>
        <v>0.0530337350125336</v>
      </c>
    </row>
    <row r="3078" customFormat="false" ht="14.4" hidden="false" customHeight="false" outlineLevel="0" collapsed="false">
      <c r="A3078" s="59" t="n">
        <v>43101.7807177893</v>
      </c>
      <c r="B3078" s="47" t="s">
        <v>161</v>
      </c>
      <c r="C3078" s="0" t="s">
        <v>33</v>
      </c>
      <c r="D3078" s="0" t="s">
        <v>157</v>
      </c>
      <c r="E3078" s="0" t="s">
        <v>137</v>
      </c>
      <c r="F3078" s="0" t="n">
        <v>0.00063</v>
      </c>
      <c r="G3078" s="0" t="s">
        <v>156</v>
      </c>
      <c r="H3078" s="49" t="n">
        <f aca="false">F3078/F3066-1</f>
        <v>0.05</v>
      </c>
      <c r="K3078" s="48" t="n">
        <v>8.28</v>
      </c>
      <c r="L3078" s="49" t="n">
        <f aca="false">K3078/K3066-1</f>
        <v>0.0795306388526726</v>
      </c>
    </row>
    <row r="3079" customFormat="false" ht="14.4" hidden="false" customHeight="false" outlineLevel="0" collapsed="false">
      <c r="A3079" s="60" t="n">
        <v>43101.7807179051</v>
      </c>
      <c r="B3079" s="52" t="s">
        <v>161</v>
      </c>
      <c r="C3079" s="16" t="s">
        <v>33</v>
      </c>
      <c r="D3079" s="16" t="s">
        <v>138</v>
      </c>
      <c r="E3079" s="16" t="s">
        <v>137</v>
      </c>
      <c r="F3079" s="16" t="n">
        <v>1</v>
      </c>
      <c r="G3079" s="16" t="s">
        <v>156</v>
      </c>
      <c r="H3079" s="58" t="n">
        <f aca="false">F3079/F3067-1</f>
        <v>0</v>
      </c>
      <c r="I3079" s="16"/>
      <c r="J3079" s="16"/>
      <c r="K3079" s="54" t="n">
        <v>13363.5</v>
      </c>
      <c r="L3079" s="58" t="n">
        <f aca="false">K3079/K3067-1</f>
        <v>0.0318826926937747</v>
      </c>
    </row>
    <row r="3080" customFormat="false" ht="14.4" hidden="false" customHeight="false" outlineLevel="0" collapsed="false">
      <c r="A3080" s="59" t="n">
        <v>43102.3934302431</v>
      </c>
      <c r="B3080" s="47" t="s">
        <v>162</v>
      </c>
      <c r="C3080" s="0" t="s">
        <v>35</v>
      </c>
      <c r="D3080" s="0" t="s">
        <v>53</v>
      </c>
      <c r="E3080" s="0" t="s">
        <v>136</v>
      </c>
      <c r="F3080" s="48" t="n">
        <v>2107</v>
      </c>
      <c r="G3080" s="49" t="n">
        <f aca="false">F3080/$K3086-1</f>
        <v>-0.00476597593867056</v>
      </c>
      <c r="H3080" s="50" t="n">
        <v>2260</v>
      </c>
      <c r="I3080" s="49" t="n">
        <f aca="false">H3080/$K3086-1</f>
        <v>0.0675030348261056</v>
      </c>
      <c r="J3080" s="49" t="n">
        <f aca="false">I3080-G3080</f>
        <v>0.0722690107647762</v>
      </c>
      <c r="K3080" s="0" t="n">
        <f aca="false">H3080-F3080</f>
        <v>153</v>
      </c>
      <c r="L3080" s="49" t="n">
        <f aca="false">H3080/H3068-1</f>
        <v>0.00310696848646241</v>
      </c>
    </row>
    <row r="3081" customFormat="false" ht="14.4" hidden="false" customHeight="false" outlineLevel="0" collapsed="false">
      <c r="A3081" s="59" t="n">
        <v>43102.393431007</v>
      </c>
      <c r="B3081" s="47" t="s">
        <v>162</v>
      </c>
      <c r="C3081" s="0" t="s">
        <v>35</v>
      </c>
      <c r="D3081" s="0" t="s">
        <v>13</v>
      </c>
      <c r="E3081" s="0" t="s">
        <v>136</v>
      </c>
      <c r="F3081" s="48" t="n">
        <v>2119</v>
      </c>
      <c r="G3081" s="49" t="n">
        <f aca="false">F3081/$K3086-1</f>
        <v>0.000902181768370758</v>
      </c>
      <c r="H3081" s="50" t="n">
        <v>2288</v>
      </c>
      <c r="I3081" s="49" t="n">
        <f aca="false">H3081/$K3086-1</f>
        <v>0.0807287361425353</v>
      </c>
      <c r="J3081" s="49" t="n">
        <f aca="false">I3081-G3081</f>
        <v>0.0798265543741645</v>
      </c>
      <c r="K3081" s="0" t="n">
        <f aca="false">H3081-F3081</f>
        <v>169</v>
      </c>
      <c r="L3081" s="49" t="n">
        <f aca="false">H3081/H3069-1</f>
        <v>0.00306882946076281</v>
      </c>
    </row>
    <row r="3082" customFormat="false" ht="14.4" hidden="false" customHeight="false" outlineLevel="0" collapsed="false">
      <c r="A3082" s="59" t="n">
        <v>43102.393431169</v>
      </c>
      <c r="B3082" s="47" t="s">
        <v>162</v>
      </c>
      <c r="C3082" s="0" t="s">
        <v>35</v>
      </c>
      <c r="D3082" s="0" t="s">
        <v>15</v>
      </c>
      <c r="E3082" s="0" t="s">
        <v>136</v>
      </c>
      <c r="F3082" s="48" t="n">
        <v>2119</v>
      </c>
      <c r="G3082" s="49" t="n">
        <f aca="false">F3082/$K3086-1</f>
        <v>0.000902181768370758</v>
      </c>
      <c r="H3082" s="50" t="n">
        <v>2288</v>
      </c>
      <c r="I3082" s="49" t="n">
        <f aca="false">H3082/$K3086-1</f>
        <v>0.0807287361425353</v>
      </c>
      <c r="J3082" s="49" t="n">
        <f aca="false">I3082-G3082</f>
        <v>0.0798265543741645</v>
      </c>
      <c r="K3082" s="0" t="n">
        <f aca="false">H3082-F3082</f>
        <v>169</v>
      </c>
      <c r="L3082" s="49" t="n">
        <f aca="false">H3082/H3070-1</f>
        <v>0.00306882946076281</v>
      </c>
    </row>
    <row r="3083" customFormat="false" ht="14.4" hidden="false" customHeight="false" outlineLevel="0" collapsed="false">
      <c r="A3083" s="59" t="n">
        <v>43102.3934314352</v>
      </c>
      <c r="B3083" s="47" t="s">
        <v>162</v>
      </c>
      <c r="C3083" s="0" t="s">
        <v>35</v>
      </c>
      <c r="D3083" s="0" t="s">
        <v>20</v>
      </c>
      <c r="E3083" s="0" t="s">
        <v>136</v>
      </c>
      <c r="F3083" s="48" t="n">
        <v>2119</v>
      </c>
      <c r="G3083" s="49" t="n">
        <f aca="false">F3083/$K3086-1</f>
        <v>0.000902181768370758</v>
      </c>
      <c r="H3083" s="50" t="n">
        <v>2277</v>
      </c>
      <c r="I3083" s="49" t="n">
        <f aca="false">H3083/$K3086-1</f>
        <v>0.0755329249110808</v>
      </c>
      <c r="J3083" s="49" t="n">
        <f aca="false">I3083-G3083</f>
        <v>0.07463074314271</v>
      </c>
      <c r="K3083" s="0" t="n">
        <f aca="false">H3083-F3083</f>
        <v>158</v>
      </c>
      <c r="L3083" s="49" t="n">
        <f aca="false">H3083/H3071-1</f>
        <v>0.00308370044052864</v>
      </c>
    </row>
    <row r="3084" customFormat="false" ht="14.4" hidden="false" customHeight="false" outlineLevel="0" collapsed="false">
      <c r="A3084" s="59" t="n">
        <v>43102.3934316667</v>
      </c>
      <c r="B3084" s="47" t="s">
        <v>162</v>
      </c>
      <c r="C3084" s="0" t="s">
        <v>35</v>
      </c>
      <c r="D3084" s="0" t="s">
        <v>25</v>
      </c>
      <c r="E3084" s="0" t="s">
        <v>136</v>
      </c>
      <c r="F3084" s="48" t="n">
        <v>2119</v>
      </c>
      <c r="G3084" s="49" t="n">
        <f aca="false">F3084/$K3086-1</f>
        <v>0.000902181768370758</v>
      </c>
      <c r="H3084" s="50" t="n">
        <v>2277</v>
      </c>
      <c r="I3084" s="49" t="n">
        <f aca="false">H3084/$K3086-1</f>
        <v>0.0755329249110808</v>
      </c>
      <c r="J3084" s="49" t="n">
        <f aca="false">I3084-G3084</f>
        <v>0.07463074314271</v>
      </c>
      <c r="K3084" s="0" t="n">
        <f aca="false">H3084-F3084</f>
        <v>158</v>
      </c>
      <c r="L3084" s="49" t="n">
        <f aca="false">H3084/H3072-1</f>
        <v>0.00308370044052864</v>
      </c>
    </row>
    <row r="3085" customFormat="false" ht="14.4" hidden="false" customHeight="false" outlineLevel="0" collapsed="false">
      <c r="A3085" s="59" t="n">
        <v>43102.3934318403</v>
      </c>
      <c r="B3085" s="47" t="s">
        <v>162</v>
      </c>
      <c r="C3085" s="0" t="s">
        <v>35</v>
      </c>
      <c r="D3085" s="0" t="s">
        <v>51</v>
      </c>
      <c r="E3085" s="0" t="s">
        <v>136</v>
      </c>
      <c r="F3085" s="50" t="n">
        <v>1.6129</v>
      </c>
      <c r="H3085" s="48" t="n">
        <v>1.6367</v>
      </c>
      <c r="K3085" s="50" t="n">
        <v>1.63081</v>
      </c>
      <c r="L3085" s="49" t="n">
        <f aca="false">K3085/K3073-1</f>
        <v>0</v>
      </c>
    </row>
    <row r="3086" customFormat="false" ht="14.4" hidden="false" customHeight="false" outlineLevel="0" collapsed="false">
      <c r="A3086" s="59" t="n">
        <v>43102.3934320139</v>
      </c>
      <c r="B3086" s="47" t="s">
        <v>162</v>
      </c>
      <c r="C3086" s="0" t="s">
        <v>35</v>
      </c>
      <c r="D3086" s="0" t="s">
        <v>30</v>
      </c>
      <c r="E3086" s="0" t="s">
        <v>136</v>
      </c>
      <c r="F3086" s="0" t="s">
        <v>31</v>
      </c>
      <c r="H3086" s="50" t="n">
        <v>1</v>
      </c>
      <c r="K3086" s="48" t="n">
        <v>2117.09</v>
      </c>
      <c r="L3086" s="49" t="n">
        <f aca="false">K3086/K3074-1</f>
        <v>0</v>
      </c>
    </row>
    <row r="3087" customFormat="false" ht="14.4" hidden="false" customHeight="false" outlineLevel="0" collapsed="false">
      <c r="A3087" s="59" t="n">
        <v>43102.3934321528</v>
      </c>
      <c r="B3087" s="47" t="s">
        <v>162</v>
      </c>
      <c r="C3087" s="0" t="s">
        <v>35</v>
      </c>
      <c r="D3087" s="0" t="s">
        <v>43</v>
      </c>
      <c r="E3087" s="0" t="s">
        <v>137</v>
      </c>
      <c r="J3087" s="0" t="s">
        <v>44</v>
      </c>
      <c r="K3087" s="48" t="n">
        <v>1309.42</v>
      </c>
      <c r="L3087" s="49" t="n">
        <f aca="false">K3087/K3075-1</f>
        <v>0.00508136321768515</v>
      </c>
    </row>
    <row r="3088" customFormat="false" ht="14.4" hidden="false" customHeight="false" outlineLevel="0" collapsed="false">
      <c r="A3088" s="59" t="n">
        <v>43102.3934323148</v>
      </c>
      <c r="B3088" s="47" t="s">
        <v>162</v>
      </c>
      <c r="C3088" s="0" t="s">
        <v>35</v>
      </c>
      <c r="D3088" s="0" t="s">
        <v>54</v>
      </c>
      <c r="E3088" s="0" t="s">
        <v>137</v>
      </c>
      <c r="F3088" s="0" t="n">
        <v>0.0658842</v>
      </c>
      <c r="G3088" s="0" t="s">
        <v>156</v>
      </c>
      <c r="H3088" s="49" t="n">
        <f aca="false">F3088/F3076-1</f>
        <v>0.141383605523612</v>
      </c>
      <c r="K3088" s="48" t="n">
        <v>879.61</v>
      </c>
      <c r="L3088" s="49" t="n">
        <f aca="false">K3088/K3076-1</f>
        <v>0.153496118338229</v>
      </c>
    </row>
    <row r="3089" customFormat="false" ht="14.4" hidden="false" customHeight="false" outlineLevel="0" collapsed="false">
      <c r="A3089" s="59" t="n">
        <v>43102.3934324653</v>
      </c>
      <c r="B3089" s="47" t="s">
        <v>162</v>
      </c>
      <c r="C3089" s="0" t="s">
        <v>35</v>
      </c>
      <c r="D3089" s="0" t="s">
        <v>150</v>
      </c>
      <c r="E3089" s="0" t="s">
        <v>137</v>
      </c>
      <c r="F3089" s="0" t="n">
        <v>0.0276077</v>
      </c>
      <c r="G3089" s="0" t="s">
        <v>156</v>
      </c>
      <c r="H3089" s="49" t="n">
        <f aca="false">F3089/F3077-1</f>
        <v>0.046031493437604</v>
      </c>
      <c r="K3089" s="48" t="n">
        <v>368.58</v>
      </c>
      <c r="L3089" s="49" t="n">
        <f aca="false">K3089/K3077-1</f>
        <v>0.0571027045630539</v>
      </c>
    </row>
    <row r="3090" customFormat="false" ht="14.4" hidden="false" customHeight="false" outlineLevel="0" collapsed="false">
      <c r="A3090" s="59" t="n">
        <v>43102.3934326157</v>
      </c>
      <c r="B3090" s="47" t="s">
        <v>162</v>
      </c>
      <c r="C3090" s="0" t="s">
        <v>35</v>
      </c>
      <c r="D3090" s="0" t="s">
        <v>157</v>
      </c>
      <c r="E3090" s="0" t="s">
        <v>137</v>
      </c>
      <c r="F3090" s="0" t="n">
        <v>0.00066</v>
      </c>
      <c r="G3090" s="0" t="s">
        <v>156</v>
      </c>
      <c r="H3090" s="49" t="n">
        <f aca="false">F3090/F3078-1</f>
        <v>0.0476190476190477</v>
      </c>
      <c r="K3090" s="48" t="n">
        <v>8.85</v>
      </c>
      <c r="L3090" s="49" t="n">
        <f aca="false">K3090/K3078-1</f>
        <v>0.068840579710145</v>
      </c>
    </row>
    <row r="3091" customFormat="false" ht="14.4" hidden="false" customHeight="false" outlineLevel="0" collapsed="false">
      <c r="A3091" s="60" t="n">
        <v>43102.3934327546</v>
      </c>
      <c r="B3091" s="52" t="s">
        <v>162</v>
      </c>
      <c r="C3091" s="16" t="s">
        <v>35</v>
      </c>
      <c r="D3091" s="16" t="s">
        <v>138</v>
      </c>
      <c r="E3091" s="16" t="s">
        <v>137</v>
      </c>
      <c r="F3091" s="16" t="n">
        <v>1</v>
      </c>
      <c r="G3091" s="16" t="s">
        <v>156</v>
      </c>
      <c r="H3091" s="58" t="n">
        <f aca="false">F3091/F3079-1</f>
        <v>0</v>
      </c>
      <c r="I3091" s="16"/>
      <c r="J3091" s="16"/>
      <c r="K3091" s="54" t="n">
        <v>13451.3</v>
      </c>
      <c r="L3091" s="58" t="n">
        <f aca="false">K3091/K3079-1</f>
        <v>0.0065701350694054</v>
      </c>
    </row>
    <row r="3092" customFormat="false" ht="14.4" hidden="false" customHeight="false" outlineLevel="0" collapsed="false">
      <c r="A3092" s="59" t="n">
        <v>43103.3643644329</v>
      </c>
      <c r="B3092" s="47" t="s">
        <v>163</v>
      </c>
      <c r="C3092" s="0" t="s">
        <v>37</v>
      </c>
      <c r="D3092" s="0" t="s">
        <v>53</v>
      </c>
      <c r="E3092" s="0" t="s">
        <v>136</v>
      </c>
      <c r="F3092" s="48" t="n">
        <v>2108</v>
      </c>
      <c r="G3092" s="49" t="n">
        <f aca="false">F3092/$K3098-1</f>
        <v>-0.0089327691584391</v>
      </c>
      <c r="H3092" s="50" t="n">
        <v>2262</v>
      </c>
      <c r="I3092" s="49" t="n">
        <f aca="false">H3092/$K3098-1</f>
        <v>0.0634696755994357</v>
      </c>
      <c r="J3092" s="49" t="n">
        <f aca="false">I3092-G3092</f>
        <v>0.0724024447578748</v>
      </c>
      <c r="K3092" s="0" t="n">
        <f aca="false">H3092-F3092</f>
        <v>154</v>
      </c>
      <c r="L3092" s="49" t="n">
        <f aca="false">H3092/H3080-1</f>
        <v>0.000884955752212369</v>
      </c>
    </row>
    <row r="3093" customFormat="false" ht="14.4" hidden="false" customHeight="false" outlineLevel="0" collapsed="false">
      <c r="A3093" s="59" t="n">
        <v>43103.3643674653</v>
      </c>
      <c r="B3093" s="47" t="s">
        <v>163</v>
      </c>
      <c r="C3093" s="0" t="s">
        <v>37</v>
      </c>
      <c r="D3093" s="0" t="s">
        <v>13</v>
      </c>
      <c r="E3093" s="0" t="s">
        <v>136</v>
      </c>
      <c r="F3093" s="48" t="n">
        <v>2119</v>
      </c>
      <c r="G3093" s="49" t="n">
        <f aca="false">F3093/$K3098-1</f>
        <v>-0.00376116596144804</v>
      </c>
      <c r="H3093" s="50" t="n">
        <v>2290</v>
      </c>
      <c r="I3093" s="49" t="n">
        <f aca="false">H3093/$K3098-1</f>
        <v>0.0766337564645041</v>
      </c>
      <c r="J3093" s="49" t="n">
        <f aca="false">I3093-G3093</f>
        <v>0.0803949224259521</v>
      </c>
      <c r="K3093" s="0" t="n">
        <f aca="false">H3093-F3093</f>
        <v>171</v>
      </c>
      <c r="L3093" s="49" t="n">
        <f aca="false">H3093/H3081-1</f>
        <v>0.000874125874125831</v>
      </c>
    </row>
    <row r="3094" customFormat="false" ht="14.4" hidden="false" customHeight="false" outlineLevel="0" collapsed="false">
      <c r="A3094" s="59" t="n">
        <v>43103.3643676389</v>
      </c>
      <c r="B3094" s="47" t="s">
        <v>163</v>
      </c>
      <c r="C3094" s="0" t="s">
        <v>37</v>
      </c>
      <c r="D3094" s="0" t="s">
        <v>15</v>
      </c>
      <c r="E3094" s="0" t="s">
        <v>136</v>
      </c>
      <c r="F3094" s="48" t="n">
        <v>2119</v>
      </c>
      <c r="G3094" s="49" t="n">
        <f aca="false">F3094/$K3098-1</f>
        <v>-0.00376116596144804</v>
      </c>
      <c r="H3094" s="50" t="n">
        <v>2290</v>
      </c>
      <c r="I3094" s="49" t="n">
        <f aca="false">H3094/$K3098-1</f>
        <v>0.0766337564645041</v>
      </c>
      <c r="J3094" s="49" t="n">
        <f aca="false">I3094-G3094</f>
        <v>0.0803949224259521</v>
      </c>
      <c r="K3094" s="0" t="n">
        <f aca="false">H3094-F3094</f>
        <v>171</v>
      </c>
      <c r="L3094" s="49" t="n">
        <f aca="false">H3094/H3082-1</f>
        <v>0.000874125874125831</v>
      </c>
    </row>
    <row r="3095" customFormat="false" ht="14.4" hidden="false" customHeight="false" outlineLevel="0" collapsed="false">
      <c r="A3095" s="59" t="n">
        <v>43103.3643678819</v>
      </c>
      <c r="B3095" s="47" t="s">
        <v>163</v>
      </c>
      <c r="C3095" s="0" t="s">
        <v>37</v>
      </c>
      <c r="D3095" s="0" t="s">
        <v>20</v>
      </c>
      <c r="E3095" s="0" t="s">
        <v>136</v>
      </c>
      <c r="F3095" s="48" t="n">
        <v>2119</v>
      </c>
      <c r="G3095" s="49" t="n">
        <f aca="false">F3095/$K3098-1</f>
        <v>-0.00376116596144804</v>
      </c>
      <c r="H3095" s="50" t="n">
        <v>2279</v>
      </c>
      <c r="I3095" s="49" t="n">
        <f aca="false">H3095/$K3098-1</f>
        <v>0.0714621532675128</v>
      </c>
      <c r="J3095" s="49" t="n">
        <f aca="false">I3095-G3095</f>
        <v>0.0752233192289609</v>
      </c>
      <c r="K3095" s="0" t="n">
        <f aca="false">H3095-F3095</f>
        <v>160</v>
      </c>
      <c r="L3095" s="49" t="n">
        <f aca="false">H3095/H3083-1</f>
        <v>0.000878348704435705</v>
      </c>
    </row>
    <row r="3096" customFormat="false" ht="14.4" hidden="false" customHeight="false" outlineLevel="0" collapsed="false">
      <c r="A3096" s="59" t="n">
        <v>43103.3643680556</v>
      </c>
      <c r="B3096" s="47" t="s">
        <v>163</v>
      </c>
      <c r="C3096" s="0" t="s">
        <v>37</v>
      </c>
      <c r="D3096" s="0" t="s">
        <v>25</v>
      </c>
      <c r="E3096" s="0" t="s">
        <v>136</v>
      </c>
      <c r="F3096" s="48" t="n">
        <v>2119</v>
      </c>
      <c r="G3096" s="49" t="n">
        <f aca="false">F3096/$K3098-1</f>
        <v>-0.00376116596144804</v>
      </c>
      <c r="H3096" s="50" t="n">
        <v>2279</v>
      </c>
      <c r="I3096" s="49" t="n">
        <f aca="false">H3096/$K3098-1</f>
        <v>0.0714621532675128</v>
      </c>
      <c r="J3096" s="49" t="n">
        <f aca="false">I3096-G3096</f>
        <v>0.0752233192289609</v>
      </c>
      <c r="K3096" s="0" t="n">
        <f aca="false">H3096-F3096</f>
        <v>160</v>
      </c>
      <c r="L3096" s="49" t="n">
        <f aca="false">H3096/H3084-1</f>
        <v>0.000878348704435705</v>
      </c>
    </row>
    <row r="3097" customFormat="false" ht="14.4" hidden="false" customHeight="false" outlineLevel="0" collapsed="false">
      <c r="A3097" s="59" t="n">
        <v>43103.364368206</v>
      </c>
      <c r="B3097" s="47" t="s">
        <v>163</v>
      </c>
      <c r="C3097" s="0" t="s">
        <v>37</v>
      </c>
      <c r="D3097" s="0" t="s">
        <v>51</v>
      </c>
      <c r="E3097" s="0" t="s">
        <v>136</v>
      </c>
      <c r="F3097" s="50" t="n">
        <v>1.6086</v>
      </c>
      <c r="H3097" s="48" t="n">
        <v>1.6323</v>
      </c>
      <c r="K3097" s="50" t="n">
        <v>1.62108</v>
      </c>
      <c r="L3097" s="49" t="n">
        <f aca="false">K3097/K3085-1</f>
        <v>-0.00596636027495545</v>
      </c>
    </row>
    <row r="3098" customFormat="false" ht="14.4" hidden="false" customHeight="false" outlineLevel="0" collapsed="false">
      <c r="A3098" s="59" t="n">
        <v>43103.3643684028</v>
      </c>
      <c r="B3098" s="47" t="s">
        <v>163</v>
      </c>
      <c r="C3098" s="0" t="s">
        <v>37</v>
      </c>
      <c r="D3098" s="0" t="s">
        <v>30</v>
      </c>
      <c r="E3098" s="0" t="s">
        <v>136</v>
      </c>
      <c r="F3098" s="0" t="s">
        <v>31</v>
      </c>
      <c r="H3098" s="50" t="n">
        <v>1</v>
      </c>
      <c r="K3098" s="48" t="n">
        <v>2127</v>
      </c>
      <c r="L3098" s="49" t="n">
        <f aca="false">K3098/K3086-1</f>
        <v>0.00468095357306475</v>
      </c>
    </row>
    <row r="3099" customFormat="false" ht="14.4" hidden="false" customHeight="false" outlineLevel="0" collapsed="false">
      <c r="A3099" s="59" t="n">
        <v>43103.3643685533</v>
      </c>
      <c r="B3099" s="47" t="s">
        <v>163</v>
      </c>
      <c r="C3099" s="0" t="s">
        <v>37</v>
      </c>
      <c r="D3099" s="0" t="s">
        <v>43</v>
      </c>
      <c r="E3099" s="0" t="s">
        <v>137</v>
      </c>
      <c r="J3099" s="0" t="s">
        <v>44</v>
      </c>
      <c r="K3099" s="48" t="n">
        <v>1313.98</v>
      </c>
      <c r="L3099" s="49" t="n">
        <f aca="false">K3099/K3087-1</f>
        <v>0.00348245788211576</v>
      </c>
    </row>
    <row r="3100" customFormat="false" ht="14.4" hidden="false" customHeight="false" outlineLevel="0" collapsed="false">
      <c r="A3100" s="59" t="n">
        <v>43103.3643687731</v>
      </c>
      <c r="B3100" s="47" t="s">
        <v>163</v>
      </c>
      <c r="C3100" s="0" t="s">
        <v>37</v>
      </c>
      <c r="D3100" s="0" t="s">
        <v>54</v>
      </c>
      <c r="E3100" s="0" t="s">
        <v>137</v>
      </c>
      <c r="F3100" s="0" t="n">
        <v>0.0589262</v>
      </c>
      <c r="G3100" s="0" t="s">
        <v>156</v>
      </c>
      <c r="H3100" s="49" t="n">
        <f aca="false">F3100/F3088-1</f>
        <v>-0.105609539161134</v>
      </c>
      <c r="K3100" s="48" t="n">
        <v>898.13</v>
      </c>
      <c r="L3100" s="49" t="n">
        <f aca="false">K3100/K3088-1</f>
        <v>0.0210547856436376</v>
      </c>
    </row>
    <row r="3101" customFormat="false" ht="14.4" hidden="false" customHeight="false" outlineLevel="0" collapsed="false">
      <c r="A3101" s="59" t="n">
        <v>43103.3643689352</v>
      </c>
      <c r="B3101" s="47" t="s">
        <v>163</v>
      </c>
      <c r="C3101" s="0" t="s">
        <v>37</v>
      </c>
      <c r="D3101" s="0" t="s">
        <v>150</v>
      </c>
      <c r="E3101" s="0" t="s">
        <v>137</v>
      </c>
      <c r="F3101" s="0" t="n">
        <v>0.0256346</v>
      </c>
      <c r="G3101" s="0" t="s">
        <v>156</v>
      </c>
      <c r="H3101" s="49" t="n">
        <f aca="false">F3101/F3089-1</f>
        <v>-0.071469191566121</v>
      </c>
      <c r="K3101" s="48" t="n">
        <v>390.33</v>
      </c>
      <c r="L3101" s="49" t="n">
        <f aca="false">K3101/K3089-1</f>
        <v>0.0590102555754517</v>
      </c>
    </row>
    <row r="3102" customFormat="false" ht="14.4" hidden="false" customHeight="false" outlineLevel="0" collapsed="false">
      <c r="A3102" s="59" t="n">
        <v>43103.3643690857</v>
      </c>
      <c r="B3102" s="47" t="s">
        <v>163</v>
      </c>
      <c r="C3102" s="0" t="s">
        <v>37</v>
      </c>
      <c r="D3102" s="0" t="s">
        <v>157</v>
      </c>
      <c r="E3102" s="0" t="s">
        <v>137</v>
      </c>
      <c r="F3102" s="0" t="n">
        <v>0.00061</v>
      </c>
      <c r="G3102" s="0" t="s">
        <v>156</v>
      </c>
      <c r="H3102" s="49" t="n">
        <f aca="false">F3102/F3090-1</f>
        <v>-0.0757575757575758</v>
      </c>
      <c r="K3102" s="48" t="n">
        <v>9.3</v>
      </c>
      <c r="L3102" s="49" t="n">
        <f aca="false">K3102/K3090-1</f>
        <v>0.0508474576271187</v>
      </c>
    </row>
    <row r="3103" customFormat="false" ht="14.4" hidden="false" customHeight="false" outlineLevel="0" collapsed="false">
      <c r="A3103" s="60" t="n">
        <v>43103.3643692361</v>
      </c>
      <c r="B3103" s="52" t="s">
        <v>163</v>
      </c>
      <c r="C3103" s="16" t="s">
        <v>37</v>
      </c>
      <c r="D3103" s="16" t="s">
        <v>138</v>
      </c>
      <c r="E3103" s="16" t="s">
        <v>137</v>
      </c>
      <c r="F3103" s="16" t="n">
        <v>1</v>
      </c>
      <c r="G3103" s="16" t="s">
        <v>156</v>
      </c>
      <c r="H3103" s="58" t="n">
        <f aca="false">F3103/F3091-1</f>
        <v>0</v>
      </c>
      <c r="I3103" s="16"/>
      <c r="J3103" s="16"/>
      <c r="K3103" s="54" t="n">
        <v>15341.4</v>
      </c>
      <c r="L3103" s="58" t="n">
        <f aca="false">K3103/K3091-1</f>
        <v>0.140514299733111</v>
      </c>
    </row>
    <row r="3104" customFormat="false" ht="14.4" hidden="false" customHeight="false" outlineLevel="0" collapsed="false">
      <c r="A3104" s="59" t="n">
        <v>43104.3687192708</v>
      </c>
      <c r="B3104" s="47" t="s">
        <v>64</v>
      </c>
      <c r="C3104" s="0" t="s">
        <v>38</v>
      </c>
      <c r="D3104" s="0" t="s">
        <v>53</v>
      </c>
      <c r="E3104" s="0" t="s">
        <v>136</v>
      </c>
      <c r="F3104" s="48" t="n">
        <v>2107</v>
      </c>
      <c r="G3104" s="49" t="n">
        <f aca="false">F3104/$K3110-1</f>
        <v>-0.0143335641174379</v>
      </c>
      <c r="H3104" s="50" t="n">
        <v>2260</v>
      </c>
      <c r="I3104" s="49" t="n">
        <f aca="false">H3104/$K3110-1</f>
        <v>0.0572406953462699</v>
      </c>
      <c r="J3104" s="49" t="n">
        <f aca="false">I3104-G3104</f>
        <v>0.0715742594637078</v>
      </c>
      <c r="K3104" s="0" t="n">
        <f aca="false">H3104-F3104</f>
        <v>153</v>
      </c>
      <c r="L3104" s="49" t="n">
        <f aca="false">H3104/H3092-1</f>
        <v>-0.000884173297966417</v>
      </c>
    </row>
    <row r="3105" customFormat="false" ht="14.4" hidden="false" customHeight="false" outlineLevel="0" collapsed="false">
      <c r="A3105" s="59" t="n">
        <v>43104.3687218287</v>
      </c>
      <c r="B3105" s="47" t="s">
        <v>64</v>
      </c>
      <c r="C3105" s="0" t="s">
        <v>38</v>
      </c>
      <c r="D3105" s="0" t="s">
        <v>13</v>
      </c>
      <c r="E3105" s="0" t="s">
        <v>136</v>
      </c>
      <c r="F3105" s="48" t="n">
        <v>2119</v>
      </c>
      <c r="G3105" s="49" t="n">
        <f aca="false">F3105/$K3110-1</f>
        <v>-0.00871989670851958</v>
      </c>
      <c r="H3105" s="50" t="n">
        <v>2288</v>
      </c>
      <c r="I3105" s="49" t="n">
        <f aca="false">H3105/$K3110-1</f>
        <v>0.0703392526337456</v>
      </c>
      <c r="J3105" s="49" t="n">
        <f aca="false">I3105-G3105</f>
        <v>0.0790591493422652</v>
      </c>
      <c r="K3105" s="0" t="n">
        <f aca="false">H3105-F3105</f>
        <v>169</v>
      </c>
      <c r="L3105" s="49" t="n">
        <f aca="false">H3105/H3093-1</f>
        <v>-0.000873362445414805</v>
      </c>
    </row>
    <row r="3106" customFormat="false" ht="14.4" hidden="false" customHeight="false" outlineLevel="0" collapsed="false">
      <c r="A3106" s="59" t="n">
        <v>43104.3687220255</v>
      </c>
      <c r="B3106" s="47" t="s">
        <v>64</v>
      </c>
      <c r="C3106" s="0" t="s">
        <v>38</v>
      </c>
      <c r="D3106" s="0" t="s">
        <v>15</v>
      </c>
      <c r="E3106" s="0" t="s">
        <v>136</v>
      </c>
      <c r="F3106" s="48" t="n">
        <v>2119</v>
      </c>
      <c r="G3106" s="49" t="n">
        <f aca="false">F3106/$K3110-1</f>
        <v>-0.00871989670851958</v>
      </c>
      <c r="H3106" s="50" t="n">
        <v>2288</v>
      </c>
      <c r="I3106" s="49" t="n">
        <f aca="false">H3106/$K3110-1</f>
        <v>0.0703392526337456</v>
      </c>
      <c r="J3106" s="49" t="n">
        <f aca="false">I3106-G3106</f>
        <v>0.0790591493422652</v>
      </c>
      <c r="K3106" s="0" t="n">
        <f aca="false">H3106-F3106</f>
        <v>169</v>
      </c>
      <c r="L3106" s="49" t="n">
        <f aca="false">H3106/H3094-1</f>
        <v>-0.000873362445414805</v>
      </c>
    </row>
    <row r="3107" customFormat="false" ht="14.4" hidden="false" customHeight="false" outlineLevel="0" collapsed="false">
      <c r="A3107" s="59" t="n">
        <v>43104.3687222106</v>
      </c>
      <c r="B3107" s="47" t="s">
        <v>64</v>
      </c>
      <c r="C3107" s="0" t="s">
        <v>38</v>
      </c>
      <c r="D3107" s="0" t="s">
        <v>20</v>
      </c>
      <c r="E3107" s="0" t="s">
        <v>136</v>
      </c>
      <c r="F3107" s="48" t="n">
        <v>2119</v>
      </c>
      <c r="G3107" s="49" t="n">
        <f aca="false">F3107/$K3110-1</f>
        <v>-0.00871989670851958</v>
      </c>
      <c r="H3107" s="50" t="n">
        <v>2277</v>
      </c>
      <c r="I3107" s="49" t="n">
        <f aca="false">H3107/$K3110-1</f>
        <v>0.0651933908422373</v>
      </c>
      <c r="J3107" s="49" t="n">
        <f aca="false">I3107-G3107</f>
        <v>0.0739132875507569</v>
      </c>
      <c r="K3107" s="0" t="n">
        <f aca="false">H3107-F3107</f>
        <v>158</v>
      </c>
      <c r="L3107" s="49" t="n">
        <f aca="false">H3107/H3095-1</f>
        <v>-0.000877577885037284</v>
      </c>
    </row>
    <row r="3108" customFormat="false" ht="14.4" hidden="false" customHeight="false" outlineLevel="0" collapsed="false">
      <c r="A3108" s="59" t="n">
        <v>43104.3687223611</v>
      </c>
      <c r="B3108" s="47" t="s">
        <v>64</v>
      </c>
      <c r="C3108" s="0" t="s">
        <v>38</v>
      </c>
      <c r="D3108" s="0" t="s">
        <v>25</v>
      </c>
      <c r="E3108" s="0" t="s">
        <v>136</v>
      </c>
      <c r="F3108" s="48" t="n">
        <v>2119</v>
      </c>
      <c r="G3108" s="49" t="n">
        <f aca="false">F3108/$K3110-1</f>
        <v>-0.00871989670851958</v>
      </c>
      <c r="H3108" s="50" t="n">
        <v>2277</v>
      </c>
      <c r="I3108" s="49" t="n">
        <f aca="false">H3108/$K3110-1</f>
        <v>0.0651933908422373</v>
      </c>
      <c r="J3108" s="49" t="n">
        <f aca="false">I3108-G3108</f>
        <v>0.0739132875507569</v>
      </c>
      <c r="K3108" s="0" t="n">
        <f aca="false">H3108-F3108</f>
        <v>158</v>
      </c>
      <c r="L3108" s="49" t="n">
        <f aca="false">H3108/H3096-1</f>
        <v>-0.000877577885037284</v>
      </c>
    </row>
    <row r="3109" customFormat="false" ht="14.4" hidden="false" customHeight="false" outlineLevel="0" collapsed="false">
      <c r="A3109" s="59" t="n">
        <v>43104.3687225232</v>
      </c>
      <c r="B3109" s="47" t="s">
        <v>64</v>
      </c>
      <c r="C3109" s="0" t="s">
        <v>38</v>
      </c>
      <c r="D3109" s="0" t="s">
        <v>51</v>
      </c>
      <c r="E3109" s="0" t="s">
        <v>136</v>
      </c>
      <c r="F3109" s="50" t="n">
        <v>1.6129</v>
      </c>
      <c r="H3109" s="48" t="n">
        <v>1.6365</v>
      </c>
      <c r="K3109" s="50" t="n">
        <v>1.62674</v>
      </c>
      <c r="L3109" s="49" t="n">
        <f aca="false">K3109/K3097-1</f>
        <v>0.00349149949416438</v>
      </c>
    </row>
    <row r="3110" customFormat="false" ht="14.4" hidden="false" customHeight="false" outlineLevel="0" collapsed="false">
      <c r="A3110" s="59" t="n">
        <v>43104.3687226736</v>
      </c>
      <c r="B3110" s="47" t="s">
        <v>64</v>
      </c>
      <c r="C3110" s="0" t="s">
        <v>38</v>
      </c>
      <c r="D3110" s="0" t="s">
        <v>30</v>
      </c>
      <c r="E3110" s="0" t="s">
        <v>136</v>
      </c>
      <c r="F3110" s="0" t="s">
        <v>31</v>
      </c>
      <c r="H3110" s="50" t="n">
        <v>1</v>
      </c>
      <c r="K3110" s="48" t="n">
        <v>2137.64</v>
      </c>
      <c r="L3110" s="49" t="n">
        <f aca="false">K3110/K3098-1</f>
        <v>0.00500235072872579</v>
      </c>
    </row>
    <row r="3111" customFormat="false" ht="14.4" hidden="false" customHeight="false" outlineLevel="0" collapsed="false">
      <c r="A3111" s="59" t="n">
        <v>43104.3687228125</v>
      </c>
      <c r="B3111" s="47" t="s">
        <v>64</v>
      </c>
      <c r="C3111" s="0" t="s">
        <v>38</v>
      </c>
      <c r="D3111" s="0" t="s">
        <v>43</v>
      </c>
      <c r="E3111" s="0" t="s">
        <v>137</v>
      </c>
      <c r="J3111" s="0" t="s">
        <v>44</v>
      </c>
      <c r="K3111" s="48" t="n">
        <v>1310.27</v>
      </c>
      <c r="L3111" s="49" t="n">
        <f aca="false">K3111/K3099-1</f>
        <v>-0.00282348285362033</v>
      </c>
    </row>
    <row r="3112" customFormat="false" ht="14.4" hidden="false" customHeight="false" outlineLevel="0" collapsed="false">
      <c r="A3112" s="59" t="n">
        <v>43104.3687229398</v>
      </c>
      <c r="B3112" s="47" t="s">
        <v>64</v>
      </c>
      <c r="C3112" s="0" t="s">
        <v>38</v>
      </c>
      <c r="D3112" s="0" t="s">
        <v>54</v>
      </c>
      <c r="E3112" s="0" t="s">
        <v>137</v>
      </c>
      <c r="F3112" s="0" t="n">
        <v>0.0633283</v>
      </c>
      <c r="G3112" s="0" t="s">
        <v>156</v>
      </c>
      <c r="H3112" s="49" t="n">
        <f aca="false">F3112/F3100-1</f>
        <v>0.0747053093530552</v>
      </c>
      <c r="K3112" s="48" t="n">
        <v>953.69</v>
      </c>
      <c r="L3112" s="49" t="n">
        <f aca="false">K3112/K3100-1</f>
        <v>0.0618618685490966</v>
      </c>
    </row>
    <row r="3113" customFormat="false" ht="14.4" hidden="false" customHeight="false" outlineLevel="0" collapsed="false">
      <c r="A3113" s="59" t="n">
        <v>43104.3687230787</v>
      </c>
      <c r="B3113" s="47" t="s">
        <v>64</v>
      </c>
      <c r="C3113" s="0" t="s">
        <v>38</v>
      </c>
      <c r="D3113" s="0" t="s">
        <v>150</v>
      </c>
      <c r="E3113" s="0" t="s">
        <v>137</v>
      </c>
      <c r="F3113" s="0" t="n">
        <v>0.027261</v>
      </c>
      <c r="G3113" s="0" t="s">
        <v>156</v>
      </c>
      <c r="H3113" s="49" t="n">
        <f aca="false">F3113/F3101-1</f>
        <v>0.0634454994421603</v>
      </c>
      <c r="K3113" s="48" t="n">
        <v>410.54</v>
      </c>
      <c r="L3113" s="49" t="n">
        <f aca="false">K3113/K3101-1</f>
        <v>0.0517767017651731</v>
      </c>
    </row>
    <row r="3114" customFormat="false" ht="14.4" hidden="false" customHeight="false" outlineLevel="0" collapsed="false">
      <c r="A3114" s="59" t="n">
        <v>43104.368723206</v>
      </c>
      <c r="B3114" s="47" t="s">
        <v>64</v>
      </c>
      <c r="C3114" s="0" t="s">
        <v>38</v>
      </c>
      <c r="D3114" s="0" t="s">
        <v>157</v>
      </c>
      <c r="E3114" s="0" t="s">
        <v>137</v>
      </c>
      <c r="F3114" s="0" t="n">
        <v>0.00061</v>
      </c>
      <c r="G3114" s="0" t="s">
        <v>156</v>
      </c>
      <c r="H3114" s="49" t="n">
        <f aca="false">F3114/F3102-1</f>
        <v>0</v>
      </c>
      <c r="K3114" s="48" t="n">
        <v>9.16</v>
      </c>
      <c r="L3114" s="49" t="n">
        <f aca="false">K3114/K3102-1</f>
        <v>-0.0150537634408603</v>
      </c>
    </row>
    <row r="3115" customFormat="false" ht="14.4" hidden="false" customHeight="false" outlineLevel="0" collapsed="false">
      <c r="A3115" s="60" t="n">
        <v>43104.3687233449</v>
      </c>
      <c r="B3115" s="52" t="s">
        <v>64</v>
      </c>
      <c r="C3115" s="16" t="s">
        <v>38</v>
      </c>
      <c r="D3115" s="16" t="s">
        <v>138</v>
      </c>
      <c r="E3115" s="16" t="s">
        <v>137</v>
      </c>
      <c r="F3115" s="16" t="n">
        <v>1</v>
      </c>
      <c r="G3115" s="16" t="s">
        <v>156</v>
      </c>
      <c r="H3115" s="58" t="n">
        <f aca="false">F3115/F3103-1</f>
        <v>0</v>
      </c>
      <c r="I3115" s="16"/>
      <c r="J3115" s="16"/>
      <c r="K3115" s="54" t="n">
        <v>15056.1</v>
      </c>
      <c r="L3115" s="58" t="n">
        <f aca="false">K3115/K3103-1</f>
        <v>-0.0185967382377097</v>
      </c>
    </row>
    <row r="3116" customFormat="false" ht="14.4" hidden="false" customHeight="false" outlineLevel="0" collapsed="false">
      <c r="A3116" s="59" t="n">
        <v>43105.4066596065</v>
      </c>
      <c r="B3116" s="47" t="s">
        <v>164</v>
      </c>
      <c r="C3116" s="0" t="s">
        <v>39</v>
      </c>
      <c r="D3116" s="0" t="s">
        <v>53</v>
      </c>
      <c r="E3116" s="0" t="s">
        <v>136</v>
      </c>
      <c r="F3116" s="48" t="n">
        <v>2116</v>
      </c>
      <c r="G3116" s="49" t="n">
        <f aca="false">F3116/$K3122-1</f>
        <v>-0.00765363547685161</v>
      </c>
      <c r="H3116" s="50" t="n">
        <v>2270</v>
      </c>
      <c r="I3116" s="49" t="n">
        <f aca="false">H3116/$K3122-1</f>
        <v>0.0645681698806933</v>
      </c>
      <c r="J3116" s="49" t="n">
        <f aca="false">I3116-G3116</f>
        <v>0.0722218053575449</v>
      </c>
      <c r="K3116" s="0" t="n">
        <f aca="false">H3116-F3116</f>
        <v>154</v>
      </c>
      <c r="L3116" s="49" t="n">
        <f aca="false">H3116/H3104-1</f>
        <v>0.00442477876106184</v>
      </c>
    </row>
    <row r="3117" customFormat="false" ht="14.4" hidden="false" customHeight="false" outlineLevel="0" collapsed="false">
      <c r="A3117" s="59" t="n">
        <v>43105.4066672454</v>
      </c>
      <c r="B3117" s="47" t="s">
        <v>164</v>
      </c>
      <c r="C3117" s="0" t="s">
        <v>39</v>
      </c>
      <c r="D3117" s="0" t="s">
        <v>13</v>
      </c>
      <c r="E3117" s="0" t="s">
        <v>136</v>
      </c>
      <c r="F3117" s="48" t="n">
        <v>2127</v>
      </c>
      <c r="G3117" s="49" t="n">
        <f aca="false">F3117/$K3122-1</f>
        <v>-0.00249493509416976</v>
      </c>
      <c r="H3117" s="50" t="n">
        <v>2298</v>
      </c>
      <c r="I3117" s="49" t="n">
        <f aca="false">H3117/$K3122-1</f>
        <v>0.0776994072184287</v>
      </c>
      <c r="J3117" s="49" t="n">
        <f aca="false">I3117-G3117</f>
        <v>0.0801943423125985</v>
      </c>
      <c r="K3117" s="0" t="n">
        <f aca="false">H3117-F3117</f>
        <v>171</v>
      </c>
      <c r="L3117" s="49" t="n">
        <f aca="false">H3117/H3105-1</f>
        <v>0.00437062937062938</v>
      </c>
    </row>
    <row r="3118" customFormat="false" ht="14.4" hidden="false" customHeight="false" outlineLevel="0" collapsed="false">
      <c r="A3118" s="59" t="n">
        <v>43105.4066674306</v>
      </c>
      <c r="B3118" s="47" t="s">
        <v>164</v>
      </c>
      <c r="C3118" s="0" t="s">
        <v>39</v>
      </c>
      <c r="D3118" s="0" t="s">
        <v>15</v>
      </c>
      <c r="E3118" s="0" t="s">
        <v>136</v>
      </c>
      <c r="F3118" s="48" t="n">
        <v>2127</v>
      </c>
      <c r="G3118" s="49" t="n">
        <f aca="false">F3118/$K3122-1</f>
        <v>-0.00249493509416976</v>
      </c>
      <c r="H3118" s="50" t="n">
        <v>2298</v>
      </c>
      <c r="I3118" s="49" t="n">
        <f aca="false">H3118/$K3122-1</f>
        <v>0.0776994072184287</v>
      </c>
      <c r="J3118" s="49" t="n">
        <f aca="false">I3118-G3118</f>
        <v>0.0801943423125985</v>
      </c>
      <c r="K3118" s="0" t="n">
        <f aca="false">H3118-F3118</f>
        <v>171</v>
      </c>
      <c r="L3118" s="49" t="n">
        <f aca="false">H3118/H3106-1</f>
        <v>0.00437062937062938</v>
      </c>
    </row>
    <row r="3119" customFormat="false" ht="14.4" hidden="false" customHeight="false" outlineLevel="0" collapsed="false">
      <c r="A3119" s="59" t="n">
        <v>43105.4066676042</v>
      </c>
      <c r="B3119" s="47" t="s">
        <v>164</v>
      </c>
      <c r="C3119" s="0" t="s">
        <v>39</v>
      </c>
      <c r="D3119" s="0" t="s">
        <v>20</v>
      </c>
      <c r="E3119" s="0" t="s">
        <v>136</v>
      </c>
      <c r="F3119" s="48" t="n">
        <v>2127</v>
      </c>
      <c r="G3119" s="49" t="n">
        <f aca="false">F3119/$K3122-1</f>
        <v>-0.00249493509416976</v>
      </c>
      <c r="H3119" s="50" t="n">
        <v>2288</v>
      </c>
      <c r="I3119" s="49" t="n">
        <f aca="false">H3119/$K3122-1</f>
        <v>0.0730096795978088</v>
      </c>
      <c r="J3119" s="49" t="n">
        <f aca="false">I3119-G3119</f>
        <v>0.0755046146919786</v>
      </c>
      <c r="K3119" s="0" t="n">
        <f aca="false">H3119-F3119</f>
        <v>161</v>
      </c>
      <c r="L3119" s="49" t="n">
        <f aca="false">H3119/H3107-1</f>
        <v>0.00483091787439616</v>
      </c>
    </row>
    <row r="3120" customFormat="false" ht="14.4" hidden="false" customHeight="false" outlineLevel="0" collapsed="false">
      <c r="A3120" s="59" t="n">
        <v>43105.4066677778</v>
      </c>
      <c r="B3120" s="47" t="s">
        <v>164</v>
      </c>
      <c r="C3120" s="0" t="s">
        <v>39</v>
      </c>
      <c r="D3120" s="0" t="s">
        <v>25</v>
      </c>
      <c r="E3120" s="0" t="s">
        <v>136</v>
      </c>
      <c r="F3120" s="48" t="n">
        <v>2127</v>
      </c>
      <c r="G3120" s="49" t="n">
        <f aca="false">F3120/$K3122-1</f>
        <v>-0.00249493509416976</v>
      </c>
      <c r="H3120" s="50" t="n">
        <v>2288</v>
      </c>
      <c r="I3120" s="49" t="n">
        <f aca="false">H3120/$K3122-1</f>
        <v>0.0730096795978088</v>
      </c>
      <c r="J3120" s="49" t="n">
        <f aca="false">I3120-G3120</f>
        <v>0.0755046146919786</v>
      </c>
      <c r="K3120" s="0" t="n">
        <f aca="false">H3120-F3120</f>
        <v>161</v>
      </c>
      <c r="L3120" s="49" t="n">
        <f aca="false">H3120/H3108-1</f>
        <v>0.00483091787439616</v>
      </c>
    </row>
    <row r="3121" customFormat="false" ht="14.4" hidden="false" customHeight="false" outlineLevel="0" collapsed="false">
      <c r="A3121" s="59" t="n">
        <v>43105.4066679282</v>
      </c>
      <c r="B3121" s="47" t="s">
        <v>164</v>
      </c>
      <c r="C3121" s="0" t="s">
        <v>39</v>
      </c>
      <c r="D3121" s="0" t="s">
        <v>51</v>
      </c>
      <c r="E3121" s="0" t="s">
        <v>136</v>
      </c>
      <c r="F3121" s="50" t="n">
        <v>1.6068</v>
      </c>
      <c r="H3121" s="48" t="n">
        <v>1.6304</v>
      </c>
      <c r="K3121" s="50" t="n">
        <v>1.62108</v>
      </c>
      <c r="L3121" s="49" t="n">
        <f aca="false">K3121/K3109-1</f>
        <v>-0.0034793513407182</v>
      </c>
    </row>
    <row r="3122" customFormat="false" ht="14.4" hidden="false" customHeight="false" outlineLevel="0" collapsed="false">
      <c r="A3122" s="59" t="n">
        <v>43105.4066680903</v>
      </c>
      <c r="B3122" s="47" t="s">
        <v>164</v>
      </c>
      <c r="C3122" s="0" t="s">
        <v>39</v>
      </c>
      <c r="D3122" s="0" t="s">
        <v>30</v>
      </c>
      <c r="E3122" s="0" t="s">
        <v>136</v>
      </c>
      <c r="F3122" s="0" t="s">
        <v>31</v>
      </c>
      <c r="H3122" s="50" t="n">
        <v>1</v>
      </c>
      <c r="K3122" s="48" t="n">
        <v>2132.32</v>
      </c>
      <c r="L3122" s="49" t="n">
        <f aca="false">K3122/K3110-1</f>
        <v>-0.00248872588462024</v>
      </c>
    </row>
    <row r="3123" customFormat="false" ht="14.4" hidden="false" customHeight="false" outlineLevel="0" collapsed="false">
      <c r="A3123" s="59" t="n">
        <v>43105.4066682407</v>
      </c>
      <c r="B3123" s="47" t="s">
        <v>164</v>
      </c>
      <c r="C3123" s="0" t="s">
        <v>39</v>
      </c>
      <c r="D3123" s="0" t="s">
        <v>43</v>
      </c>
      <c r="E3123" s="0" t="s">
        <v>137</v>
      </c>
      <c r="J3123" s="0" t="s">
        <v>44</v>
      </c>
      <c r="K3123" s="48" t="n">
        <v>1318.71</v>
      </c>
      <c r="L3123" s="49" t="n">
        <f aca="false">K3123/K3111-1</f>
        <v>0.00644142047059004</v>
      </c>
    </row>
    <row r="3124" customFormat="false" ht="14.4" hidden="false" customHeight="false" outlineLevel="0" collapsed="false">
      <c r="A3124" s="59" t="n">
        <v>43105.4066683565</v>
      </c>
      <c r="B3124" s="47" t="s">
        <v>164</v>
      </c>
      <c r="C3124" s="0" t="s">
        <v>39</v>
      </c>
      <c r="D3124" s="0" t="s">
        <v>54</v>
      </c>
      <c r="E3124" s="0" t="s">
        <v>137</v>
      </c>
      <c r="F3124" s="0" t="n">
        <v>0.0716512</v>
      </c>
      <c r="G3124" s="0" t="s">
        <v>156</v>
      </c>
      <c r="H3124" s="49" t="n">
        <f aca="false">F3124/F3112-1</f>
        <v>0.131424655327871</v>
      </c>
      <c r="K3124" s="48" t="n">
        <v>1074.45</v>
      </c>
      <c r="L3124" s="49" t="n">
        <f aca="false">K3124/K3112-1</f>
        <v>0.126623955373339</v>
      </c>
    </row>
    <row r="3125" customFormat="false" ht="14.4" hidden="false" customHeight="false" outlineLevel="0" collapsed="false">
      <c r="A3125" s="59" t="n">
        <v>43105.4066684722</v>
      </c>
      <c r="B3125" s="47" t="s">
        <v>164</v>
      </c>
      <c r="C3125" s="0" t="s">
        <v>39</v>
      </c>
      <c r="D3125" s="0" t="s">
        <v>150</v>
      </c>
      <c r="E3125" s="0" t="s">
        <v>137</v>
      </c>
      <c r="F3125" s="0" t="n">
        <v>0.0263982</v>
      </c>
      <c r="G3125" s="0" t="s">
        <v>156</v>
      </c>
      <c r="H3125" s="49" t="n">
        <f aca="false">F3125/F3113-1</f>
        <v>-0.0316496093320128</v>
      </c>
      <c r="K3125" s="48" t="n">
        <v>395.58</v>
      </c>
      <c r="L3125" s="49" t="n">
        <f aca="false">K3125/K3113-1</f>
        <v>-0.0364398109806597</v>
      </c>
    </row>
    <row r="3126" customFormat="false" ht="14.4" hidden="false" customHeight="false" outlineLevel="0" collapsed="false">
      <c r="A3126" s="59" t="n">
        <v>43105.406668588</v>
      </c>
      <c r="B3126" s="47" t="s">
        <v>164</v>
      </c>
      <c r="C3126" s="0" t="s">
        <v>39</v>
      </c>
      <c r="D3126" s="0" t="s">
        <v>157</v>
      </c>
      <c r="E3126" s="0" t="s">
        <v>137</v>
      </c>
      <c r="F3126" s="0" t="n">
        <v>0.0007</v>
      </c>
      <c r="G3126" s="0" t="s">
        <v>156</v>
      </c>
      <c r="H3126" s="49" t="n">
        <f aca="false">F3126/F3114-1</f>
        <v>0.147540983606557</v>
      </c>
      <c r="K3126" s="48" t="n">
        <v>10.49</v>
      </c>
      <c r="L3126" s="49" t="n">
        <f aca="false">K3126/K3114-1</f>
        <v>0.145196506550218</v>
      </c>
    </row>
    <row r="3127" customFormat="false" ht="14.4" hidden="false" customHeight="false" outlineLevel="0" collapsed="false">
      <c r="A3127" s="60" t="n">
        <v>43105.4066686921</v>
      </c>
      <c r="B3127" s="52" t="s">
        <v>164</v>
      </c>
      <c r="C3127" s="16" t="s">
        <v>39</v>
      </c>
      <c r="D3127" s="16" t="s">
        <v>138</v>
      </c>
      <c r="E3127" s="16" t="s">
        <v>137</v>
      </c>
      <c r="F3127" s="16" t="n">
        <v>1</v>
      </c>
      <c r="G3127" s="16" t="s">
        <v>156</v>
      </c>
      <c r="H3127" s="58" t="n">
        <f aca="false">F3127/F3115-1</f>
        <v>0</v>
      </c>
      <c r="I3127" s="16"/>
      <c r="J3127" s="16"/>
      <c r="K3127" s="54" t="n">
        <v>15444.1</v>
      </c>
      <c r="L3127" s="58" t="n">
        <f aca="false">K3127/K3115-1</f>
        <v>0.0257702857977831</v>
      </c>
    </row>
    <row r="3128" customFormat="false" ht="14.4" hidden="false" customHeight="false" outlineLevel="0" collapsed="false">
      <c r="A3128" s="59" t="n">
        <v>43106.4959018634</v>
      </c>
      <c r="B3128" s="47" t="s">
        <v>165</v>
      </c>
      <c r="C3128" s="0" t="s">
        <v>41</v>
      </c>
      <c r="D3128" s="0" t="s">
        <v>53</v>
      </c>
      <c r="E3128" s="0" t="s">
        <v>136</v>
      </c>
      <c r="F3128" s="48" t="n">
        <v>2123</v>
      </c>
      <c r="G3128" s="49" t="n">
        <f aca="false">F3128/$K3134-1</f>
        <v>-0.00802272716653352</v>
      </c>
      <c r="H3128" s="50" t="n">
        <v>2278</v>
      </c>
      <c r="I3128" s="49" t="n">
        <f aca="false">H3128/$K3134-1</f>
        <v>0.0644014260549395</v>
      </c>
      <c r="J3128" s="49" t="n">
        <f aca="false">I3128-G3128</f>
        <v>0.072424153221473</v>
      </c>
      <c r="K3128" s="0" t="n">
        <f aca="false">H3128-F3128</f>
        <v>155</v>
      </c>
      <c r="L3128" s="49" t="n">
        <f aca="false">H3128/H3116-1</f>
        <v>0.00352422907488981</v>
      </c>
    </row>
    <row r="3129" customFormat="false" ht="14.4" hidden="false" customHeight="false" outlineLevel="0" collapsed="false">
      <c r="A3129" s="59" t="n">
        <v>43106.4959024537</v>
      </c>
      <c r="B3129" s="47" t="s">
        <v>165</v>
      </c>
      <c r="C3129" s="0" t="s">
        <v>41</v>
      </c>
      <c r="D3129" s="0" t="s">
        <v>13</v>
      </c>
      <c r="E3129" s="0" t="s">
        <v>136</v>
      </c>
      <c r="F3129" s="48" t="n">
        <v>2135</v>
      </c>
      <c r="G3129" s="49" t="n">
        <f aca="false">F3129/$K3134-1</f>
        <v>-0.00241569594938729</v>
      </c>
      <c r="H3129" s="50" t="n">
        <v>2306</v>
      </c>
      <c r="I3129" s="49" t="n">
        <f aca="false">H3129/$K3134-1</f>
        <v>0.0774844988949475</v>
      </c>
      <c r="J3129" s="49" t="n">
        <f aca="false">I3129-G3129</f>
        <v>0.0799001948443348</v>
      </c>
      <c r="K3129" s="0" t="n">
        <f aca="false">H3129-F3129</f>
        <v>171</v>
      </c>
      <c r="L3129" s="49" t="n">
        <f aca="false">H3129/H3117-1</f>
        <v>0.00348128807658843</v>
      </c>
    </row>
    <row r="3130" customFormat="false" ht="14.4" hidden="false" customHeight="false" outlineLevel="0" collapsed="false">
      <c r="A3130" s="59" t="n">
        <v>43106.4959025463</v>
      </c>
      <c r="B3130" s="47" t="s">
        <v>165</v>
      </c>
      <c r="C3130" s="0" t="s">
        <v>41</v>
      </c>
      <c r="D3130" s="0" t="s">
        <v>15</v>
      </c>
      <c r="E3130" s="0" t="s">
        <v>136</v>
      </c>
      <c r="F3130" s="48" t="n">
        <v>2135</v>
      </c>
      <c r="G3130" s="49" t="n">
        <f aca="false">F3130/$K3134-1</f>
        <v>-0.00241569594938729</v>
      </c>
      <c r="H3130" s="50" t="n">
        <v>2306</v>
      </c>
      <c r="I3130" s="49" t="n">
        <f aca="false">H3130/$K3134-1</f>
        <v>0.0774844988949475</v>
      </c>
      <c r="J3130" s="49" t="n">
        <f aca="false">I3130-G3130</f>
        <v>0.0799001948443348</v>
      </c>
      <c r="K3130" s="0" t="n">
        <f aca="false">H3130-F3130</f>
        <v>171</v>
      </c>
      <c r="L3130" s="49" t="n">
        <f aca="false">H3130/H3118-1</f>
        <v>0.00348128807658843</v>
      </c>
    </row>
    <row r="3131" customFormat="false" ht="14.4" hidden="false" customHeight="false" outlineLevel="0" collapsed="false">
      <c r="A3131" s="59" t="n">
        <v>43106.4959026389</v>
      </c>
      <c r="B3131" s="47" t="s">
        <v>165</v>
      </c>
      <c r="C3131" s="0" t="s">
        <v>41</v>
      </c>
      <c r="D3131" s="0" t="s">
        <v>20</v>
      </c>
      <c r="E3131" s="0" t="s">
        <v>136</v>
      </c>
      <c r="F3131" s="48" t="n">
        <v>2135</v>
      </c>
      <c r="G3131" s="49" t="n">
        <f aca="false">F3131/$K3134-1</f>
        <v>-0.00241569594938729</v>
      </c>
      <c r="H3131" s="50" t="n">
        <v>2296</v>
      </c>
      <c r="I3131" s="49" t="n">
        <f aca="false">H3131/$K3134-1</f>
        <v>0.0728119728806589</v>
      </c>
      <c r="J3131" s="49" t="n">
        <f aca="false">I3131-G3131</f>
        <v>0.0752276688300462</v>
      </c>
      <c r="K3131" s="0" t="n">
        <f aca="false">H3131-F3131</f>
        <v>161</v>
      </c>
      <c r="L3131" s="49" t="n">
        <f aca="false">H3131/H3119-1</f>
        <v>0.00349650349650354</v>
      </c>
    </row>
    <row r="3132" customFormat="false" ht="14.4" hidden="false" customHeight="false" outlineLevel="0" collapsed="false">
      <c r="A3132" s="59" t="n">
        <v>43106.4959027315</v>
      </c>
      <c r="B3132" s="47" t="s">
        <v>165</v>
      </c>
      <c r="C3132" s="0" t="s">
        <v>41</v>
      </c>
      <c r="D3132" s="0" t="s">
        <v>25</v>
      </c>
      <c r="E3132" s="0" t="s">
        <v>136</v>
      </c>
      <c r="F3132" s="48" t="n">
        <v>2135</v>
      </c>
      <c r="G3132" s="49" t="n">
        <f aca="false">F3132/$K3134-1</f>
        <v>-0.00241569594938729</v>
      </c>
      <c r="H3132" s="50" t="n">
        <v>2296</v>
      </c>
      <c r="I3132" s="49" t="n">
        <f aca="false">H3132/$K3134-1</f>
        <v>0.0728119728806589</v>
      </c>
      <c r="J3132" s="49" t="n">
        <f aca="false">I3132-G3132</f>
        <v>0.0752276688300462</v>
      </c>
      <c r="K3132" s="0" t="n">
        <f aca="false">H3132-F3132</f>
        <v>161</v>
      </c>
      <c r="L3132" s="49" t="n">
        <f aca="false">H3132/H3120-1</f>
        <v>0.00349650349650354</v>
      </c>
    </row>
    <row r="3133" customFormat="false" ht="14.4" hidden="false" customHeight="false" outlineLevel="0" collapsed="false">
      <c r="A3133" s="59" t="n">
        <v>43106.4959028125</v>
      </c>
      <c r="B3133" s="47" t="s">
        <v>165</v>
      </c>
      <c r="C3133" s="0" t="s">
        <v>41</v>
      </c>
      <c r="D3133" s="0" t="s">
        <v>51</v>
      </c>
      <c r="E3133" s="0" t="s">
        <v>136</v>
      </c>
      <c r="F3133" s="50" t="n">
        <v>1.59425</v>
      </c>
      <c r="H3133" s="48" t="n">
        <v>1.65425</v>
      </c>
      <c r="K3133" s="50" t="n">
        <v>1.62377</v>
      </c>
      <c r="L3133" s="49" t="n">
        <f aca="false">K3133/K3121-1</f>
        <v>0.00165938756878115</v>
      </c>
    </row>
    <row r="3134" customFormat="false" ht="14.4" hidden="false" customHeight="false" outlineLevel="0" collapsed="false">
      <c r="A3134" s="59" t="n">
        <v>43106.4959029051</v>
      </c>
      <c r="B3134" s="47" t="s">
        <v>165</v>
      </c>
      <c r="C3134" s="0" t="s">
        <v>41</v>
      </c>
      <c r="D3134" s="0" t="s">
        <v>30</v>
      </c>
      <c r="E3134" s="0" t="s">
        <v>136</v>
      </c>
      <c r="F3134" s="0" t="s">
        <v>31</v>
      </c>
      <c r="H3134" s="50" t="n">
        <v>1</v>
      </c>
      <c r="K3134" s="48" t="n">
        <v>2140.17</v>
      </c>
      <c r="L3134" s="49" t="n">
        <f aca="false">K3134/K3122-1</f>
        <v>0.00368143618218641</v>
      </c>
    </row>
    <row r="3135" customFormat="false" ht="14.4" hidden="false" customHeight="false" outlineLevel="0" collapsed="false">
      <c r="A3135" s="59" t="n">
        <v>43106.4959029861</v>
      </c>
      <c r="B3135" s="47" t="s">
        <v>165</v>
      </c>
      <c r="C3135" s="0" t="s">
        <v>41</v>
      </c>
      <c r="D3135" s="0" t="s">
        <v>43</v>
      </c>
      <c r="E3135" s="0" t="s">
        <v>137</v>
      </c>
      <c r="J3135" s="0" t="s">
        <v>44</v>
      </c>
      <c r="K3135" s="48" t="n">
        <v>1319.59</v>
      </c>
      <c r="L3135" s="49" t="n">
        <f aca="false">K3135/K3123-1</f>
        <v>0.000667318819148832</v>
      </c>
    </row>
    <row r="3136" customFormat="false" ht="14.4" hidden="false" customHeight="false" outlineLevel="0" collapsed="false">
      <c r="A3136" s="59" t="n">
        <v>43106.4959030787</v>
      </c>
      <c r="B3136" s="47" t="s">
        <v>165</v>
      </c>
      <c r="C3136" s="0" t="s">
        <v>41</v>
      </c>
      <c r="D3136" s="0" t="s">
        <v>54</v>
      </c>
      <c r="E3136" s="0" t="s">
        <v>137</v>
      </c>
      <c r="F3136" s="0" t="n">
        <v>0.0629972</v>
      </c>
      <c r="G3136" s="0" t="s">
        <v>156</v>
      </c>
      <c r="H3136" s="49" t="n">
        <f aca="false">F3136/F3124-1</f>
        <v>-0.120779554285204</v>
      </c>
      <c r="K3136" s="48" t="n">
        <v>1039.23</v>
      </c>
      <c r="L3136" s="49" t="n">
        <f aca="false">K3136/K3124-1</f>
        <v>-0.032779561636186</v>
      </c>
    </row>
    <row r="3137" customFormat="false" ht="14.4" hidden="false" customHeight="false" outlineLevel="0" collapsed="false">
      <c r="A3137" s="59" t="n">
        <v>43106.4959031597</v>
      </c>
      <c r="B3137" s="47" t="s">
        <v>165</v>
      </c>
      <c r="C3137" s="0" t="s">
        <v>41</v>
      </c>
      <c r="D3137" s="0" t="s">
        <v>150</v>
      </c>
      <c r="E3137" s="0" t="s">
        <v>137</v>
      </c>
      <c r="F3137" s="0" t="n">
        <v>0.0238734</v>
      </c>
      <c r="G3137" s="0" t="s">
        <v>156</v>
      </c>
      <c r="H3137" s="49" t="n">
        <f aca="false">F3137/F3125-1</f>
        <v>-0.0956428847421416</v>
      </c>
      <c r="K3137" s="48" t="n">
        <v>393.83</v>
      </c>
      <c r="L3137" s="49" t="n">
        <f aca="false">K3137/K3125-1</f>
        <v>-0.00442388391728599</v>
      </c>
    </row>
    <row r="3138" customFormat="false" ht="14.4" hidden="false" customHeight="false" outlineLevel="0" collapsed="false">
      <c r="A3138" s="59" t="n">
        <v>43106.4959032755</v>
      </c>
      <c r="B3138" s="47" t="s">
        <v>165</v>
      </c>
      <c r="C3138" s="0" t="s">
        <v>41</v>
      </c>
      <c r="D3138" s="0" t="s">
        <v>157</v>
      </c>
      <c r="E3138" s="0" t="s">
        <v>137</v>
      </c>
      <c r="F3138" s="0" t="n">
        <v>0.00083</v>
      </c>
      <c r="G3138" s="0" t="s">
        <v>156</v>
      </c>
      <c r="H3138" s="49" t="n">
        <f aca="false">F3138/F3126-1</f>
        <v>0.185714285714286</v>
      </c>
      <c r="K3138" s="48" t="n">
        <v>13.67</v>
      </c>
      <c r="L3138" s="49" t="n">
        <f aca="false">K3138/K3126-1</f>
        <v>0.303145853193518</v>
      </c>
    </row>
    <row r="3139" customFormat="false" ht="14.4" hidden="false" customHeight="false" outlineLevel="0" collapsed="false">
      <c r="A3139" s="60" t="n">
        <v>43106.4959034028</v>
      </c>
      <c r="B3139" s="52" t="s">
        <v>165</v>
      </c>
      <c r="C3139" s="16" t="s">
        <v>41</v>
      </c>
      <c r="D3139" s="16" t="s">
        <v>138</v>
      </c>
      <c r="E3139" s="16" t="s">
        <v>137</v>
      </c>
      <c r="F3139" s="16" t="n">
        <v>1</v>
      </c>
      <c r="G3139" s="16" t="s">
        <v>156</v>
      </c>
      <c r="H3139" s="58" t="n">
        <f aca="false">F3139/F3127-1</f>
        <v>0</v>
      </c>
      <c r="I3139" s="16"/>
      <c r="J3139" s="16"/>
      <c r="K3139" s="54" t="n">
        <v>16946.3</v>
      </c>
      <c r="L3139" s="58" t="n">
        <f aca="false">K3139/K3127-1</f>
        <v>0.0972669174636269</v>
      </c>
    </row>
    <row r="3140" customFormat="false" ht="14.4" hidden="false" customHeight="false" outlineLevel="0" collapsed="false">
      <c r="A3140" s="59" t="n">
        <v>43107.7478484954</v>
      </c>
      <c r="B3140" s="47" t="s">
        <v>166</v>
      </c>
      <c r="C3140" s="0" t="s">
        <v>42</v>
      </c>
      <c r="D3140" s="0" t="s">
        <v>53</v>
      </c>
      <c r="E3140" s="0" t="s">
        <v>136</v>
      </c>
      <c r="F3140" s="48" t="n">
        <v>2123</v>
      </c>
      <c r="G3140" s="49" t="n">
        <f aca="false">F3140/$K3146-1</f>
        <v>-0.00802272716653352</v>
      </c>
      <c r="H3140" s="50" t="n">
        <v>2278</v>
      </c>
      <c r="I3140" s="49" t="n">
        <f aca="false">H3140/$K3146-1</f>
        <v>0.0644014260549395</v>
      </c>
      <c r="J3140" s="49" t="n">
        <f aca="false">I3140-G3140</f>
        <v>0.072424153221473</v>
      </c>
      <c r="K3140" s="0" t="n">
        <f aca="false">H3140-F3140</f>
        <v>155</v>
      </c>
      <c r="L3140" s="49" t="n">
        <f aca="false">H3140/H3128-1</f>
        <v>0</v>
      </c>
    </row>
    <row r="3141" customFormat="false" ht="14.4" hidden="false" customHeight="false" outlineLevel="0" collapsed="false">
      <c r="A3141" s="59" t="n">
        <v>43107.747849213</v>
      </c>
      <c r="B3141" s="47" t="s">
        <v>166</v>
      </c>
      <c r="C3141" s="0" t="s">
        <v>42</v>
      </c>
      <c r="D3141" s="0" t="s">
        <v>13</v>
      </c>
      <c r="E3141" s="0" t="s">
        <v>136</v>
      </c>
      <c r="F3141" s="48" t="n">
        <v>2135</v>
      </c>
      <c r="G3141" s="49" t="n">
        <f aca="false">F3141/$K3146-1</f>
        <v>-0.00241569594938729</v>
      </c>
      <c r="H3141" s="50" t="n">
        <v>2306</v>
      </c>
      <c r="I3141" s="49" t="n">
        <f aca="false">H3141/$K3146-1</f>
        <v>0.0774844988949475</v>
      </c>
      <c r="J3141" s="49" t="n">
        <f aca="false">I3141-G3141</f>
        <v>0.0799001948443348</v>
      </c>
      <c r="K3141" s="0" t="n">
        <f aca="false">H3141-F3141</f>
        <v>171</v>
      </c>
      <c r="L3141" s="49" t="n">
        <f aca="false">H3141/H3129-1</f>
        <v>0</v>
      </c>
    </row>
    <row r="3142" customFormat="false" ht="14.4" hidden="false" customHeight="false" outlineLevel="0" collapsed="false">
      <c r="A3142" s="59" t="n">
        <v>43107.7478493982</v>
      </c>
      <c r="B3142" s="47" t="s">
        <v>166</v>
      </c>
      <c r="C3142" s="0" t="s">
        <v>42</v>
      </c>
      <c r="D3142" s="0" t="s">
        <v>15</v>
      </c>
      <c r="E3142" s="0" t="s">
        <v>136</v>
      </c>
      <c r="F3142" s="48" t="n">
        <v>2135</v>
      </c>
      <c r="G3142" s="49" t="n">
        <f aca="false">F3142/$K3146-1</f>
        <v>-0.00241569594938729</v>
      </c>
      <c r="H3142" s="50" t="n">
        <v>2306</v>
      </c>
      <c r="I3142" s="49" t="n">
        <f aca="false">H3142/$K3146-1</f>
        <v>0.0774844988949475</v>
      </c>
      <c r="J3142" s="49" t="n">
        <f aca="false">I3142-G3142</f>
        <v>0.0799001948443348</v>
      </c>
      <c r="K3142" s="0" t="n">
        <f aca="false">H3142-F3142</f>
        <v>171</v>
      </c>
      <c r="L3142" s="49" t="n">
        <f aca="false">H3142/H3130-1</f>
        <v>0</v>
      </c>
    </row>
    <row r="3143" customFormat="false" ht="14.4" hidden="false" customHeight="false" outlineLevel="0" collapsed="false">
      <c r="A3143" s="59" t="n">
        <v>43107.7478493982</v>
      </c>
      <c r="B3143" s="47" t="s">
        <v>166</v>
      </c>
      <c r="C3143" s="0" t="s">
        <v>42</v>
      </c>
      <c r="D3143" s="0" t="s">
        <v>20</v>
      </c>
      <c r="E3143" s="0" t="s">
        <v>136</v>
      </c>
      <c r="F3143" s="48" t="n">
        <v>2135</v>
      </c>
      <c r="G3143" s="49" t="n">
        <f aca="false">F3143/$K3146-1</f>
        <v>-0.00241569594938729</v>
      </c>
      <c r="H3143" s="50" t="n">
        <v>2296</v>
      </c>
      <c r="I3143" s="49" t="n">
        <f aca="false">H3143/$K3146-1</f>
        <v>0.0728119728806589</v>
      </c>
      <c r="J3143" s="49" t="n">
        <f aca="false">I3143-G3143</f>
        <v>0.0752276688300462</v>
      </c>
      <c r="K3143" s="0" t="n">
        <f aca="false">H3143-F3143</f>
        <v>161</v>
      </c>
      <c r="L3143" s="49" t="n">
        <f aca="false">H3143/H3131-1</f>
        <v>0</v>
      </c>
    </row>
    <row r="3144" customFormat="false" ht="14.4" hidden="false" customHeight="false" outlineLevel="0" collapsed="false">
      <c r="A3144" s="59" t="n">
        <v>43107.7478495833</v>
      </c>
      <c r="B3144" s="47" t="s">
        <v>166</v>
      </c>
      <c r="C3144" s="0" t="s">
        <v>42</v>
      </c>
      <c r="D3144" s="0" t="s">
        <v>25</v>
      </c>
      <c r="E3144" s="0" t="s">
        <v>136</v>
      </c>
      <c r="F3144" s="48" t="n">
        <v>2135</v>
      </c>
      <c r="G3144" s="49" t="n">
        <f aca="false">F3144/$K3146-1</f>
        <v>-0.00241569594938729</v>
      </c>
      <c r="H3144" s="50" t="n">
        <v>2296</v>
      </c>
      <c r="I3144" s="49" t="n">
        <f aca="false">H3144/$K3146-1</f>
        <v>0.0728119728806589</v>
      </c>
      <c r="J3144" s="49" t="n">
        <f aca="false">I3144-G3144</f>
        <v>0.0752276688300462</v>
      </c>
      <c r="K3144" s="0" t="n">
        <f aca="false">H3144-F3144</f>
        <v>161</v>
      </c>
      <c r="L3144" s="49" t="n">
        <f aca="false">H3144/H3132-1</f>
        <v>0</v>
      </c>
    </row>
    <row r="3145" customFormat="false" ht="14.4" hidden="false" customHeight="false" outlineLevel="0" collapsed="false">
      <c r="A3145" s="59" t="n">
        <v>43107.7478497569</v>
      </c>
      <c r="B3145" s="47" t="s">
        <v>166</v>
      </c>
      <c r="C3145" s="0" t="s">
        <v>42</v>
      </c>
      <c r="D3145" s="0" t="s">
        <v>51</v>
      </c>
      <c r="E3145" s="0" t="s">
        <v>136</v>
      </c>
      <c r="F3145" s="50" t="n">
        <v>1.59425</v>
      </c>
      <c r="H3145" s="48" t="n">
        <v>1.65425</v>
      </c>
      <c r="K3145" s="50" t="n">
        <v>1.62377</v>
      </c>
      <c r="L3145" s="49" t="n">
        <f aca="false">K3145/K3133-1</f>
        <v>0</v>
      </c>
    </row>
    <row r="3146" customFormat="false" ht="14.4" hidden="false" customHeight="false" outlineLevel="0" collapsed="false">
      <c r="A3146" s="59" t="n">
        <v>43107.7478497569</v>
      </c>
      <c r="B3146" s="47" t="s">
        <v>166</v>
      </c>
      <c r="C3146" s="0" t="s">
        <v>42</v>
      </c>
      <c r="D3146" s="0" t="s">
        <v>30</v>
      </c>
      <c r="E3146" s="0" t="s">
        <v>136</v>
      </c>
      <c r="F3146" s="0" t="s">
        <v>31</v>
      </c>
      <c r="H3146" s="50" t="n">
        <v>1</v>
      </c>
      <c r="K3146" s="48" t="n">
        <v>2140.17</v>
      </c>
      <c r="L3146" s="49" t="n">
        <f aca="false">K3146/K3134-1</f>
        <v>0</v>
      </c>
    </row>
    <row r="3147" customFormat="false" ht="14.4" hidden="false" customHeight="false" outlineLevel="0" collapsed="false">
      <c r="A3147" s="59" t="n">
        <v>43107.7478499421</v>
      </c>
      <c r="B3147" s="47" t="s">
        <v>166</v>
      </c>
      <c r="C3147" s="0" t="s">
        <v>42</v>
      </c>
      <c r="D3147" s="0" t="s">
        <v>43</v>
      </c>
      <c r="E3147" s="0" t="s">
        <v>137</v>
      </c>
      <c r="J3147" s="0" t="s">
        <v>44</v>
      </c>
      <c r="K3147" s="48" t="n">
        <v>1319.59</v>
      </c>
      <c r="L3147" s="49" t="n">
        <f aca="false">K3147/K3135-1</f>
        <v>0</v>
      </c>
    </row>
    <row r="3148" customFormat="false" ht="14.4" hidden="false" customHeight="false" outlineLevel="0" collapsed="false">
      <c r="A3148" s="59" t="n">
        <v>43107.7478501157</v>
      </c>
      <c r="B3148" s="47" t="s">
        <v>166</v>
      </c>
      <c r="C3148" s="0" t="s">
        <v>42</v>
      </c>
      <c r="D3148" s="0" t="s">
        <v>54</v>
      </c>
      <c r="E3148" s="0" t="s">
        <v>137</v>
      </c>
      <c r="F3148" s="0" t="n">
        <v>0.0675749</v>
      </c>
      <c r="G3148" s="0" t="s">
        <v>156</v>
      </c>
      <c r="H3148" s="49" t="n">
        <f aca="false">F3148/F3136-1</f>
        <v>0.0726651343234301</v>
      </c>
      <c r="K3148" s="48" t="n">
        <v>1124.91</v>
      </c>
      <c r="L3148" s="49" t="n">
        <f aca="false">K3148/K3136-1</f>
        <v>0.0824456568805751</v>
      </c>
    </row>
    <row r="3149" customFormat="false" ht="14.4" hidden="false" customHeight="false" outlineLevel="0" collapsed="false">
      <c r="A3149" s="59" t="n">
        <v>43107.7478501157</v>
      </c>
      <c r="B3149" s="47" t="s">
        <v>166</v>
      </c>
      <c r="C3149" s="0" t="s">
        <v>42</v>
      </c>
      <c r="D3149" s="0" t="s">
        <v>150</v>
      </c>
      <c r="E3149" s="0" t="s">
        <v>137</v>
      </c>
      <c r="F3149" s="0" t="n">
        <v>0.0283915</v>
      </c>
      <c r="G3149" s="0" t="s">
        <v>156</v>
      </c>
      <c r="H3149" s="49" t="n">
        <f aca="false">F3149/F3137-1</f>
        <v>0.18925247346419</v>
      </c>
      <c r="K3149" s="48" t="n">
        <v>472.63</v>
      </c>
      <c r="L3149" s="49" t="n">
        <f aca="false">K3149/K3137-1</f>
        <v>0.200086331665947</v>
      </c>
    </row>
    <row r="3150" customFormat="false" ht="14.4" hidden="false" customHeight="false" outlineLevel="0" collapsed="false">
      <c r="A3150" s="59" t="n">
        <v>43107.7478503009</v>
      </c>
      <c r="B3150" s="47" t="s">
        <v>166</v>
      </c>
      <c r="C3150" s="0" t="s">
        <v>42</v>
      </c>
      <c r="D3150" s="0" t="s">
        <v>157</v>
      </c>
      <c r="E3150" s="0" t="s">
        <v>137</v>
      </c>
      <c r="F3150" s="0" t="n">
        <v>0.00111</v>
      </c>
      <c r="G3150" s="0" t="s">
        <v>156</v>
      </c>
      <c r="H3150" s="49" t="n">
        <f aca="false">F3150/F3138-1</f>
        <v>0.337349397590361</v>
      </c>
      <c r="K3150" s="48" t="n">
        <v>18.43</v>
      </c>
      <c r="L3150" s="49" t="n">
        <f aca="false">K3150/K3138-1</f>
        <v>0.348207754206291</v>
      </c>
    </row>
    <row r="3151" customFormat="false" ht="14.4" hidden="false" customHeight="false" outlineLevel="0" collapsed="false">
      <c r="A3151" s="60" t="n">
        <v>43107.7478503009</v>
      </c>
      <c r="B3151" s="52" t="s">
        <v>166</v>
      </c>
      <c r="C3151" s="16" t="s">
        <v>42</v>
      </c>
      <c r="D3151" s="16" t="s">
        <v>138</v>
      </c>
      <c r="E3151" s="16" t="s">
        <v>137</v>
      </c>
      <c r="F3151" s="16" t="n">
        <v>1</v>
      </c>
      <c r="G3151" s="16" t="s">
        <v>156</v>
      </c>
      <c r="H3151" s="58" t="n">
        <f aca="false">F3151/F3139-1</f>
        <v>0</v>
      </c>
      <c r="I3151" s="16"/>
      <c r="J3151" s="16"/>
      <c r="K3151" s="54" t="n">
        <v>16733.8</v>
      </c>
      <c r="L3151" s="58" t="n">
        <f aca="false">K3151/K3139-1</f>
        <v>-0.012539610416433</v>
      </c>
    </row>
    <row r="3152" customFormat="false" ht="14.4" hidden="false" customHeight="false" outlineLevel="0" collapsed="false">
      <c r="A3152" s="59" t="n">
        <v>43108.3849655208</v>
      </c>
      <c r="B3152" s="47" t="s">
        <v>167</v>
      </c>
      <c r="C3152" s="0" t="s">
        <v>33</v>
      </c>
      <c r="D3152" s="0" t="s">
        <v>53</v>
      </c>
      <c r="E3152" s="0" t="s">
        <v>136</v>
      </c>
      <c r="F3152" s="48" t="n">
        <v>2124</v>
      </c>
      <c r="G3152" s="49" t="n">
        <f aca="false">F3152/$K3158-1</f>
        <v>-0.00755547456510464</v>
      </c>
      <c r="H3152" s="50" t="n">
        <v>2279</v>
      </c>
      <c r="I3152" s="49" t="n">
        <f aca="false">H3152/$K3158-1</f>
        <v>0.0648686786563684</v>
      </c>
      <c r="J3152" s="49" t="n">
        <f aca="false">I3152-G3152</f>
        <v>0.072424153221473</v>
      </c>
      <c r="K3152" s="0" t="n">
        <f aca="false">H3152-F3152</f>
        <v>155</v>
      </c>
      <c r="L3152" s="49" t="n">
        <f aca="false">H3152/H3140-1</f>
        <v>0.000438981562774332</v>
      </c>
    </row>
    <row r="3153" customFormat="false" ht="14.4" hidden="false" customHeight="false" outlineLevel="0" collapsed="false">
      <c r="A3153" s="59" t="n">
        <v>43108.3849667593</v>
      </c>
      <c r="B3153" s="47" t="s">
        <v>167</v>
      </c>
      <c r="C3153" s="0" t="s">
        <v>33</v>
      </c>
      <c r="D3153" s="0" t="s">
        <v>13</v>
      </c>
      <c r="E3153" s="0" t="s">
        <v>136</v>
      </c>
      <c r="F3153" s="48" t="n">
        <v>2135</v>
      </c>
      <c r="G3153" s="49" t="n">
        <f aca="false">F3153/$K3158-1</f>
        <v>-0.00241569594938729</v>
      </c>
      <c r="H3153" s="50" t="n">
        <v>2307</v>
      </c>
      <c r="I3153" s="49" t="n">
        <f aca="false">H3153/$K3158-1</f>
        <v>0.0779517514963763</v>
      </c>
      <c r="J3153" s="49" t="n">
        <f aca="false">I3153-G3153</f>
        <v>0.0803674474457636</v>
      </c>
      <c r="K3153" s="0" t="n">
        <f aca="false">H3153-F3153</f>
        <v>172</v>
      </c>
      <c r="L3153" s="49" t="n">
        <f aca="false">H3153/H3141-1</f>
        <v>0.000433651344319275</v>
      </c>
    </row>
    <row r="3154" customFormat="false" ht="14.4" hidden="false" customHeight="false" outlineLevel="0" collapsed="false">
      <c r="A3154" s="59" t="n">
        <v>43108.3849669676</v>
      </c>
      <c r="B3154" s="47" t="s">
        <v>167</v>
      </c>
      <c r="C3154" s="0" t="s">
        <v>33</v>
      </c>
      <c r="D3154" s="0" t="s">
        <v>15</v>
      </c>
      <c r="E3154" s="0" t="s">
        <v>136</v>
      </c>
      <c r="F3154" s="48" t="n">
        <v>2135</v>
      </c>
      <c r="G3154" s="49" t="n">
        <f aca="false">F3154/$K3158-1</f>
        <v>-0.00241569594938729</v>
      </c>
      <c r="H3154" s="50" t="n">
        <v>2307</v>
      </c>
      <c r="I3154" s="49" t="n">
        <f aca="false">H3154/$K3158-1</f>
        <v>0.0779517514963763</v>
      </c>
      <c r="J3154" s="49" t="n">
        <f aca="false">I3154-G3154</f>
        <v>0.0803674474457636</v>
      </c>
      <c r="K3154" s="0" t="n">
        <f aca="false">H3154-F3154</f>
        <v>172</v>
      </c>
      <c r="L3154" s="49" t="n">
        <f aca="false">H3154/H3142-1</f>
        <v>0.000433651344319275</v>
      </c>
    </row>
    <row r="3155" customFormat="false" ht="14.4" hidden="false" customHeight="false" outlineLevel="0" collapsed="false">
      <c r="A3155" s="59" t="n">
        <v>43108.3849671296</v>
      </c>
      <c r="B3155" s="47" t="s">
        <v>167</v>
      </c>
      <c r="C3155" s="0" t="s">
        <v>33</v>
      </c>
      <c r="D3155" s="0" t="s">
        <v>20</v>
      </c>
      <c r="E3155" s="0" t="s">
        <v>136</v>
      </c>
      <c r="F3155" s="48" t="n">
        <v>2135</v>
      </c>
      <c r="G3155" s="49" t="n">
        <f aca="false">F3155/$K3158-1</f>
        <v>-0.00241569594938729</v>
      </c>
      <c r="H3155" s="50" t="n">
        <v>2296</v>
      </c>
      <c r="I3155" s="49" t="n">
        <f aca="false">H3155/$K3158-1</f>
        <v>0.0728119728806589</v>
      </c>
      <c r="J3155" s="49" t="n">
        <f aca="false">I3155-G3155</f>
        <v>0.0752276688300462</v>
      </c>
      <c r="K3155" s="0" t="n">
        <f aca="false">H3155-F3155</f>
        <v>161</v>
      </c>
      <c r="L3155" s="49" t="n">
        <f aca="false">H3155/H3143-1</f>
        <v>0</v>
      </c>
    </row>
    <row r="3156" customFormat="false" ht="14.4" hidden="false" customHeight="false" outlineLevel="0" collapsed="false">
      <c r="A3156" s="59" t="n">
        <v>43108.3849673148</v>
      </c>
      <c r="B3156" s="47" t="s">
        <v>167</v>
      </c>
      <c r="C3156" s="0" t="s">
        <v>33</v>
      </c>
      <c r="D3156" s="0" t="s">
        <v>25</v>
      </c>
      <c r="E3156" s="0" t="s">
        <v>136</v>
      </c>
      <c r="F3156" s="48" t="n">
        <v>2135</v>
      </c>
      <c r="G3156" s="49" t="n">
        <f aca="false">F3156/$K3158-1</f>
        <v>-0.00241569594938729</v>
      </c>
      <c r="H3156" s="50" t="n">
        <v>2296</v>
      </c>
      <c r="I3156" s="49" t="n">
        <f aca="false">H3156/$K3158-1</f>
        <v>0.0728119728806589</v>
      </c>
      <c r="J3156" s="49" t="n">
        <f aca="false">I3156-G3156</f>
        <v>0.0752276688300462</v>
      </c>
      <c r="K3156" s="0" t="n">
        <f aca="false">H3156-F3156</f>
        <v>161</v>
      </c>
      <c r="L3156" s="49" t="n">
        <f aca="false">H3156/H3144-1</f>
        <v>0</v>
      </c>
    </row>
    <row r="3157" customFormat="false" ht="14.4" hidden="false" customHeight="false" outlineLevel="0" collapsed="false">
      <c r="A3157" s="59" t="n">
        <v>43108.3849674769</v>
      </c>
      <c r="B3157" s="47" t="s">
        <v>167</v>
      </c>
      <c r="C3157" s="0" t="s">
        <v>33</v>
      </c>
      <c r="D3157" s="0" t="s">
        <v>51</v>
      </c>
      <c r="E3157" s="0" t="s">
        <v>136</v>
      </c>
      <c r="F3157" s="50" t="n">
        <v>1.6134</v>
      </c>
      <c r="H3157" s="48" t="n">
        <v>1.6372</v>
      </c>
      <c r="K3157" s="50" t="n">
        <v>1.62377</v>
      </c>
      <c r="L3157" s="49" t="n">
        <f aca="false">K3157/K3145-1</f>
        <v>0</v>
      </c>
    </row>
    <row r="3158" customFormat="false" ht="14.4" hidden="false" customHeight="false" outlineLevel="0" collapsed="false">
      <c r="A3158" s="59" t="n">
        <v>43108.3849676389</v>
      </c>
      <c r="B3158" s="47" t="s">
        <v>167</v>
      </c>
      <c r="C3158" s="0" t="s">
        <v>33</v>
      </c>
      <c r="D3158" s="0" t="s">
        <v>30</v>
      </c>
      <c r="E3158" s="0" t="s">
        <v>136</v>
      </c>
      <c r="F3158" s="0" t="s">
        <v>31</v>
      </c>
      <c r="H3158" s="50" t="n">
        <v>1</v>
      </c>
      <c r="K3158" s="48" t="n">
        <v>2140.17</v>
      </c>
      <c r="L3158" s="49" t="n">
        <f aca="false">K3158/K3146-1</f>
        <v>0</v>
      </c>
    </row>
    <row r="3159" customFormat="false" ht="14.4" hidden="false" customHeight="false" outlineLevel="0" collapsed="false">
      <c r="A3159" s="59" t="n">
        <v>43108.3849678009</v>
      </c>
      <c r="B3159" s="47" t="s">
        <v>167</v>
      </c>
      <c r="C3159" s="0" t="s">
        <v>33</v>
      </c>
      <c r="D3159" s="0" t="s">
        <v>43</v>
      </c>
      <c r="E3159" s="0" t="s">
        <v>137</v>
      </c>
      <c r="J3159" s="0" t="s">
        <v>44</v>
      </c>
      <c r="K3159" s="48" t="n">
        <v>1318.24</v>
      </c>
      <c r="L3159" s="49" t="n">
        <f aca="false">K3159/K3147-1</f>
        <v>-0.00102304503671591</v>
      </c>
    </row>
    <row r="3160" customFormat="false" ht="14.4" hidden="false" customHeight="false" outlineLevel="0" collapsed="false">
      <c r="A3160" s="59" t="n">
        <v>43108.3849679514</v>
      </c>
      <c r="B3160" s="47" t="s">
        <v>167</v>
      </c>
      <c r="C3160" s="0" t="s">
        <v>33</v>
      </c>
      <c r="D3160" s="0" t="s">
        <v>54</v>
      </c>
      <c r="E3160" s="0" t="s">
        <v>137</v>
      </c>
      <c r="F3160" s="0" t="n">
        <v>0.0777002</v>
      </c>
      <c r="G3160" s="0" t="s">
        <v>156</v>
      </c>
      <c r="H3160" s="49" t="n">
        <f aca="false">F3160/F3148-1</f>
        <v>0.149838179560754</v>
      </c>
      <c r="K3160" s="48" t="n">
        <v>1238.16</v>
      </c>
      <c r="L3160" s="49" t="n">
        <f aca="false">K3160/K3148-1</f>
        <v>0.100674720644318</v>
      </c>
    </row>
    <row r="3161" customFormat="false" ht="14.4" hidden="false" customHeight="false" outlineLevel="0" collapsed="false">
      <c r="A3161" s="59" t="n">
        <v>43108.3849681019</v>
      </c>
      <c r="B3161" s="47" t="s">
        <v>167</v>
      </c>
      <c r="C3161" s="0" t="s">
        <v>33</v>
      </c>
      <c r="D3161" s="0" t="s">
        <v>150</v>
      </c>
      <c r="E3161" s="0" t="s">
        <v>137</v>
      </c>
      <c r="F3161" s="0" t="n">
        <v>0.0246383</v>
      </c>
      <c r="G3161" s="0" t="s">
        <v>156</v>
      </c>
      <c r="H3161" s="49" t="n">
        <f aca="false">F3161/F3149-1</f>
        <v>-0.1321944948312</v>
      </c>
      <c r="K3161" s="48" t="n">
        <v>392.61</v>
      </c>
      <c r="L3161" s="49" t="n">
        <f aca="false">K3161/K3149-1</f>
        <v>-0.169307915282568</v>
      </c>
    </row>
    <row r="3162" customFormat="false" ht="14.4" hidden="false" customHeight="false" outlineLevel="0" collapsed="false">
      <c r="A3162" s="59" t="n">
        <v>43108.3849682639</v>
      </c>
      <c r="B3162" s="47" t="s">
        <v>167</v>
      </c>
      <c r="C3162" s="0" t="s">
        <v>33</v>
      </c>
      <c r="D3162" s="0" t="s">
        <v>157</v>
      </c>
      <c r="E3162" s="0" t="s">
        <v>137</v>
      </c>
      <c r="F3162" s="0" t="n">
        <v>0.00108</v>
      </c>
      <c r="G3162" s="0" t="s">
        <v>156</v>
      </c>
      <c r="H3162" s="49" t="n">
        <f aca="false">F3162/F3150-1</f>
        <v>-0.0270270270270269</v>
      </c>
      <c r="K3162" s="48" t="n">
        <v>17.16</v>
      </c>
      <c r="L3162" s="49" t="n">
        <f aca="false">K3162/K3150-1</f>
        <v>-0.0689093868692349</v>
      </c>
    </row>
    <row r="3163" customFormat="false" ht="14.4" hidden="false" customHeight="false" outlineLevel="0" collapsed="false">
      <c r="A3163" s="60" t="n">
        <v>43108.3849684144</v>
      </c>
      <c r="B3163" s="52" t="s">
        <v>167</v>
      </c>
      <c r="C3163" s="16" t="s">
        <v>33</v>
      </c>
      <c r="D3163" s="16" t="s">
        <v>138</v>
      </c>
      <c r="E3163" s="16" t="s">
        <v>137</v>
      </c>
      <c r="F3163" s="16" t="n">
        <v>1</v>
      </c>
      <c r="G3163" s="16" t="s">
        <v>156</v>
      </c>
      <c r="H3163" s="58" t="n">
        <f aca="false">F3163/F3151-1</f>
        <v>0</v>
      </c>
      <c r="I3163" s="16"/>
      <c r="J3163" s="16"/>
      <c r="K3163" s="54" t="n">
        <v>16074</v>
      </c>
      <c r="L3163" s="58" t="n">
        <f aca="false">K3163/K3151-1</f>
        <v>-0.0394291792659168</v>
      </c>
    </row>
    <row r="3164" customFormat="false" ht="14.4" hidden="false" customHeight="false" outlineLevel="0" collapsed="false">
      <c r="A3164" s="59" t="n">
        <v>43109.4076094907</v>
      </c>
      <c r="B3164" s="47" t="s">
        <v>168</v>
      </c>
      <c r="C3164" s="0" t="s">
        <v>35</v>
      </c>
      <c r="D3164" s="0" t="s">
        <v>53</v>
      </c>
      <c r="E3164" s="0" t="s">
        <v>136</v>
      </c>
      <c r="F3164" s="48" t="n">
        <v>2133</v>
      </c>
      <c r="G3164" s="49" t="n">
        <f aca="false">F3164/$K3170-1</f>
        <v>-0.00773621506957012</v>
      </c>
      <c r="H3164" s="50" t="n">
        <v>2288</v>
      </c>
      <c r="I3164" s="49" t="n">
        <f aca="false">H3164/$K3170-1</f>
        <v>0.0643692170280465</v>
      </c>
      <c r="J3164" s="49" t="n">
        <f aca="false">I3164-G3164</f>
        <v>0.0721054320976167</v>
      </c>
      <c r="K3164" s="0" t="n">
        <f aca="false">H3164-F3164</f>
        <v>155</v>
      </c>
      <c r="L3164" s="49" t="n">
        <f aca="false">H3164/H3152-1</f>
        <v>0.00394910048266794</v>
      </c>
    </row>
    <row r="3165" customFormat="false" ht="14.4" hidden="false" customHeight="false" outlineLevel="0" collapsed="false">
      <c r="A3165" s="59" t="n">
        <v>43109.4076143056</v>
      </c>
      <c r="B3165" s="47" t="s">
        <v>168</v>
      </c>
      <c r="C3165" s="0" t="s">
        <v>35</v>
      </c>
      <c r="D3165" s="0" t="s">
        <v>13</v>
      </c>
      <c r="E3165" s="0" t="s">
        <v>136</v>
      </c>
      <c r="F3165" s="48" t="n">
        <v>2145</v>
      </c>
      <c r="G3165" s="49" t="n">
        <f aca="false">F3165/$K3170-1</f>
        <v>-0.00215385903620624</v>
      </c>
      <c r="H3165" s="50" t="n">
        <v>2316</v>
      </c>
      <c r="I3165" s="49" t="n">
        <f aca="false">H3165/$K3170-1</f>
        <v>0.0773947144392291</v>
      </c>
      <c r="J3165" s="49" t="n">
        <f aca="false">I3165-G3165</f>
        <v>0.0795485734754353</v>
      </c>
      <c r="K3165" s="0" t="n">
        <f aca="false">H3165-F3165</f>
        <v>171</v>
      </c>
      <c r="L3165" s="49" t="n">
        <f aca="false">H3165/H3153-1</f>
        <v>0.00390117035110538</v>
      </c>
    </row>
    <row r="3166" customFormat="false" ht="14.4" hidden="false" customHeight="false" outlineLevel="0" collapsed="false">
      <c r="A3166" s="59" t="n">
        <v>43109.4076145023</v>
      </c>
      <c r="B3166" s="47" t="s">
        <v>168</v>
      </c>
      <c r="C3166" s="0" t="s">
        <v>35</v>
      </c>
      <c r="D3166" s="0" t="s">
        <v>15</v>
      </c>
      <c r="E3166" s="0" t="s">
        <v>136</v>
      </c>
      <c r="F3166" s="48" t="n">
        <v>2145</v>
      </c>
      <c r="G3166" s="49" t="n">
        <f aca="false">F3166/$K3170-1</f>
        <v>-0.00215385903620624</v>
      </c>
      <c r="H3166" s="50" t="n">
        <v>2316</v>
      </c>
      <c r="I3166" s="49" t="n">
        <f aca="false">H3166/$K3170-1</f>
        <v>0.0773947144392291</v>
      </c>
      <c r="J3166" s="49" t="n">
        <f aca="false">I3166-G3166</f>
        <v>0.0795485734754353</v>
      </c>
      <c r="K3166" s="0" t="n">
        <f aca="false">H3166-F3166</f>
        <v>171</v>
      </c>
      <c r="L3166" s="49" t="n">
        <f aca="false">H3166/H3154-1</f>
        <v>0.00390117035110538</v>
      </c>
    </row>
    <row r="3167" customFormat="false" ht="14.4" hidden="false" customHeight="false" outlineLevel="0" collapsed="false">
      <c r="A3167" s="59" t="n">
        <v>43109.4076146759</v>
      </c>
      <c r="B3167" s="47" t="s">
        <v>168</v>
      </c>
      <c r="C3167" s="0" t="s">
        <v>35</v>
      </c>
      <c r="D3167" s="0" t="s">
        <v>20</v>
      </c>
      <c r="E3167" s="0" t="s">
        <v>136</v>
      </c>
      <c r="F3167" s="48" t="n">
        <v>2145</v>
      </c>
      <c r="G3167" s="49" t="n">
        <f aca="false">F3167/$K3170-1</f>
        <v>-0.00215385903620624</v>
      </c>
      <c r="H3167" s="50" t="n">
        <v>2305</v>
      </c>
      <c r="I3167" s="49" t="n">
        <f aca="false">H3167/$K3170-1</f>
        <v>0.0722775547419787</v>
      </c>
      <c r="J3167" s="49" t="n">
        <f aca="false">I3167-G3167</f>
        <v>0.074431413778185</v>
      </c>
      <c r="K3167" s="0" t="n">
        <f aca="false">H3167-F3167</f>
        <v>160</v>
      </c>
      <c r="L3167" s="49" t="n">
        <f aca="false">H3167/H3155-1</f>
        <v>0.00391986062717775</v>
      </c>
    </row>
    <row r="3168" customFormat="false" ht="14.4" hidden="false" customHeight="false" outlineLevel="0" collapsed="false">
      <c r="A3168" s="59" t="n">
        <v>43109.4076148611</v>
      </c>
      <c r="B3168" s="47" t="s">
        <v>168</v>
      </c>
      <c r="C3168" s="0" t="s">
        <v>35</v>
      </c>
      <c r="D3168" s="0" t="s">
        <v>25</v>
      </c>
      <c r="E3168" s="0" t="s">
        <v>136</v>
      </c>
      <c r="F3168" s="48" t="n">
        <v>2145</v>
      </c>
      <c r="G3168" s="49" t="n">
        <f aca="false">F3168/$K3170-1</f>
        <v>-0.00215385903620624</v>
      </c>
      <c r="H3168" s="50" t="n">
        <v>2305</v>
      </c>
      <c r="I3168" s="49" t="n">
        <f aca="false">H3168/$K3170-1</f>
        <v>0.0722775547419787</v>
      </c>
      <c r="J3168" s="49" t="n">
        <f aca="false">I3168-G3168</f>
        <v>0.074431413778185</v>
      </c>
      <c r="K3168" s="0" t="n">
        <f aca="false">H3168-F3168</f>
        <v>160</v>
      </c>
      <c r="L3168" s="49" t="n">
        <f aca="false">H3168/H3156-1</f>
        <v>0.00391986062717775</v>
      </c>
    </row>
    <row r="3169" customFormat="false" ht="14.4" hidden="false" customHeight="false" outlineLevel="0" collapsed="false">
      <c r="A3169" s="59" t="n">
        <v>43109.4076150116</v>
      </c>
      <c r="B3169" s="47" t="s">
        <v>168</v>
      </c>
      <c r="C3169" s="0" t="s">
        <v>35</v>
      </c>
      <c r="D3169" s="0" t="s">
        <v>51</v>
      </c>
      <c r="E3169" s="0" t="s">
        <v>136</v>
      </c>
      <c r="F3169" s="50" t="n">
        <v>1.6217</v>
      </c>
      <c r="H3169" s="48" t="n">
        <v>1.6455</v>
      </c>
      <c r="K3169" s="50" t="n">
        <v>1.63353</v>
      </c>
      <c r="L3169" s="49" t="n">
        <f aca="false">K3169/K3157-1</f>
        <v>0.00601070348633126</v>
      </c>
    </row>
    <row r="3170" customFormat="false" ht="14.4" hidden="false" customHeight="false" outlineLevel="0" collapsed="false">
      <c r="A3170" s="59" t="n">
        <v>43109.4076151852</v>
      </c>
      <c r="B3170" s="47" t="s">
        <v>168</v>
      </c>
      <c r="C3170" s="0" t="s">
        <v>35</v>
      </c>
      <c r="D3170" s="0" t="s">
        <v>30</v>
      </c>
      <c r="E3170" s="0" t="s">
        <v>136</v>
      </c>
      <c r="F3170" s="0" t="s">
        <v>31</v>
      </c>
      <c r="H3170" s="50" t="n">
        <v>1</v>
      </c>
      <c r="K3170" s="48" t="n">
        <v>2149.63</v>
      </c>
      <c r="L3170" s="49" t="n">
        <f aca="false">K3170/K3158-1</f>
        <v>0.00442020960951695</v>
      </c>
    </row>
    <row r="3171" customFormat="false" ht="14.4" hidden="false" customHeight="false" outlineLevel="0" collapsed="false">
      <c r="A3171" s="59" t="n">
        <v>43109.4076153357</v>
      </c>
      <c r="B3171" s="47" t="s">
        <v>168</v>
      </c>
      <c r="C3171" s="0" t="s">
        <v>35</v>
      </c>
      <c r="D3171" s="0" t="s">
        <v>43</v>
      </c>
      <c r="E3171" s="0" t="s">
        <v>137</v>
      </c>
      <c r="J3171" s="0" t="s">
        <v>44</v>
      </c>
      <c r="K3171" s="48" t="n">
        <v>1318.18</v>
      </c>
      <c r="L3171" s="49" t="n">
        <f aca="false">K3171/K3159-1</f>
        <v>-4.55152324311259E-005</v>
      </c>
    </row>
    <row r="3172" customFormat="false" ht="14.4" hidden="false" customHeight="false" outlineLevel="0" collapsed="false">
      <c r="A3172" s="59" t="n">
        <v>43109.407615463</v>
      </c>
      <c r="B3172" s="47" t="s">
        <v>168</v>
      </c>
      <c r="C3172" s="0" t="s">
        <v>35</v>
      </c>
      <c r="D3172" s="0" t="s">
        <v>54</v>
      </c>
      <c r="E3172" s="0" t="s">
        <v>137</v>
      </c>
      <c r="F3172" s="0" t="n">
        <v>0.0799617</v>
      </c>
      <c r="G3172" s="0" t="s">
        <v>156</v>
      </c>
      <c r="H3172" s="49" t="n">
        <f aca="false">F3172/F3160-1</f>
        <v>0.0291054591880073</v>
      </c>
      <c r="K3172" s="48" t="n">
        <v>1217.94</v>
      </c>
      <c r="L3172" s="49" t="n">
        <f aca="false">K3172/K3160-1</f>
        <v>-0.016330684241132</v>
      </c>
    </row>
    <row r="3173" customFormat="false" ht="14.4" hidden="false" customHeight="false" outlineLevel="0" collapsed="false">
      <c r="A3173" s="59" t="n">
        <v>43109.4076155903</v>
      </c>
      <c r="B3173" s="47" t="s">
        <v>168</v>
      </c>
      <c r="C3173" s="0" t="s">
        <v>35</v>
      </c>
      <c r="D3173" s="0" t="s">
        <v>150</v>
      </c>
      <c r="E3173" s="0" t="s">
        <v>137</v>
      </c>
      <c r="F3173" s="0" t="n">
        <v>0.0281482</v>
      </c>
      <c r="G3173" s="0" t="s">
        <v>156</v>
      </c>
      <c r="H3173" s="49" t="n">
        <f aca="false">F3173/F3161-1</f>
        <v>0.142457068872447</v>
      </c>
      <c r="K3173" s="48" t="n">
        <v>428.74</v>
      </c>
      <c r="L3173" s="49" t="n">
        <f aca="false">K3173/K3161-1</f>
        <v>0.0920251649219328</v>
      </c>
    </row>
    <row r="3174" customFormat="false" ht="14.4" hidden="false" customHeight="false" outlineLevel="0" collapsed="false">
      <c r="A3174" s="59" t="n">
        <v>43109.407615706</v>
      </c>
      <c r="B3174" s="47" t="s">
        <v>168</v>
      </c>
      <c r="C3174" s="0" t="s">
        <v>35</v>
      </c>
      <c r="D3174" s="0" t="s">
        <v>157</v>
      </c>
      <c r="E3174" s="0" t="s">
        <v>137</v>
      </c>
      <c r="F3174" s="0" t="n">
        <v>0.001</v>
      </c>
      <c r="G3174" s="0" t="s">
        <v>156</v>
      </c>
      <c r="H3174" s="49" t="n">
        <f aca="false">F3174/F3162-1</f>
        <v>-0.0740740740740741</v>
      </c>
      <c r="K3174" s="48" t="n">
        <v>15.23</v>
      </c>
      <c r="L3174" s="49" t="n">
        <f aca="false">K3174/K3162-1</f>
        <v>-0.112470862470862</v>
      </c>
    </row>
    <row r="3175" customFormat="false" ht="14.4" hidden="false" customHeight="false" outlineLevel="0" collapsed="false">
      <c r="A3175" s="60" t="n">
        <v>43109.4076158102</v>
      </c>
      <c r="B3175" s="52" t="s">
        <v>168</v>
      </c>
      <c r="C3175" s="16" t="s">
        <v>35</v>
      </c>
      <c r="D3175" s="16" t="s">
        <v>138</v>
      </c>
      <c r="E3175" s="16" t="s">
        <v>137</v>
      </c>
      <c r="F3175" s="16" t="n">
        <v>1</v>
      </c>
      <c r="G3175" s="16" t="s">
        <v>156</v>
      </c>
      <c r="H3175" s="58" t="n">
        <f aca="false">F3175/F3163-1</f>
        <v>0</v>
      </c>
      <c r="I3175" s="16"/>
      <c r="J3175" s="16"/>
      <c r="K3175" s="54" t="n">
        <v>15257.7</v>
      </c>
      <c r="L3175" s="58" t="n">
        <f aca="false">K3175/K3163-1</f>
        <v>-0.0507838745800672</v>
      </c>
    </row>
    <row r="3176" customFormat="false" ht="14.4" hidden="false" customHeight="false" outlineLevel="0" collapsed="false">
      <c r="A3176" s="59" t="n">
        <v>43110.383696169</v>
      </c>
      <c r="B3176" s="47" t="s">
        <v>112</v>
      </c>
      <c r="C3176" s="0" t="s">
        <v>37</v>
      </c>
      <c r="D3176" s="0" t="s">
        <v>53</v>
      </c>
      <c r="E3176" s="0" t="s">
        <v>136</v>
      </c>
      <c r="F3176" s="48" t="n">
        <v>2125</v>
      </c>
      <c r="G3176" s="49" t="n">
        <f aca="false">F3176/$K3182-1</f>
        <v>-0.0142413137263997</v>
      </c>
      <c r="H3176" s="50" t="n">
        <v>2279</v>
      </c>
      <c r="I3176" s="49" t="n">
        <f aca="false">H3176/$K3182-1</f>
        <v>0.057197198125899</v>
      </c>
      <c r="J3176" s="49" t="n">
        <f aca="false">I3176-G3176</f>
        <v>0.0714385118522987</v>
      </c>
      <c r="K3176" s="0" t="n">
        <f aca="false">H3176-F3176</f>
        <v>154</v>
      </c>
      <c r="L3176" s="49" t="n">
        <f aca="false">H3176/H3164-1</f>
        <v>-0.00393356643356646</v>
      </c>
    </row>
    <row r="3177" customFormat="false" ht="14.4" hidden="false" customHeight="false" outlineLevel="0" collapsed="false">
      <c r="A3177" s="59" t="n">
        <v>43110.3836977546</v>
      </c>
      <c r="B3177" s="47" t="s">
        <v>112</v>
      </c>
      <c r="C3177" s="0" t="s">
        <v>37</v>
      </c>
      <c r="D3177" s="0" t="s">
        <v>13</v>
      </c>
      <c r="E3177" s="0" t="s">
        <v>136</v>
      </c>
      <c r="F3177" s="48" t="n">
        <v>2136</v>
      </c>
      <c r="G3177" s="49" t="n">
        <f aca="false">F3177/$K3182-1</f>
        <v>-0.00913856287980697</v>
      </c>
      <c r="H3177" s="50" t="n">
        <v>2307</v>
      </c>
      <c r="I3177" s="49" t="n">
        <f aca="false">H3177/$K3182-1</f>
        <v>0.0701860184626804</v>
      </c>
      <c r="J3177" s="49" t="n">
        <f aca="false">I3177-G3177</f>
        <v>0.0793245813424873</v>
      </c>
      <c r="K3177" s="0" t="n">
        <f aca="false">H3177-F3177</f>
        <v>171</v>
      </c>
      <c r="L3177" s="49" t="n">
        <f aca="false">H3177/H3165-1</f>
        <v>-0.00388601036269431</v>
      </c>
    </row>
    <row r="3178" customFormat="false" ht="14.4" hidden="false" customHeight="false" outlineLevel="0" collapsed="false">
      <c r="A3178" s="59" t="n">
        <v>43110.3836979051</v>
      </c>
      <c r="B3178" s="47" t="s">
        <v>112</v>
      </c>
      <c r="C3178" s="0" t="s">
        <v>37</v>
      </c>
      <c r="D3178" s="0" t="s">
        <v>15</v>
      </c>
      <c r="E3178" s="0" t="s">
        <v>136</v>
      </c>
      <c r="F3178" s="48" t="n">
        <v>2136</v>
      </c>
      <c r="G3178" s="49" t="n">
        <f aca="false">F3178/$K3182-1</f>
        <v>-0.00913856287980697</v>
      </c>
      <c r="H3178" s="50" t="n">
        <v>2307</v>
      </c>
      <c r="I3178" s="49" t="n">
        <f aca="false">H3178/$K3182-1</f>
        <v>0.0701860184626804</v>
      </c>
      <c r="J3178" s="49" t="n">
        <f aca="false">I3178-G3178</f>
        <v>0.0793245813424873</v>
      </c>
      <c r="K3178" s="0" t="n">
        <f aca="false">H3178-F3178</f>
        <v>171</v>
      </c>
      <c r="L3178" s="49" t="n">
        <f aca="false">H3178/H3166-1</f>
        <v>-0.00388601036269431</v>
      </c>
    </row>
    <row r="3179" customFormat="false" ht="14.4" hidden="false" customHeight="false" outlineLevel="0" collapsed="false">
      <c r="A3179" s="59" t="n">
        <v>43110.383698044</v>
      </c>
      <c r="B3179" s="47" t="s">
        <v>112</v>
      </c>
      <c r="C3179" s="0" t="s">
        <v>37</v>
      </c>
      <c r="D3179" s="0" t="s">
        <v>20</v>
      </c>
      <c r="E3179" s="0" t="s">
        <v>136</v>
      </c>
      <c r="F3179" s="48" t="n">
        <v>2136</v>
      </c>
      <c r="G3179" s="49" t="n">
        <f aca="false">F3179/$K3182-1</f>
        <v>-0.00913856287980697</v>
      </c>
      <c r="H3179" s="50" t="n">
        <v>2297</v>
      </c>
      <c r="I3179" s="49" t="n">
        <f aca="false">H3179/$K3182-1</f>
        <v>0.065547154056687</v>
      </c>
      <c r="J3179" s="49" t="n">
        <f aca="false">I3179-G3179</f>
        <v>0.0746857169364939</v>
      </c>
      <c r="K3179" s="0" t="n">
        <f aca="false">H3179-F3179</f>
        <v>161</v>
      </c>
      <c r="L3179" s="49" t="n">
        <f aca="false">H3179/H3167-1</f>
        <v>-0.00347071583514102</v>
      </c>
    </row>
    <row r="3180" customFormat="false" ht="14.4" hidden="false" customHeight="false" outlineLevel="0" collapsed="false">
      <c r="A3180" s="59" t="n">
        <v>43110.3836981713</v>
      </c>
      <c r="B3180" s="47" t="s">
        <v>112</v>
      </c>
      <c r="C3180" s="0" t="s">
        <v>37</v>
      </c>
      <c r="D3180" s="0" t="s">
        <v>25</v>
      </c>
      <c r="E3180" s="0" t="s">
        <v>136</v>
      </c>
      <c r="F3180" s="48" t="n">
        <v>2136</v>
      </c>
      <c r="G3180" s="49" t="n">
        <f aca="false">F3180/$K3182-1</f>
        <v>-0.00913856287980697</v>
      </c>
      <c r="H3180" s="50" t="n">
        <v>2297</v>
      </c>
      <c r="I3180" s="49" t="n">
        <f aca="false">H3180/$K3182-1</f>
        <v>0.065547154056687</v>
      </c>
      <c r="J3180" s="49" t="n">
        <f aca="false">I3180-G3180</f>
        <v>0.0746857169364939</v>
      </c>
      <c r="K3180" s="0" t="n">
        <f aca="false">H3180-F3180</f>
        <v>161</v>
      </c>
      <c r="L3180" s="49" t="n">
        <f aca="false">H3180/H3168-1</f>
        <v>-0.00347071583514102</v>
      </c>
    </row>
    <row r="3181" customFormat="false" ht="14.4" hidden="false" customHeight="false" outlineLevel="0" collapsed="false">
      <c r="A3181" s="59" t="n">
        <v>43110.3836983333</v>
      </c>
      <c r="B3181" s="47" t="s">
        <v>112</v>
      </c>
      <c r="C3181" s="0" t="s">
        <v>37</v>
      </c>
      <c r="D3181" s="0" t="s">
        <v>51</v>
      </c>
      <c r="E3181" s="0" t="s">
        <v>136</v>
      </c>
      <c r="F3181" s="50" t="n">
        <v>1.6262</v>
      </c>
      <c r="H3181" s="48" t="n">
        <v>1.6501</v>
      </c>
      <c r="K3181" s="50" t="n">
        <v>1.63915</v>
      </c>
      <c r="L3181" s="49" t="n">
        <f aca="false">K3181/K3169-1</f>
        <v>0.00344040207403618</v>
      </c>
    </row>
    <row r="3182" customFormat="false" ht="14.4" hidden="false" customHeight="false" outlineLevel="0" collapsed="false">
      <c r="A3182" s="59" t="n">
        <v>43110.3836984722</v>
      </c>
      <c r="B3182" s="47" t="s">
        <v>112</v>
      </c>
      <c r="C3182" s="0" t="s">
        <v>37</v>
      </c>
      <c r="D3182" s="0" t="s">
        <v>30</v>
      </c>
      <c r="E3182" s="0" t="s">
        <v>136</v>
      </c>
      <c r="F3182" s="0" t="s">
        <v>31</v>
      </c>
      <c r="H3182" s="50" t="n">
        <v>1</v>
      </c>
      <c r="K3182" s="48" t="n">
        <v>2155.7</v>
      </c>
      <c r="L3182" s="49" t="n">
        <f aca="false">K3182/K3170-1</f>
        <v>0.00282374176020972</v>
      </c>
    </row>
    <row r="3183" customFormat="false" ht="14.4" hidden="false" customHeight="false" outlineLevel="0" collapsed="false">
      <c r="A3183" s="59" t="n">
        <v>43110.383698588</v>
      </c>
      <c r="B3183" s="47" t="s">
        <v>112</v>
      </c>
      <c r="C3183" s="0" t="s">
        <v>37</v>
      </c>
      <c r="D3183" s="0" t="s">
        <v>43</v>
      </c>
      <c r="E3183" s="0" t="s">
        <v>137</v>
      </c>
      <c r="J3183" s="0" t="s">
        <v>44</v>
      </c>
      <c r="K3183" s="48" t="n">
        <v>1311.14</v>
      </c>
      <c r="L3183" s="49" t="n">
        <f aca="false">K3183/K3171-1</f>
        <v>-0.00534069702165108</v>
      </c>
    </row>
    <row r="3184" customFormat="false" ht="14.4" hidden="false" customHeight="false" outlineLevel="0" collapsed="false">
      <c r="A3184" s="59" t="n">
        <v>43110.3836987037</v>
      </c>
      <c r="B3184" s="47" t="s">
        <v>112</v>
      </c>
      <c r="C3184" s="0" t="s">
        <v>37</v>
      </c>
      <c r="D3184" s="0" t="s">
        <v>54</v>
      </c>
      <c r="E3184" s="0" t="s">
        <v>137</v>
      </c>
      <c r="F3184" s="0" t="n">
        <v>0.0961265</v>
      </c>
      <c r="G3184" s="0" t="s">
        <v>156</v>
      </c>
      <c r="H3184" s="49" t="n">
        <f aca="false">F3184/F3172-1</f>
        <v>0.202156782559651</v>
      </c>
      <c r="K3184" s="48" t="n">
        <v>1385.11</v>
      </c>
      <c r="L3184" s="49" t="n">
        <f aca="false">K3184/K3172-1</f>
        <v>0.137256350887564</v>
      </c>
    </row>
    <row r="3185" customFormat="false" ht="14.4" hidden="false" customHeight="false" outlineLevel="0" collapsed="false">
      <c r="A3185" s="59" t="n">
        <v>43110.3836988657</v>
      </c>
      <c r="B3185" s="47" t="s">
        <v>112</v>
      </c>
      <c r="C3185" s="0" t="s">
        <v>37</v>
      </c>
      <c r="D3185" s="0" t="s">
        <v>150</v>
      </c>
      <c r="E3185" s="0" t="s">
        <v>137</v>
      </c>
      <c r="F3185" s="0" t="n">
        <v>0.0279089</v>
      </c>
      <c r="G3185" s="0" t="s">
        <v>156</v>
      </c>
      <c r="H3185" s="49" t="n">
        <f aca="false">F3185/F3173-1</f>
        <v>-0.00850143170788897</v>
      </c>
      <c r="K3185" s="48" t="n">
        <v>402.15</v>
      </c>
      <c r="L3185" s="49" t="n">
        <f aca="false">K3185/K3173-1</f>
        <v>-0.0620189392172413</v>
      </c>
    </row>
    <row r="3186" customFormat="false" ht="14.4" hidden="false" customHeight="false" outlineLevel="0" collapsed="false">
      <c r="A3186" s="59" t="n">
        <v>43110.3836990046</v>
      </c>
      <c r="B3186" s="47" t="s">
        <v>112</v>
      </c>
      <c r="C3186" s="0" t="s">
        <v>37</v>
      </c>
      <c r="D3186" s="0" t="s">
        <v>157</v>
      </c>
      <c r="E3186" s="0" t="s">
        <v>137</v>
      </c>
      <c r="F3186" s="0" t="n">
        <v>0.00087</v>
      </c>
      <c r="G3186" s="0" t="s">
        <v>156</v>
      </c>
      <c r="H3186" s="49" t="n">
        <f aca="false">F3186/F3174-1</f>
        <v>-0.13</v>
      </c>
      <c r="K3186" s="48" t="n">
        <v>12.58</v>
      </c>
      <c r="L3186" s="49" t="n">
        <f aca="false">K3186/K3174-1</f>
        <v>-0.173998686802364</v>
      </c>
    </row>
    <row r="3187" customFormat="false" ht="14.4" hidden="false" customHeight="false" outlineLevel="0" collapsed="false">
      <c r="A3187" s="60" t="n">
        <v>43110.3836991782</v>
      </c>
      <c r="B3187" s="52" t="s">
        <v>112</v>
      </c>
      <c r="C3187" s="16" t="s">
        <v>37</v>
      </c>
      <c r="D3187" s="16" t="s">
        <v>138</v>
      </c>
      <c r="E3187" s="16" t="s">
        <v>137</v>
      </c>
      <c r="F3187" s="16" t="n">
        <v>1</v>
      </c>
      <c r="G3187" s="16" t="s">
        <v>156</v>
      </c>
      <c r="H3187" s="58" t="n">
        <f aca="false">F3187/F3175-1</f>
        <v>0</v>
      </c>
      <c r="I3187" s="16"/>
      <c r="J3187" s="16"/>
      <c r="K3187" s="54" t="n">
        <v>14456.7</v>
      </c>
      <c r="L3187" s="58" t="n">
        <f aca="false">K3187/K3175-1</f>
        <v>-0.0524980829351737</v>
      </c>
    </row>
    <row r="3188" customFormat="false" ht="14.4" hidden="false" customHeight="false" outlineLevel="0" collapsed="false">
      <c r="A3188" s="59" t="n">
        <v>43111.4039247106</v>
      </c>
      <c r="B3188" s="47" t="s">
        <v>169</v>
      </c>
      <c r="C3188" s="0" t="s">
        <v>38</v>
      </c>
      <c r="D3188" s="0" t="s">
        <v>53</v>
      </c>
      <c r="E3188" s="0" t="s">
        <v>136</v>
      </c>
      <c r="F3188" s="48" t="n">
        <v>2135</v>
      </c>
      <c r="G3188" s="49" t="n">
        <f aca="false">F3188/$K3194-1</f>
        <v>-0.0106075842605508</v>
      </c>
      <c r="H3188" s="50" t="n">
        <v>2290</v>
      </c>
      <c r="I3188" s="49" t="n">
        <f aca="false">H3188/$K3194-1</f>
        <v>0.0612218417064818</v>
      </c>
      <c r="J3188" s="49" t="n">
        <f aca="false">I3188-G3188</f>
        <v>0.0718294259670326</v>
      </c>
      <c r="K3188" s="0" t="n">
        <f aca="false">H3188-F3188</f>
        <v>155</v>
      </c>
      <c r="L3188" s="49" t="n">
        <f aca="false">H3188/H3176-1</f>
        <v>0.00482667836770512</v>
      </c>
    </row>
    <row r="3189" customFormat="false" ht="14.4" hidden="false" customHeight="false" outlineLevel="0" collapsed="false">
      <c r="A3189" s="59" t="n">
        <v>43111.4039258449</v>
      </c>
      <c r="B3189" s="47" t="s">
        <v>169</v>
      </c>
      <c r="C3189" s="0" t="s">
        <v>38</v>
      </c>
      <c r="D3189" s="0" t="s">
        <v>13</v>
      </c>
      <c r="E3189" s="0" t="s">
        <v>136</v>
      </c>
      <c r="F3189" s="48" t="n">
        <v>2147</v>
      </c>
      <c r="G3189" s="49" t="n">
        <f aca="false">F3189/$K3194-1</f>
        <v>-0.00504659644374827</v>
      </c>
      <c r="H3189" s="50" t="n">
        <v>2318</v>
      </c>
      <c r="I3189" s="49" t="n">
        <f aca="false">H3189/$K3194-1</f>
        <v>0.0741974799456877</v>
      </c>
      <c r="J3189" s="49" t="n">
        <f aca="false">I3189-G3189</f>
        <v>0.079244076389436</v>
      </c>
      <c r="K3189" s="0" t="n">
        <f aca="false">H3189-F3189</f>
        <v>171</v>
      </c>
      <c r="L3189" s="49" t="n">
        <f aca="false">H3189/H3177-1</f>
        <v>0.00476809709579551</v>
      </c>
    </row>
    <row r="3190" customFormat="false" ht="14.4" hidden="false" customHeight="false" outlineLevel="0" collapsed="false">
      <c r="A3190" s="59" t="n">
        <v>43111.4039260301</v>
      </c>
      <c r="B3190" s="47" t="s">
        <v>169</v>
      </c>
      <c r="C3190" s="0" t="s">
        <v>38</v>
      </c>
      <c r="D3190" s="0" t="s">
        <v>15</v>
      </c>
      <c r="E3190" s="0" t="s">
        <v>136</v>
      </c>
      <c r="F3190" s="48" t="n">
        <v>2147</v>
      </c>
      <c r="G3190" s="49" t="n">
        <f aca="false">F3190/$K3194-1</f>
        <v>-0.00504659644374827</v>
      </c>
      <c r="H3190" s="50" t="n">
        <v>2318</v>
      </c>
      <c r="I3190" s="49" t="n">
        <f aca="false">H3190/$K3194-1</f>
        <v>0.0741974799456877</v>
      </c>
      <c r="J3190" s="49" t="n">
        <f aca="false">I3190-G3190</f>
        <v>0.079244076389436</v>
      </c>
      <c r="K3190" s="0" t="n">
        <f aca="false">H3190-F3190</f>
        <v>171</v>
      </c>
      <c r="L3190" s="49" t="n">
        <f aca="false">H3190/H3178-1</f>
        <v>0.00476809709579551</v>
      </c>
    </row>
    <row r="3191" customFormat="false" ht="14.4" hidden="false" customHeight="false" outlineLevel="0" collapsed="false">
      <c r="A3191" s="59" t="n">
        <v>43111.4039262153</v>
      </c>
      <c r="B3191" s="47" t="s">
        <v>169</v>
      </c>
      <c r="C3191" s="0" t="s">
        <v>38</v>
      </c>
      <c r="D3191" s="0" t="s">
        <v>20</v>
      </c>
      <c r="E3191" s="0" t="s">
        <v>136</v>
      </c>
      <c r="F3191" s="48" t="n">
        <v>2147</v>
      </c>
      <c r="G3191" s="49" t="n">
        <f aca="false">F3191/$K3194-1</f>
        <v>-0.00504659644374827</v>
      </c>
      <c r="H3191" s="50" t="n">
        <v>2308</v>
      </c>
      <c r="I3191" s="49" t="n">
        <f aca="false">H3191/$K3194-1</f>
        <v>0.0695633234316857</v>
      </c>
      <c r="J3191" s="49" t="n">
        <f aca="false">I3191-G3191</f>
        <v>0.074609919875434</v>
      </c>
      <c r="K3191" s="0" t="n">
        <f aca="false">H3191-F3191</f>
        <v>161</v>
      </c>
      <c r="L3191" s="49" t="n">
        <f aca="false">H3191/H3179-1</f>
        <v>0.00478885502829773</v>
      </c>
    </row>
    <row r="3192" customFormat="false" ht="14.4" hidden="false" customHeight="false" outlineLevel="0" collapsed="false">
      <c r="A3192" s="59" t="n">
        <v>43111.4039264005</v>
      </c>
      <c r="B3192" s="47" t="s">
        <v>169</v>
      </c>
      <c r="C3192" s="0" t="s">
        <v>38</v>
      </c>
      <c r="D3192" s="0" t="s">
        <v>25</v>
      </c>
      <c r="E3192" s="0" t="s">
        <v>136</v>
      </c>
      <c r="F3192" s="48" t="n">
        <v>2147</v>
      </c>
      <c r="G3192" s="49" t="n">
        <f aca="false">F3192/$K3194-1</f>
        <v>-0.00504659644374827</v>
      </c>
      <c r="H3192" s="50" t="n">
        <v>2308</v>
      </c>
      <c r="I3192" s="49" t="n">
        <f aca="false">H3192/$K3194-1</f>
        <v>0.0695633234316857</v>
      </c>
      <c r="J3192" s="49" t="n">
        <f aca="false">I3192-G3192</f>
        <v>0.074609919875434</v>
      </c>
      <c r="K3192" s="0" t="n">
        <f aca="false">H3192-F3192</f>
        <v>161</v>
      </c>
      <c r="L3192" s="49" t="n">
        <f aca="false">H3192/H3180-1</f>
        <v>0.00478885502829773</v>
      </c>
    </row>
    <row r="3193" customFormat="false" ht="14.4" hidden="false" customHeight="false" outlineLevel="0" collapsed="false">
      <c r="A3193" s="59" t="n">
        <v>43111.4039265741</v>
      </c>
      <c r="B3193" s="47" t="s">
        <v>169</v>
      </c>
      <c r="C3193" s="0" t="s">
        <v>38</v>
      </c>
      <c r="D3193" s="0" t="s">
        <v>51</v>
      </c>
      <c r="E3193" s="0" t="s">
        <v>136</v>
      </c>
      <c r="F3193" s="50" t="n">
        <v>1.6235</v>
      </c>
      <c r="H3193" s="48" t="n">
        <v>1.647</v>
      </c>
      <c r="K3193" s="50" t="n">
        <v>1.63095</v>
      </c>
      <c r="L3193" s="49" t="n">
        <f aca="false">K3193/K3181-1</f>
        <v>-0.0050025928072478</v>
      </c>
    </row>
    <row r="3194" customFormat="false" ht="14.4" hidden="false" customHeight="false" outlineLevel="0" collapsed="false">
      <c r="A3194" s="59" t="n">
        <v>43111.4039267477</v>
      </c>
      <c r="B3194" s="47" t="s">
        <v>169</v>
      </c>
      <c r="C3194" s="0" t="s">
        <v>38</v>
      </c>
      <c r="D3194" s="0" t="s">
        <v>30</v>
      </c>
      <c r="E3194" s="0" t="s">
        <v>136</v>
      </c>
      <c r="F3194" s="0" t="s">
        <v>31</v>
      </c>
      <c r="H3194" s="50" t="n">
        <v>1</v>
      </c>
      <c r="K3194" s="48" t="n">
        <v>2157.89</v>
      </c>
      <c r="L3194" s="49" t="n">
        <f aca="false">K3194/K3182-1</f>
        <v>0.00101591130491263</v>
      </c>
    </row>
    <row r="3195" customFormat="false" ht="14.4" hidden="false" customHeight="false" outlineLevel="0" collapsed="false">
      <c r="A3195" s="59" t="n">
        <v>43111.4039268866</v>
      </c>
      <c r="B3195" s="47" t="s">
        <v>169</v>
      </c>
      <c r="C3195" s="0" t="s">
        <v>38</v>
      </c>
      <c r="D3195" s="0" t="s">
        <v>43</v>
      </c>
      <c r="E3195" s="0" t="s">
        <v>137</v>
      </c>
      <c r="J3195" s="0" t="s">
        <v>44</v>
      </c>
      <c r="K3195" s="48" t="n">
        <v>1316.7</v>
      </c>
      <c r="L3195" s="49" t="n">
        <f aca="false">K3195/K3183-1</f>
        <v>0.00424058452949327</v>
      </c>
    </row>
    <row r="3196" customFormat="false" ht="14.4" hidden="false" customHeight="false" outlineLevel="0" collapsed="false">
      <c r="A3196" s="59" t="n">
        <v>43111.4039270255</v>
      </c>
      <c r="B3196" s="47" t="s">
        <v>169</v>
      </c>
      <c r="C3196" s="0" t="s">
        <v>38</v>
      </c>
      <c r="D3196" s="0" t="s">
        <v>54</v>
      </c>
      <c r="E3196" s="0" t="s">
        <v>137</v>
      </c>
      <c r="F3196" s="0" t="n">
        <v>0.08951</v>
      </c>
      <c r="G3196" s="0" t="s">
        <v>156</v>
      </c>
      <c r="H3196" s="49" t="n">
        <f aca="false">F3196/F3184-1</f>
        <v>-0.0688311755863368</v>
      </c>
      <c r="K3196" s="48" t="n">
        <v>1228.76</v>
      </c>
      <c r="L3196" s="49" t="n">
        <f aca="false">K3196/K3184-1</f>
        <v>-0.112879121513815</v>
      </c>
    </row>
    <row r="3197" customFormat="false" ht="14.4" hidden="false" customHeight="false" outlineLevel="0" collapsed="false">
      <c r="A3197" s="59" t="n">
        <v>43111.4039271759</v>
      </c>
      <c r="B3197" s="47" t="s">
        <v>169</v>
      </c>
      <c r="C3197" s="0" t="s">
        <v>38</v>
      </c>
      <c r="D3197" s="0" t="s">
        <v>150</v>
      </c>
      <c r="E3197" s="0" t="s">
        <v>137</v>
      </c>
      <c r="F3197" s="0" t="n">
        <v>0.0273083</v>
      </c>
      <c r="G3197" s="0" t="s">
        <v>156</v>
      </c>
      <c r="H3197" s="49" t="n">
        <f aca="false">F3197/F3185-1</f>
        <v>-0.0215200169121678</v>
      </c>
      <c r="K3197" s="48" t="n">
        <v>374.88</v>
      </c>
      <c r="L3197" s="49" t="n">
        <f aca="false">K3197/K3185-1</f>
        <v>-0.0678105184632599</v>
      </c>
    </row>
    <row r="3198" customFormat="false" ht="14.4" hidden="false" customHeight="false" outlineLevel="0" collapsed="false">
      <c r="A3198" s="59" t="n">
        <v>43111.4039273148</v>
      </c>
      <c r="B3198" s="47" t="s">
        <v>169</v>
      </c>
      <c r="C3198" s="0" t="s">
        <v>38</v>
      </c>
      <c r="D3198" s="0" t="s">
        <v>157</v>
      </c>
      <c r="E3198" s="0" t="s">
        <v>137</v>
      </c>
      <c r="F3198" s="0" t="n">
        <v>0.00086</v>
      </c>
      <c r="G3198" s="0" t="s">
        <v>156</v>
      </c>
      <c r="H3198" s="49" t="n">
        <f aca="false">F3198/F3186-1</f>
        <v>-0.0114942528735632</v>
      </c>
      <c r="K3198" s="48" t="n">
        <v>11.84</v>
      </c>
      <c r="L3198" s="49" t="n">
        <f aca="false">K3198/K3186-1</f>
        <v>-0.0588235294117647</v>
      </c>
    </row>
    <row r="3199" customFormat="false" ht="14.4" hidden="false" customHeight="false" outlineLevel="0" collapsed="false">
      <c r="A3199" s="60" t="n">
        <v>43111.4039274537</v>
      </c>
      <c r="B3199" s="52" t="s">
        <v>169</v>
      </c>
      <c r="C3199" s="16" t="s">
        <v>38</v>
      </c>
      <c r="D3199" s="16" t="s">
        <v>138</v>
      </c>
      <c r="E3199" s="16" t="s">
        <v>137</v>
      </c>
      <c r="F3199" s="16" t="n">
        <v>1</v>
      </c>
      <c r="G3199" s="16" t="s">
        <v>156</v>
      </c>
      <c r="H3199" s="58" t="n">
        <f aca="false">F3199/F3187-1</f>
        <v>0</v>
      </c>
      <c r="I3199" s="16"/>
      <c r="J3199" s="16"/>
      <c r="K3199" s="54" t="n">
        <v>13719.5</v>
      </c>
      <c r="L3199" s="58" t="n">
        <f aca="false">K3199/K3187-1</f>
        <v>-0.0509936569203208</v>
      </c>
    </row>
    <row r="3200" customFormat="false" ht="14.4" hidden="false" customHeight="false" outlineLevel="0" collapsed="false">
      <c r="A3200" s="59" t="n">
        <v>43112.414426956</v>
      </c>
      <c r="B3200" s="47" t="s">
        <v>79</v>
      </c>
      <c r="C3200" s="0" t="s">
        <v>39</v>
      </c>
      <c r="D3200" s="0" t="s">
        <v>53</v>
      </c>
      <c r="E3200" s="0" t="s">
        <v>136</v>
      </c>
      <c r="F3200" s="48" t="n">
        <v>2128</v>
      </c>
      <c r="G3200" s="49" t="n">
        <f aca="false">F3200/$K3206-1</f>
        <v>-0.0148695442845768</v>
      </c>
      <c r="H3200" s="50" t="n">
        <v>2284</v>
      </c>
      <c r="I3200" s="49" t="n">
        <f aca="false">H3200/$K3206-1</f>
        <v>0.0573486658148621</v>
      </c>
      <c r="J3200" s="49" t="n">
        <f aca="false">I3200-G3200</f>
        <v>0.0722182100994389</v>
      </c>
      <c r="K3200" s="0" t="n">
        <f aca="false">H3200-F3200</f>
        <v>156</v>
      </c>
      <c r="L3200" s="49" t="n">
        <f aca="false">H3200/H3188-1</f>
        <v>-0.00262008733624453</v>
      </c>
    </row>
    <row r="3201" customFormat="false" ht="14.4" hidden="false" customHeight="false" outlineLevel="0" collapsed="false">
      <c r="A3201" s="59" t="n">
        <v>43112.4144277778</v>
      </c>
      <c r="B3201" s="47" t="s">
        <v>79</v>
      </c>
      <c r="C3201" s="0" t="s">
        <v>39</v>
      </c>
      <c r="D3201" s="0" t="s">
        <v>13</v>
      </c>
      <c r="E3201" s="0" t="s">
        <v>136</v>
      </c>
      <c r="F3201" s="48" t="n">
        <v>2140</v>
      </c>
      <c r="G3201" s="49" t="n">
        <f aca="false">F3201/$K3206-1</f>
        <v>-0.0093142973538507</v>
      </c>
      <c r="H3201" s="50" t="n">
        <v>2312</v>
      </c>
      <c r="I3201" s="49" t="n">
        <f aca="false">H3201/$K3206-1</f>
        <v>0.070310908653223</v>
      </c>
      <c r="J3201" s="49" t="n">
        <f aca="false">I3201-G3201</f>
        <v>0.0796252060070737</v>
      </c>
      <c r="K3201" s="0" t="n">
        <f aca="false">H3201-F3201</f>
        <v>172</v>
      </c>
      <c r="L3201" s="49" t="n">
        <f aca="false">H3201/H3189-1</f>
        <v>-0.002588438308887</v>
      </c>
    </row>
    <row r="3202" customFormat="false" ht="14.4" hidden="false" customHeight="false" outlineLevel="0" collapsed="false">
      <c r="A3202" s="59" t="n">
        <v>43112.414427963</v>
      </c>
      <c r="B3202" s="47" t="s">
        <v>79</v>
      </c>
      <c r="C3202" s="0" t="s">
        <v>39</v>
      </c>
      <c r="D3202" s="0" t="s">
        <v>15</v>
      </c>
      <c r="E3202" s="0" t="s">
        <v>136</v>
      </c>
      <c r="F3202" s="48" t="n">
        <v>2140</v>
      </c>
      <c r="G3202" s="49" t="n">
        <f aca="false">F3202/$K3206-1</f>
        <v>-0.0093142973538507</v>
      </c>
      <c r="H3202" s="50" t="n">
        <v>2312</v>
      </c>
      <c r="I3202" s="49" t="n">
        <f aca="false">H3202/$K3206-1</f>
        <v>0.070310908653223</v>
      </c>
      <c r="J3202" s="49" t="n">
        <f aca="false">I3202-G3202</f>
        <v>0.0796252060070737</v>
      </c>
      <c r="K3202" s="0" t="n">
        <f aca="false">H3202-F3202</f>
        <v>172</v>
      </c>
      <c r="L3202" s="49" t="n">
        <f aca="false">H3202/H3190-1</f>
        <v>-0.002588438308887</v>
      </c>
    </row>
    <row r="3203" customFormat="false" ht="14.4" hidden="false" customHeight="false" outlineLevel="0" collapsed="false">
      <c r="A3203" s="59" t="n">
        <v>43112.4144281366</v>
      </c>
      <c r="B3203" s="47" t="s">
        <v>79</v>
      </c>
      <c r="C3203" s="0" t="s">
        <v>39</v>
      </c>
      <c r="D3203" s="0" t="s">
        <v>20</v>
      </c>
      <c r="E3203" s="0" t="s">
        <v>136</v>
      </c>
      <c r="F3203" s="48" t="n">
        <v>2140</v>
      </c>
      <c r="G3203" s="49" t="n">
        <f aca="false">F3203/$K3206-1</f>
        <v>-0.0093142973538507</v>
      </c>
      <c r="H3203" s="50" t="n">
        <v>2301</v>
      </c>
      <c r="I3203" s="49" t="n">
        <f aca="false">H3203/$K3206-1</f>
        <v>0.0652185989667242</v>
      </c>
      <c r="J3203" s="49" t="n">
        <f aca="false">I3203-G3203</f>
        <v>0.0745328963205749</v>
      </c>
      <c r="K3203" s="0" t="n">
        <f aca="false">H3203-F3203</f>
        <v>161</v>
      </c>
      <c r="L3203" s="49" t="n">
        <f aca="false">H3203/H3191-1</f>
        <v>-0.0030329289428076</v>
      </c>
    </row>
    <row r="3204" customFormat="false" ht="14.4" hidden="false" customHeight="false" outlineLevel="0" collapsed="false">
      <c r="A3204" s="59" t="n">
        <v>43112.4144283102</v>
      </c>
      <c r="B3204" s="47" t="s">
        <v>79</v>
      </c>
      <c r="C3204" s="0" t="s">
        <v>39</v>
      </c>
      <c r="D3204" s="0" t="s">
        <v>25</v>
      </c>
      <c r="E3204" s="0" t="s">
        <v>136</v>
      </c>
      <c r="F3204" s="48" t="n">
        <v>2140</v>
      </c>
      <c r="G3204" s="49" t="n">
        <f aca="false">F3204/$K3206-1</f>
        <v>-0.0093142973538507</v>
      </c>
      <c r="H3204" s="50" t="n">
        <v>2301</v>
      </c>
      <c r="I3204" s="49" t="n">
        <f aca="false">H3204/$K3206-1</f>
        <v>0.0652185989667242</v>
      </c>
      <c r="J3204" s="49" t="n">
        <f aca="false">I3204-G3204</f>
        <v>0.0745328963205749</v>
      </c>
      <c r="K3204" s="0" t="n">
        <f aca="false">H3204-F3204</f>
        <v>161</v>
      </c>
      <c r="L3204" s="49" t="n">
        <f aca="false">H3204/H3192-1</f>
        <v>-0.0030329289428076</v>
      </c>
    </row>
    <row r="3205" customFormat="false" ht="14.4" hidden="false" customHeight="false" outlineLevel="0" collapsed="false">
      <c r="A3205" s="59" t="n">
        <v>43112.4144284722</v>
      </c>
      <c r="B3205" s="47" t="s">
        <v>79</v>
      </c>
      <c r="C3205" s="0" t="s">
        <v>39</v>
      </c>
      <c r="D3205" s="0" t="s">
        <v>51</v>
      </c>
      <c r="E3205" s="0" t="s">
        <v>136</v>
      </c>
      <c r="F3205" s="50" t="n">
        <v>1.6106</v>
      </c>
      <c r="H3205" s="48" t="n">
        <v>1.6342</v>
      </c>
      <c r="K3205" s="50" t="n">
        <v>1.62755</v>
      </c>
      <c r="L3205" s="49" t="n">
        <f aca="false">K3205/K3193-1</f>
        <v>-0.00208467457616712</v>
      </c>
    </row>
    <row r="3206" customFormat="false" ht="14.4" hidden="false" customHeight="false" outlineLevel="0" collapsed="false">
      <c r="A3206" s="59" t="n">
        <v>43112.4144286458</v>
      </c>
      <c r="B3206" s="47" t="s">
        <v>79</v>
      </c>
      <c r="C3206" s="0" t="s">
        <v>39</v>
      </c>
      <c r="D3206" s="0" t="s">
        <v>30</v>
      </c>
      <c r="E3206" s="0" t="s">
        <v>136</v>
      </c>
      <c r="F3206" s="0" t="s">
        <v>31</v>
      </c>
      <c r="H3206" s="50" t="n">
        <v>1</v>
      </c>
      <c r="K3206" s="48" t="n">
        <v>2160.12</v>
      </c>
      <c r="L3206" s="49" t="n">
        <f aca="false">K3206/K3194-1</f>
        <v>0.00103341690262249</v>
      </c>
    </row>
    <row r="3207" customFormat="false" ht="14.4" hidden="false" customHeight="false" outlineLevel="0" collapsed="false">
      <c r="A3207" s="59" t="n">
        <v>43112.4144287731</v>
      </c>
      <c r="B3207" s="47" t="s">
        <v>79</v>
      </c>
      <c r="C3207" s="0" t="s">
        <v>39</v>
      </c>
      <c r="D3207" s="0" t="s">
        <v>43</v>
      </c>
      <c r="E3207" s="0" t="s">
        <v>137</v>
      </c>
      <c r="J3207" s="0" t="s">
        <v>44</v>
      </c>
      <c r="K3207" s="48" t="n">
        <v>1327.8</v>
      </c>
      <c r="L3207" s="49" t="n">
        <f aca="false">K3207/K3195-1</f>
        <v>0.00843016632490312</v>
      </c>
    </row>
    <row r="3208" customFormat="false" ht="14.4" hidden="false" customHeight="false" outlineLevel="0" collapsed="false">
      <c r="A3208" s="59" t="n">
        <v>43112.4144288889</v>
      </c>
      <c r="B3208" s="47" t="s">
        <v>79</v>
      </c>
      <c r="C3208" s="0" t="s">
        <v>39</v>
      </c>
      <c r="D3208" s="0" t="s">
        <v>54</v>
      </c>
      <c r="E3208" s="0" t="s">
        <v>137</v>
      </c>
      <c r="F3208" s="0" t="n">
        <v>0.0887992</v>
      </c>
      <c r="G3208" s="0" t="s">
        <v>156</v>
      </c>
      <c r="H3208" s="49" t="n">
        <f aca="false">F3208/F3196-1</f>
        <v>-0.0079410121774105</v>
      </c>
      <c r="K3208" s="48" t="n">
        <v>1233.17</v>
      </c>
      <c r="L3208" s="49" t="n">
        <f aca="false">K3208/K3196-1</f>
        <v>0.00358898401640695</v>
      </c>
    </row>
    <row r="3209" customFormat="false" ht="14.4" hidden="false" customHeight="false" outlineLevel="0" collapsed="false">
      <c r="A3209" s="59" t="n">
        <v>43112.4144289931</v>
      </c>
      <c r="B3209" s="47" t="s">
        <v>79</v>
      </c>
      <c r="C3209" s="0" t="s">
        <v>39</v>
      </c>
      <c r="D3209" s="0" t="s">
        <v>150</v>
      </c>
      <c r="E3209" s="0" t="s">
        <v>137</v>
      </c>
      <c r="F3209" s="0" t="n">
        <v>0.0269001</v>
      </c>
      <c r="G3209" s="0" t="s">
        <v>156</v>
      </c>
      <c r="H3209" s="49" t="n">
        <f aca="false">F3209/F3197-1</f>
        <v>-0.0149478363720921</v>
      </c>
      <c r="K3209" s="48" t="n">
        <v>373.56</v>
      </c>
      <c r="L3209" s="49" t="n">
        <f aca="false">K3209/K3197-1</f>
        <v>-0.00352112676056338</v>
      </c>
    </row>
    <row r="3210" customFormat="false" ht="14.4" hidden="false" customHeight="false" outlineLevel="0" collapsed="false">
      <c r="A3210" s="59" t="n">
        <v>43112.4144291088</v>
      </c>
      <c r="B3210" s="47" t="s">
        <v>79</v>
      </c>
      <c r="C3210" s="0" t="s">
        <v>39</v>
      </c>
      <c r="D3210" s="0" t="s">
        <v>157</v>
      </c>
      <c r="E3210" s="0" t="s">
        <v>137</v>
      </c>
      <c r="F3210" s="0" t="n">
        <v>0.00089</v>
      </c>
      <c r="G3210" s="0" t="s">
        <v>156</v>
      </c>
      <c r="H3210" s="49" t="n">
        <f aca="false">F3210/F3198-1</f>
        <v>0.0348837209302326</v>
      </c>
      <c r="K3210" s="48" t="n">
        <v>12.42</v>
      </c>
      <c r="L3210" s="49" t="n">
        <f aca="false">K3210/K3198-1</f>
        <v>0.0489864864864864</v>
      </c>
    </row>
    <row r="3211" customFormat="false" ht="14.4" hidden="false" customHeight="false" outlineLevel="0" collapsed="false">
      <c r="A3211" s="60" t="n">
        <v>43112.414429213</v>
      </c>
      <c r="B3211" s="52" t="s">
        <v>79</v>
      </c>
      <c r="C3211" s="16" t="s">
        <v>39</v>
      </c>
      <c r="D3211" s="16" t="s">
        <v>138</v>
      </c>
      <c r="E3211" s="16" t="s">
        <v>137</v>
      </c>
      <c r="F3211" s="16" t="n">
        <v>1</v>
      </c>
      <c r="G3211" s="16" t="s">
        <v>156</v>
      </c>
      <c r="H3211" s="58" t="n">
        <f aca="false">F3211/F3199-1</f>
        <v>0</v>
      </c>
      <c r="I3211" s="16"/>
      <c r="J3211" s="16"/>
      <c r="K3211" s="54" t="n">
        <v>13924.8</v>
      </c>
      <c r="L3211" s="58" t="n">
        <f aca="false">K3211/K3199-1</f>
        <v>0.0149641021903131</v>
      </c>
    </row>
    <row r="3212" customFormat="false" ht="14.4" hidden="false" customHeight="false" outlineLevel="0" collapsed="false">
      <c r="A3212" s="59" t="n">
        <v>43113.4862386921</v>
      </c>
      <c r="B3212" s="47" t="s">
        <v>85</v>
      </c>
      <c r="C3212" s="0" t="s">
        <v>41</v>
      </c>
      <c r="D3212" s="0" t="s">
        <v>53</v>
      </c>
      <c r="E3212" s="0" t="s">
        <v>136</v>
      </c>
      <c r="F3212" s="48" t="n">
        <v>2124</v>
      </c>
      <c r="G3212" s="49" t="n">
        <f aca="false">F3212/$K3218-1</f>
        <v>-0.0125431198802406</v>
      </c>
      <c r="H3212" s="50" t="n">
        <v>2278</v>
      </c>
      <c r="I3212" s="49" t="n">
        <f aca="false">H3212/$K3218-1</f>
        <v>0.0590521529721337</v>
      </c>
      <c r="J3212" s="49" t="n">
        <f aca="false">I3212-G3212</f>
        <v>0.0715952728523743</v>
      </c>
      <c r="K3212" s="0" t="n">
        <f aca="false">H3212-F3212</f>
        <v>154</v>
      </c>
      <c r="L3212" s="49" t="n">
        <f aca="false">H3212/H3200-1</f>
        <v>-0.00262697022767078</v>
      </c>
    </row>
    <row r="3213" customFormat="false" ht="14.4" hidden="false" customHeight="false" outlineLevel="0" collapsed="false">
      <c r="A3213" s="59" t="n">
        <v>43113.4862393866</v>
      </c>
      <c r="B3213" s="47" t="s">
        <v>85</v>
      </c>
      <c r="C3213" s="0" t="s">
        <v>41</v>
      </c>
      <c r="D3213" s="0" t="s">
        <v>13</v>
      </c>
      <c r="E3213" s="0" t="s">
        <v>136</v>
      </c>
      <c r="F3213" s="48" t="n">
        <v>2135</v>
      </c>
      <c r="G3213" s="49" t="n">
        <f aca="false">F3213/$K3218-1</f>
        <v>-0.00742917181935676</v>
      </c>
      <c r="H3213" s="50" t="n">
        <v>2306</v>
      </c>
      <c r="I3213" s="49" t="n">
        <f aca="false">H3213/$K3218-1</f>
        <v>0.072069475308929</v>
      </c>
      <c r="J3213" s="49" t="n">
        <f aca="false">I3213-G3213</f>
        <v>0.0794986471282858</v>
      </c>
      <c r="K3213" s="0" t="n">
        <f aca="false">H3213-F3213</f>
        <v>171</v>
      </c>
      <c r="L3213" s="49" t="n">
        <f aca="false">H3213/H3201-1</f>
        <v>-0.00259515570934254</v>
      </c>
    </row>
    <row r="3214" customFormat="false" ht="14.4" hidden="false" customHeight="false" outlineLevel="0" collapsed="false">
      <c r="A3214" s="59" t="n">
        <v>43113.486239537</v>
      </c>
      <c r="B3214" s="47" t="s">
        <v>85</v>
      </c>
      <c r="C3214" s="0" t="s">
        <v>41</v>
      </c>
      <c r="D3214" s="0" t="s">
        <v>15</v>
      </c>
      <c r="E3214" s="0" t="s">
        <v>136</v>
      </c>
      <c r="F3214" s="48" t="n">
        <v>2135</v>
      </c>
      <c r="G3214" s="49" t="n">
        <f aca="false">F3214/$K3218-1</f>
        <v>-0.00742917181935676</v>
      </c>
      <c r="H3214" s="50" t="n">
        <v>2306</v>
      </c>
      <c r="I3214" s="49" t="n">
        <f aca="false">H3214/$K3218-1</f>
        <v>0.072069475308929</v>
      </c>
      <c r="J3214" s="49" t="n">
        <f aca="false">I3214-G3214</f>
        <v>0.0794986471282858</v>
      </c>
      <c r="K3214" s="0" t="n">
        <f aca="false">H3214-F3214</f>
        <v>171</v>
      </c>
      <c r="L3214" s="49" t="n">
        <f aca="false">H3214/H3202-1</f>
        <v>-0.00259515570934254</v>
      </c>
    </row>
    <row r="3215" customFormat="false" ht="14.4" hidden="false" customHeight="false" outlineLevel="0" collapsed="false">
      <c r="A3215" s="59" t="n">
        <v>43113.4862396528</v>
      </c>
      <c r="B3215" s="47" t="s">
        <v>85</v>
      </c>
      <c r="C3215" s="0" t="s">
        <v>41</v>
      </c>
      <c r="D3215" s="0" t="s">
        <v>20</v>
      </c>
      <c r="E3215" s="0" t="s">
        <v>136</v>
      </c>
      <c r="F3215" s="48" t="n">
        <v>2135</v>
      </c>
      <c r="G3215" s="49" t="n">
        <f aca="false">F3215/$K3218-1</f>
        <v>-0.00742917181935676</v>
      </c>
      <c r="H3215" s="50" t="n">
        <v>2295</v>
      </c>
      <c r="I3215" s="49" t="n">
        <f aca="false">H3215/$K3218-1</f>
        <v>0.0669555272480451</v>
      </c>
      <c r="J3215" s="49" t="n">
        <f aca="false">I3215-G3215</f>
        <v>0.0743846990674019</v>
      </c>
      <c r="K3215" s="0" t="n">
        <f aca="false">H3215-F3215</f>
        <v>160</v>
      </c>
      <c r="L3215" s="49" t="n">
        <f aca="false">H3215/H3203-1</f>
        <v>-0.00260756192959588</v>
      </c>
    </row>
    <row r="3216" customFormat="false" ht="14.4" hidden="false" customHeight="false" outlineLevel="0" collapsed="false">
      <c r="A3216" s="59" t="n">
        <v>43113.486239757</v>
      </c>
      <c r="B3216" s="47" t="s">
        <v>85</v>
      </c>
      <c r="C3216" s="0" t="s">
        <v>41</v>
      </c>
      <c r="D3216" s="0" t="s">
        <v>25</v>
      </c>
      <c r="E3216" s="0" t="s">
        <v>136</v>
      </c>
      <c r="F3216" s="48" t="n">
        <v>2135</v>
      </c>
      <c r="G3216" s="49" t="n">
        <f aca="false">F3216/$K3218-1</f>
        <v>-0.00742917181935676</v>
      </c>
      <c r="H3216" s="50" t="n">
        <v>2295</v>
      </c>
      <c r="I3216" s="49" t="n">
        <f aca="false">H3216/$K3218-1</f>
        <v>0.0669555272480451</v>
      </c>
      <c r="J3216" s="49" t="n">
        <f aca="false">I3216-G3216</f>
        <v>0.0743846990674019</v>
      </c>
      <c r="K3216" s="0" t="n">
        <f aca="false">H3216-F3216</f>
        <v>160</v>
      </c>
      <c r="L3216" s="49" t="n">
        <f aca="false">H3216/H3204-1</f>
        <v>-0.00260756192959588</v>
      </c>
    </row>
    <row r="3217" customFormat="false" ht="14.4" hidden="false" customHeight="false" outlineLevel="0" collapsed="false">
      <c r="A3217" s="59" t="n">
        <v>43113.4862398611</v>
      </c>
      <c r="B3217" s="47" t="s">
        <v>85</v>
      </c>
      <c r="C3217" s="0" t="s">
        <v>41</v>
      </c>
      <c r="D3217" s="0" t="s">
        <v>51</v>
      </c>
      <c r="E3217" s="0" t="s">
        <v>136</v>
      </c>
      <c r="F3217" s="50" t="n">
        <v>1.5747</v>
      </c>
      <c r="H3217" s="48" t="n">
        <v>1.6347</v>
      </c>
      <c r="K3217" s="50" t="n">
        <v>1.61146</v>
      </c>
      <c r="L3217" s="49" t="n">
        <f aca="false">K3217/K3205-1</f>
        <v>-0.00988602500691238</v>
      </c>
    </row>
    <row r="3218" customFormat="false" ht="14.4" hidden="false" customHeight="false" outlineLevel="0" collapsed="false">
      <c r="A3218" s="59" t="n">
        <v>43113.4862399653</v>
      </c>
      <c r="B3218" s="47" t="s">
        <v>85</v>
      </c>
      <c r="C3218" s="0" t="s">
        <v>41</v>
      </c>
      <c r="D3218" s="0" t="s">
        <v>30</v>
      </c>
      <c r="E3218" s="0" t="s">
        <v>136</v>
      </c>
      <c r="F3218" s="0" t="s">
        <v>31</v>
      </c>
      <c r="H3218" s="50" t="n">
        <v>1</v>
      </c>
      <c r="K3218" s="48" t="n">
        <v>2150.98</v>
      </c>
      <c r="L3218" s="49" t="n">
        <f aca="false">K3218/K3206-1</f>
        <v>-0.00423124641223627</v>
      </c>
    </row>
    <row r="3219" customFormat="false" ht="14.4" hidden="false" customHeight="false" outlineLevel="0" collapsed="false">
      <c r="A3219" s="59" t="n">
        <v>43113.4862400694</v>
      </c>
      <c r="B3219" s="47" t="s">
        <v>85</v>
      </c>
      <c r="C3219" s="0" t="s">
        <v>41</v>
      </c>
      <c r="D3219" s="0" t="s">
        <v>43</v>
      </c>
      <c r="E3219" s="0" t="s">
        <v>137</v>
      </c>
      <c r="J3219" s="0" t="s">
        <v>44</v>
      </c>
      <c r="K3219" s="48" t="n">
        <v>1337.64</v>
      </c>
      <c r="L3219" s="49" t="n">
        <f aca="false">K3219/K3207-1</f>
        <v>0.00741075463172169</v>
      </c>
    </row>
    <row r="3220" customFormat="false" ht="14.4" hidden="false" customHeight="false" outlineLevel="0" collapsed="false">
      <c r="A3220" s="59" t="n">
        <v>43113.4862401736</v>
      </c>
      <c r="B3220" s="47" t="s">
        <v>85</v>
      </c>
      <c r="C3220" s="0" t="s">
        <v>41</v>
      </c>
      <c r="D3220" s="0" t="s">
        <v>54</v>
      </c>
      <c r="E3220" s="0" t="s">
        <v>137</v>
      </c>
      <c r="F3220" s="0" t="n">
        <v>0.0938136</v>
      </c>
      <c r="G3220" s="0" t="s">
        <v>156</v>
      </c>
      <c r="H3220" s="49" t="n">
        <f aca="false">F3220/F3208-1</f>
        <v>0.0564689771979927</v>
      </c>
      <c r="K3220" s="48" t="n">
        <v>1340.08</v>
      </c>
      <c r="L3220" s="49" t="n">
        <f aca="false">K3220/K3208-1</f>
        <v>0.0866952650486144</v>
      </c>
    </row>
    <row r="3221" customFormat="false" ht="14.4" hidden="false" customHeight="false" outlineLevel="0" collapsed="false">
      <c r="A3221" s="59" t="n">
        <v>43113.4862402778</v>
      </c>
      <c r="B3221" s="47" t="s">
        <v>85</v>
      </c>
      <c r="C3221" s="0" t="s">
        <v>41</v>
      </c>
      <c r="D3221" s="0" t="s">
        <v>150</v>
      </c>
      <c r="E3221" s="0" t="s">
        <v>137</v>
      </c>
      <c r="F3221" s="0" t="n">
        <v>0.0289538</v>
      </c>
      <c r="G3221" s="0" t="s">
        <v>156</v>
      </c>
      <c r="H3221" s="49" t="n">
        <f aca="false">F3221/F3209-1</f>
        <v>0.0763454410950144</v>
      </c>
      <c r="K3221" s="48" t="n">
        <v>413.59</v>
      </c>
      <c r="L3221" s="49" t="n">
        <f aca="false">K3221/K3209-1</f>
        <v>0.107158153977942</v>
      </c>
    </row>
    <row r="3222" customFormat="false" ht="14.4" hidden="false" customHeight="false" outlineLevel="0" collapsed="false">
      <c r="A3222" s="59" t="n">
        <v>43113.4862403935</v>
      </c>
      <c r="B3222" s="47" t="s">
        <v>85</v>
      </c>
      <c r="C3222" s="0" t="s">
        <v>41</v>
      </c>
      <c r="D3222" s="0" t="s">
        <v>157</v>
      </c>
      <c r="E3222" s="0" t="s">
        <v>137</v>
      </c>
      <c r="F3222" s="0" t="n">
        <v>0.00091</v>
      </c>
      <c r="G3222" s="0" t="s">
        <v>156</v>
      </c>
      <c r="H3222" s="49" t="n">
        <f aca="false">F3222/F3210-1</f>
        <v>0.0224719101123596</v>
      </c>
      <c r="K3222" s="48" t="n">
        <v>12.95</v>
      </c>
      <c r="L3222" s="49" t="n">
        <f aca="false">K3222/K3210-1</f>
        <v>0.0426731078904992</v>
      </c>
    </row>
    <row r="3223" customFormat="false" ht="14.4" hidden="false" customHeight="false" outlineLevel="0" collapsed="false">
      <c r="A3223" s="60" t="n">
        <v>43113.4862405093</v>
      </c>
      <c r="B3223" s="52" t="s">
        <v>85</v>
      </c>
      <c r="C3223" s="16" t="s">
        <v>41</v>
      </c>
      <c r="D3223" s="16" t="s">
        <v>138</v>
      </c>
      <c r="E3223" s="16" t="s">
        <v>137</v>
      </c>
      <c r="F3223" s="16" t="n">
        <v>1</v>
      </c>
      <c r="G3223" s="16" t="s">
        <v>156</v>
      </c>
      <c r="H3223" s="58" t="n">
        <f aca="false">F3223/F3211-1</f>
        <v>0</v>
      </c>
      <c r="I3223" s="16"/>
      <c r="J3223" s="16"/>
      <c r="K3223" s="54" t="n">
        <v>14293.8</v>
      </c>
      <c r="L3223" s="58" t="n">
        <f aca="false">K3223/K3211-1</f>
        <v>0.0264994829369183</v>
      </c>
    </row>
    <row r="3224" customFormat="false" ht="14.4" hidden="false" customHeight="false" outlineLevel="0" collapsed="false">
      <c r="A3224" s="59" t="n">
        <v>43114.5037345949</v>
      </c>
      <c r="B3224" s="47" t="s">
        <v>170</v>
      </c>
      <c r="C3224" s="0" t="s">
        <v>42</v>
      </c>
      <c r="D3224" s="0" t="s">
        <v>53</v>
      </c>
      <c r="E3224" s="0" t="s">
        <v>136</v>
      </c>
      <c r="F3224" s="48" t="n">
        <v>2124</v>
      </c>
      <c r="G3224" s="49" t="n">
        <f aca="false">F3224/$K3230-1</f>
        <v>-0.0125431198802406</v>
      </c>
      <c r="H3224" s="50" t="n">
        <v>2278</v>
      </c>
      <c r="I3224" s="49" t="n">
        <f aca="false">H3224/$K3230-1</f>
        <v>0.0590521529721337</v>
      </c>
      <c r="J3224" s="49" t="n">
        <f aca="false">I3224-G3224</f>
        <v>0.0715952728523743</v>
      </c>
      <c r="K3224" s="0" t="n">
        <f aca="false">H3224-F3224</f>
        <v>154</v>
      </c>
      <c r="L3224" s="49" t="n">
        <f aca="false">H3224/H3212-1</f>
        <v>0</v>
      </c>
    </row>
    <row r="3225" customFormat="false" ht="14.4" hidden="false" customHeight="false" outlineLevel="0" collapsed="false">
      <c r="A3225" s="59" t="n">
        <v>43114.5037352894</v>
      </c>
      <c r="B3225" s="47" t="s">
        <v>170</v>
      </c>
      <c r="C3225" s="0" t="s">
        <v>42</v>
      </c>
      <c r="D3225" s="0" t="s">
        <v>13</v>
      </c>
      <c r="E3225" s="0" t="s">
        <v>136</v>
      </c>
      <c r="F3225" s="48" t="n">
        <v>2135</v>
      </c>
      <c r="G3225" s="49" t="n">
        <f aca="false">F3225/$K3230-1</f>
        <v>-0.00742917181935676</v>
      </c>
      <c r="H3225" s="50" t="n">
        <v>2306</v>
      </c>
      <c r="I3225" s="49" t="n">
        <f aca="false">H3225/$K3230-1</f>
        <v>0.072069475308929</v>
      </c>
      <c r="J3225" s="49" t="n">
        <f aca="false">I3225-G3225</f>
        <v>0.0794986471282858</v>
      </c>
      <c r="K3225" s="0" t="n">
        <f aca="false">H3225-F3225</f>
        <v>171</v>
      </c>
      <c r="L3225" s="49" t="n">
        <f aca="false">H3225/H3213-1</f>
        <v>0</v>
      </c>
    </row>
    <row r="3226" customFormat="false" ht="14.4" hidden="false" customHeight="false" outlineLevel="0" collapsed="false">
      <c r="A3226" s="59" t="n">
        <v>43114.5037353935</v>
      </c>
      <c r="B3226" s="47" t="s">
        <v>170</v>
      </c>
      <c r="C3226" s="0" t="s">
        <v>42</v>
      </c>
      <c r="D3226" s="0" t="s">
        <v>15</v>
      </c>
      <c r="E3226" s="0" t="s">
        <v>136</v>
      </c>
      <c r="F3226" s="48" t="n">
        <v>2135</v>
      </c>
      <c r="G3226" s="49" t="n">
        <f aca="false">F3226/$K3230-1</f>
        <v>-0.00742917181935676</v>
      </c>
      <c r="H3226" s="50" t="n">
        <v>2306</v>
      </c>
      <c r="I3226" s="49" t="n">
        <f aca="false">H3226/$K3230-1</f>
        <v>0.072069475308929</v>
      </c>
      <c r="J3226" s="49" t="n">
        <f aca="false">I3226-G3226</f>
        <v>0.0794986471282858</v>
      </c>
      <c r="K3226" s="0" t="n">
        <f aca="false">H3226-F3226</f>
        <v>171</v>
      </c>
      <c r="L3226" s="49" t="n">
        <f aca="false">H3226/H3214-1</f>
        <v>0</v>
      </c>
    </row>
    <row r="3227" customFormat="false" ht="14.4" hidden="false" customHeight="false" outlineLevel="0" collapsed="false">
      <c r="A3227" s="59" t="n">
        <v>43114.5037354977</v>
      </c>
      <c r="B3227" s="47" t="s">
        <v>170</v>
      </c>
      <c r="C3227" s="0" t="s">
        <v>42</v>
      </c>
      <c r="D3227" s="0" t="s">
        <v>20</v>
      </c>
      <c r="E3227" s="0" t="s">
        <v>136</v>
      </c>
      <c r="F3227" s="48" t="n">
        <v>2135</v>
      </c>
      <c r="G3227" s="49" t="n">
        <f aca="false">F3227/$K3230-1</f>
        <v>-0.00742917181935676</v>
      </c>
      <c r="H3227" s="50" t="n">
        <v>2295</v>
      </c>
      <c r="I3227" s="49" t="n">
        <f aca="false">H3227/$K3230-1</f>
        <v>0.0669555272480451</v>
      </c>
      <c r="J3227" s="49" t="n">
        <f aca="false">I3227-G3227</f>
        <v>0.0743846990674019</v>
      </c>
      <c r="K3227" s="0" t="n">
        <f aca="false">H3227-F3227</f>
        <v>160</v>
      </c>
      <c r="L3227" s="49" t="n">
        <f aca="false">H3227/H3215-1</f>
        <v>0</v>
      </c>
    </row>
    <row r="3228" customFormat="false" ht="14.4" hidden="false" customHeight="false" outlineLevel="0" collapsed="false">
      <c r="A3228" s="59" t="n">
        <v>43114.5037355903</v>
      </c>
      <c r="B3228" s="47" t="s">
        <v>170</v>
      </c>
      <c r="C3228" s="0" t="s">
        <v>42</v>
      </c>
      <c r="D3228" s="0" t="s">
        <v>25</v>
      </c>
      <c r="E3228" s="0" t="s">
        <v>136</v>
      </c>
      <c r="F3228" s="48" t="n">
        <v>2135</v>
      </c>
      <c r="G3228" s="49" t="n">
        <f aca="false">F3228/$K3230-1</f>
        <v>-0.00742917181935676</v>
      </c>
      <c r="H3228" s="50" t="n">
        <v>2295</v>
      </c>
      <c r="I3228" s="49" t="n">
        <f aca="false">H3228/$K3230-1</f>
        <v>0.0669555272480451</v>
      </c>
      <c r="J3228" s="49" t="n">
        <f aca="false">I3228-G3228</f>
        <v>0.0743846990674019</v>
      </c>
      <c r="K3228" s="0" t="n">
        <f aca="false">H3228-F3228</f>
        <v>160</v>
      </c>
      <c r="L3228" s="49" t="n">
        <f aca="false">H3228/H3216-1</f>
        <v>0</v>
      </c>
    </row>
    <row r="3229" customFormat="false" ht="14.4" hidden="false" customHeight="false" outlineLevel="0" collapsed="false">
      <c r="A3229" s="59" t="n">
        <v>43114.5037356944</v>
      </c>
      <c r="B3229" s="47" t="s">
        <v>170</v>
      </c>
      <c r="C3229" s="0" t="s">
        <v>42</v>
      </c>
      <c r="D3229" s="0" t="s">
        <v>51</v>
      </c>
      <c r="E3229" s="0" t="s">
        <v>136</v>
      </c>
      <c r="F3229" s="50" t="n">
        <v>1.5747</v>
      </c>
      <c r="H3229" s="48" t="n">
        <v>1.6347</v>
      </c>
      <c r="K3229" s="50" t="n">
        <v>1.61146</v>
      </c>
      <c r="L3229" s="49" t="n">
        <f aca="false">K3229/K3217-1</f>
        <v>0</v>
      </c>
    </row>
    <row r="3230" customFormat="false" ht="14.4" hidden="false" customHeight="false" outlineLevel="0" collapsed="false">
      <c r="A3230" s="59" t="n">
        <v>43114.503735787</v>
      </c>
      <c r="B3230" s="47" t="s">
        <v>170</v>
      </c>
      <c r="C3230" s="0" t="s">
        <v>42</v>
      </c>
      <c r="D3230" s="0" t="s">
        <v>30</v>
      </c>
      <c r="E3230" s="0" t="s">
        <v>136</v>
      </c>
      <c r="F3230" s="0" t="s">
        <v>31</v>
      </c>
      <c r="H3230" s="50" t="n">
        <v>1</v>
      </c>
      <c r="K3230" s="48" t="n">
        <v>2150.98</v>
      </c>
      <c r="L3230" s="49" t="n">
        <f aca="false">K3230/K3218-1</f>
        <v>0</v>
      </c>
    </row>
    <row r="3231" customFormat="false" ht="14.4" hidden="false" customHeight="false" outlineLevel="0" collapsed="false">
      <c r="A3231" s="59" t="n">
        <v>43114.5037358912</v>
      </c>
      <c r="B3231" s="47" t="s">
        <v>170</v>
      </c>
      <c r="C3231" s="0" t="s">
        <v>42</v>
      </c>
      <c r="D3231" s="0" t="s">
        <v>43</v>
      </c>
      <c r="E3231" s="0" t="s">
        <v>137</v>
      </c>
      <c r="J3231" s="0" t="s">
        <v>44</v>
      </c>
      <c r="K3231" s="48" t="n">
        <v>1337.64</v>
      </c>
      <c r="L3231" s="49" t="n">
        <f aca="false">K3231/K3219-1</f>
        <v>0</v>
      </c>
    </row>
    <row r="3232" customFormat="false" ht="14.4" hidden="false" customHeight="false" outlineLevel="0" collapsed="false">
      <c r="A3232" s="59" t="n">
        <v>43114.5037359838</v>
      </c>
      <c r="B3232" s="47" t="s">
        <v>170</v>
      </c>
      <c r="C3232" s="0" t="s">
        <v>42</v>
      </c>
      <c r="D3232" s="0" t="s">
        <v>54</v>
      </c>
      <c r="E3232" s="0" t="s">
        <v>137</v>
      </c>
      <c r="F3232" s="0" t="n">
        <v>0.0983695</v>
      </c>
      <c r="G3232" s="0" t="s">
        <v>156</v>
      </c>
      <c r="H3232" s="49" t="n">
        <f aca="false">F3232/F3220-1</f>
        <v>0.0485633213094903</v>
      </c>
      <c r="K3232" s="48" t="n">
        <v>1349.03</v>
      </c>
      <c r="L3232" s="49" t="n">
        <f aca="false">K3232/K3220-1</f>
        <v>0.00667870574891061</v>
      </c>
    </row>
    <row r="3233" customFormat="false" ht="14.4" hidden="false" customHeight="false" outlineLevel="0" collapsed="false">
      <c r="A3233" s="59" t="n">
        <v>43114.503736088</v>
      </c>
      <c r="B3233" s="47" t="s">
        <v>170</v>
      </c>
      <c r="C3233" s="0" t="s">
        <v>42</v>
      </c>
      <c r="D3233" s="0" t="s">
        <v>150</v>
      </c>
      <c r="E3233" s="0" t="s">
        <v>137</v>
      </c>
      <c r="F3233" s="0" t="n">
        <v>0.0297253</v>
      </c>
      <c r="G3233" s="0" t="s">
        <v>156</v>
      </c>
      <c r="H3233" s="49" t="n">
        <f aca="false">F3233/F3221-1</f>
        <v>0.0266458979477651</v>
      </c>
      <c r="K3233" s="48" t="n">
        <v>407.65</v>
      </c>
      <c r="L3233" s="49" t="n">
        <f aca="false">K3233/K3221-1</f>
        <v>-0.014362049372567</v>
      </c>
    </row>
    <row r="3234" customFormat="false" ht="14.4" hidden="false" customHeight="false" outlineLevel="0" collapsed="false">
      <c r="A3234" s="59" t="n">
        <v>43114.5037361921</v>
      </c>
      <c r="B3234" s="47" t="s">
        <v>170</v>
      </c>
      <c r="C3234" s="0" t="s">
        <v>42</v>
      </c>
      <c r="D3234" s="0" t="s">
        <v>157</v>
      </c>
      <c r="E3234" s="0" t="s">
        <v>137</v>
      </c>
      <c r="F3234" s="0" t="n">
        <v>0.0009</v>
      </c>
      <c r="G3234" s="0" t="s">
        <v>156</v>
      </c>
      <c r="H3234" s="49" t="n">
        <f aca="false">F3234/F3222-1</f>
        <v>-0.0109890109890111</v>
      </c>
      <c r="K3234" s="48" t="n">
        <v>12.38</v>
      </c>
      <c r="L3234" s="49" t="n">
        <f aca="false">K3234/K3222-1</f>
        <v>-0.0440154440154439</v>
      </c>
    </row>
    <row r="3235" customFormat="false" ht="14.4" hidden="false" customHeight="false" outlineLevel="0" collapsed="false">
      <c r="A3235" s="60" t="n">
        <v>43114.5037362847</v>
      </c>
      <c r="B3235" s="52" t="s">
        <v>170</v>
      </c>
      <c r="C3235" s="16" t="s">
        <v>42</v>
      </c>
      <c r="D3235" s="16" t="s">
        <v>138</v>
      </c>
      <c r="E3235" s="16" t="s">
        <v>137</v>
      </c>
      <c r="F3235" s="16" t="n">
        <v>1</v>
      </c>
      <c r="G3235" s="16" t="s">
        <v>156</v>
      </c>
      <c r="H3235" s="58" t="n">
        <f aca="false">F3235/F3223-1</f>
        <v>0</v>
      </c>
      <c r="I3235" s="16"/>
      <c r="J3235" s="16"/>
      <c r="K3235" s="54" t="n">
        <v>13739.2</v>
      </c>
      <c r="L3235" s="58" t="n">
        <f aca="false">K3235/K3223-1</f>
        <v>-0.0388000391778253</v>
      </c>
    </row>
    <row r="3236" customFormat="false" ht="14.4" hidden="false" customHeight="false" outlineLevel="0" collapsed="false">
      <c r="A3236" s="59" t="n">
        <v>43115.3960309028</v>
      </c>
      <c r="B3236" s="47" t="s">
        <v>171</v>
      </c>
      <c r="C3236" s="0" t="s">
        <v>33</v>
      </c>
      <c r="D3236" s="0" t="s">
        <v>53</v>
      </c>
      <c r="E3236" s="0" t="s">
        <v>136</v>
      </c>
      <c r="F3236" s="48" t="n">
        <v>2126</v>
      </c>
      <c r="G3236" s="49" t="n">
        <f aca="false">F3236/$K3242-1</f>
        <v>-0.0116133111418981</v>
      </c>
      <c r="H3236" s="50" t="n">
        <v>2282</v>
      </c>
      <c r="I3236" s="49" t="n">
        <f aca="false">H3236/$K3242-1</f>
        <v>0.0609117704488187</v>
      </c>
      <c r="J3236" s="49" t="n">
        <f aca="false">I3236-G3236</f>
        <v>0.0725250815907168</v>
      </c>
      <c r="K3236" s="0" t="n">
        <f aca="false">H3236-F3236</f>
        <v>156</v>
      </c>
      <c r="L3236" s="49" t="n">
        <f aca="false">H3236/H3224-1</f>
        <v>0.00175592625109755</v>
      </c>
    </row>
    <row r="3237" customFormat="false" ht="14.4" hidden="false" customHeight="false" outlineLevel="0" collapsed="false">
      <c r="A3237" s="59" t="n">
        <v>43115.396031794</v>
      </c>
      <c r="B3237" s="47" t="s">
        <v>171</v>
      </c>
      <c r="C3237" s="0" t="s">
        <v>33</v>
      </c>
      <c r="D3237" s="0" t="s">
        <v>13</v>
      </c>
      <c r="E3237" s="0" t="s">
        <v>136</v>
      </c>
      <c r="F3237" s="48" t="n">
        <v>2138</v>
      </c>
      <c r="G3237" s="49" t="n">
        <f aca="false">F3237/$K3242-1</f>
        <v>-0.00603445871184294</v>
      </c>
      <c r="H3237" s="50" t="n">
        <v>2310</v>
      </c>
      <c r="I3237" s="49" t="n">
        <f aca="false">H3237/$K3242-1</f>
        <v>0.073929092785614</v>
      </c>
      <c r="J3237" s="49" t="n">
        <f aca="false">I3237-G3237</f>
        <v>0.0799635514974569</v>
      </c>
      <c r="K3237" s="0" t="n">
        <f aca="false">H3237-F3237</f>
        <v>172</v>
      </c>
      <c r="L3237" s="49" t="n">
        <f aca="false">H3237/H3225-1</f>
        <v>0.00173460537727665</v>
      </c>
    </row>
    <row r="3238" customFormat="false" ht="14.4" hidden="false" customHeight="false" outlineLevel="0" collapsed="false">
      <c r="A3238" s="59" t="n">
        <v>43115.396031956</v>
      </c>
      <c r="B3238" s="47" t="s">
        <v>171</v>
      </c>
      <c r="C3238" s="0" t="s">
        <v>33</v>
      </c>
      <c r="D3238" s="0" t="s">
        <v>15</v>
      </c>
      <c r="E3238" s="0" t="s">
        <v>136</v>
      </c>
      <c r="F3238" s="48" t="n">
        <v>2138</v>
      </c>
      <c r="G3238" s="49" t="n">
        <f aca="false">F3238/$K3242-1</f>
        <v>-0.00603445871184294</v>
      </c>
      <c r="H3238" s="50" t="n">
        <v>2310</v>
      </c>
      <c r="I3238" s="49" t="n">
        <f aca="false">H3238/$K3242-1</f>
        <v>0.073929092785614</v>
      </c>
      <c r="J3238" s="49" t="n">
        <f aca="false">I3238-G3238</f>
        <v>0.0799635514974569</v>
      </c>
      <c r="K3238" s="0" t="n">
        <f aca="false">H3238-F3238</f>
        <v>172</v>
      </c>
      <c r="L3238" s="49" t="n">
        <f aca="false">H3238/H3226-1</f>
        <v>0.00173460537727665</v>
      </c>
    </row>
    <row r="3239" customFormat="false" ht="14.4" hidden="false" customHeight="false" outlineLevel="0" collapsed="false">
      <c r="A3239" s="59" t="n">
        <v>43115.3960320833</v>
      </c>
      <c r="B3239" s="47" t="s">
        <v>171</v>
      </c>
      <c r="C3239" s="0" t="s">
        <v>33</v>
      </c>
      <c r="D3239" s="0" t="s">
        <v>20</v>
      </c>
      <c r="E3239" s="0" t="s">
        <v>136</v>
      </c>
      <c r="F3239" s="48" t="n">
        <v>2138</v>
      </c>
      <c r="G3239" s="49" t="n">
        <f aca="false">F3239/$K3242-1</f>
        <v>-0.00603445871184294</v>
      </c>
      <c r="H3239" s="50" t="n">
        <v>2299</v>
      </c>
      <c r="I3239" s="49" t="n">
        <f aca="false">H3239/$K3242-1</f>
        <v>0.0688151447247301</v>
      </c>
      <c r="J3239" s="49" t="n">
        <f aca="false">I3239-G3239</f>
        <v>0.074849603436573</v>
      </c>
      <c r="K3239" s="0" t="n">
        <f aca="false">H3239-F3239</f>
        <v>161</v>
      </c>
      <c r="L3239" s="49" t="n">
        <f aca="false">H3239/H3227-1</f>
        <v>0.00174291938997828</v>
      </c>
    </row>
    <row r="3240" customFormat="false" ht="14.4" hidden="false" customHeight="false" outlineLevel="0" collapsed="false">
      <c r="A3240" s="59" t="n">
        <v>43115.3960322222</v>
      </c>
      <c r="B3240" s="47" t="s">
        <v>171</v>
      </c>
      <c r="C3240" s="0" t="s">
        <v>33</v>
      </c>
      <c r="D3240" s="0" t="s">
        <v>25</v>
      </c>
      <c r="E3240" s="0" t="s">
        <v>136</v>
      </c>
      <c r="F3240" s="48" t="n">
        <v>2138</v>
      </c>
      <c r="G3240" s="49" t="n">
        <f aca="false">F3240/$K3242-1</f>
        <v>-0.00603445871184294</v>
      </c>
      <c r="H3240" s="50" t="n">
        <v>2299</v>
      </c>
      <c r="I3240" s="49" t="n">
        <f aca="false">H3240/$K3242-1</f>
        <v>0.0688151447247301</v>
      </c>
      <c r="J3240" s="49" t="n">
        <f aca="false">I3240-G3240</f>
        <v>0.074849603436573</v>
      </c>
      <c r="K3240" s="0" t="n">
        <f aca="false">H3240-F3240</f>
        <v>161</v>
      </c>
      <c r="L3240" s="49" t="n">
        <f aca="false">H3240/H3228-1</f>
        <v>0.00174291938997828</v>
      </c>
    </row>
    <row r="3241" customFormat="false" ht="14.4" hidden="false" customHeight="false" outlineLevel="0" collapsed="false">
      <c r="A3241" s="59" t="n">
        <v>43115.3960323611</v>
      </c>
      <c r="B3241" s="47" t="s">
        <v>171</v>
      </c>
      <c r="C3241" s="0" t="s">
        <v>33</v>
      </c>
      <c r="D3241" s="0" t="s">
        <v>51</v>
      </c>
      <c r="E3241" s="0" t="s">
        <v>136</v>
      </c>
      <c r="F3241" s="50" t="n">
        <v>1.5747</v>
      </c>
      <c r="H3241" s="48" t="n">
        <v>1.6347</v>
      </c>
      <c r="K3241" s="50" t="n">
        <v>1.61146</v>
      </c>
      <c r="L3241" s="49" t="n">
        <f aca="false">K3241/K3229-1</f>
        <v>0</v>
      </c>
    </row>
    <row r="3242" customFormat="false" ht="14.4" hidden="false" customHeight="false" outlineLevel="0" collapsed="false">
      <c r="A3242" s="59" t="n">
        <v>43115.3960324768</v>
      </c>
      <c r="B3242" s="47" t="s">
        <v>171</v>
      </c>
      <c r="C3242" s="0" t="s">
        <v>33</v>
      </c>
      <c r="D3242" s="0" t="s">
        <v>30</v>
      </c>
      <c r="E3242" s="0" t="s">
        <v>136</v>
      </c>
      <c r="F3242" s="0" t="s">
        <v>31</v>
      </c>
      <c r="H3242" s="50" t="n">
        <v>1</v>
      </c>
      <c r="K3242" s="48" t="n">
        <v>2150.98</v>
      </c>
      <c r="L3242" s="49" t="n">
        <f aca="false">K3242/K3230-1</f>
        <v>0</v>
      </c>
    </row>
    <row r="3243" customFormat="false" ht="14.4" hidden="false" customHeight="false" outlineLevel="0" collapsed="false">
      <c r="A3243" s="59" t="n">
        <v>43115.3960325926</v>
      </c>
      <c r="B3243" s="47" t="s">
        <v>171</v>
      </c>
      <c r="C3243" s="0" t="s">
        <v>33</v>
      </c>
      <c r="D3243" s="0" t="s">
        <v>43</v>
      </c>
      <c r="E3243" s="0" t="s">
        <v>137</v>
      </c>
      <c r="J3243" s="0" t="s">
        <v>44</v>
      </c>
      <c r="K3243" s="48" t="n">
        <v>1341.53</v>
      </c>
      <c r="L3243" s="49" t="n">
        <f aca="false">K3243/K3231-1</f>
        <v>0.00290810681498743</v>
      </c>
    </row>
    <row r="3244" customFormat="false" ht="14.4" hidden="false" customHeight="false" outlineLevel="0" collapsed="false">
      <c r="A3244" s="59" t="n">
        <v>43115.3960327083</v>
      </c>
      <c r="B3244" s="47" t="s">
        <v>171</v>
      </c>
      <c r="C3244" s="0" t="s">
        <v>33</v>
      </c>
      <c r="D3244" s="0" t="s">
        <v>54</v>
      </c>
      <c r="E3244" s="0" t="s">
        <v>137</v>
      </c>
      <c r="F3244" s="0" t="n">
        <v>0.0967985</v>
      </c>
      <c r="G3244" s="0" t="s">
        <v>156</v>
      </c>
      <c r="H3244" s="49" t="n">
        <f aca="false">F3244/F3232-1</f>
        <v>-0.0159703973284403</v>
      </c>
      <c r="K3244" s="48" t="n">
        <v>1342.06</v>
      </c>
      <c r="L3244" s="49" t="n">
        <f aca="false">K3244/K3232-1</f>
        <v>-0.00516667531485593</v>
      </c>
    </row>
    <row r="3245" customFormat="false" ht="14.4" hidden="false" customHeight="false" outlineLevel="0" collapsed="false">
      <c r="A3245" s="59" t="n">
        <v>43115.3960328241</v>
      </c>
      <c r="B3245" s="47" t="s">
        <v>171</v>
      </c>
      <c r="C3245" s="0" t="s">
        <v>33</v>
      </c>
      <c r="D3245" s="0" t="s">
        <v>150</v>
      </c>
      <c r="E3245" s="0" t="s">
        <v>137</v>
      </c>
      <c r="F3245" s="0" t="n">
        <v>0.0296303</v>
      </c>
      <c r="G3245" s="0" t="s">
        <v>156</v>
      </c>
      <c r="H3245" s="49" t="n">
        <f aca="false">F3245/F3233-1</f>
        <v>-0.00319593073913471</v>
      </c>
      <c r="K3245" s="48" t="n">
        <v>410.81</v>
      </c>
      <c r="L3245" s="49" t="n">
        <f aca="false">K3245/K3233-1</f>
        <v>0.00775174782288723</v>
      </c>
    </row>
    <row r="3246" customFormat="false" ht="14.4" hidden="false" customHeight="false" outlineLevel="0" collapsed="false">
      <c r="A3246" s="59" t="n">
        <v>43115.3960329514</v>
      </c>
      <c r="B3246" s="47" t="s">
        <v>171</v>
      </c>
      <c r="C3246" s="0" t="s">
        <v>33</v>
      </c>
      <c r="D3246" s="0" t="s">
        <v>157</v>
      </c>
      <c r="E3246" s="0" t="s">
        <v>137</v>
      </c>
      <c r="F3246" s="0" t="n">
        <v>0.00083</v>
      </c>
      <c r="G3246" s="0" t="s">
        <v>156</v>
      </c>
      <c r="H3246" s="49" t="n">
        <f aca="false">F3246/F3234-1</f>
        <v>-0.0777777777777777</v>
      </c>
      <c r="K3246" s="48" t="n">
        <v>11.54</v>
      </c>
      <c r="L3246" s="49" t="n">
        <f aca="false">K3246/K3234-1</f>
        <v>-0.0678513731825526</v>
      </c>
    </row>
    <row r="3247" customFormat="false" ht="14.4" hidden="false" customHeight="false" outlineLevel="0" collapsed="false">
      <c r="A3247" s="60" t="n">
        <v>43115.3960330671</v>
      </c>
      <c r="B3247" s="52" t="s">
        <v>171</v>
      </c>
      <c r="C3247" s="16" t="s">
        <v>33</v>
      </c>
      <c r="D3247" s="16" t="s">
        <v>138</v>
      </c>
      <c r="E3247" s="16" t="s">
        <v>137</v>
      </c>
      <c r="F3247" s="16" t="n">
        <v>1</v>
      </c>
      <c r="G3247" s="16" t="s">
        <v>156</v>
      </c>
      <c r="H3247" s="58" t="n">
        <f aca="false">F3247/F3235-1</f>
        <v>0</v>
      </c>
      <c r="I3247" s="16"/>
      <c r="J3247" s="16"/>
      <c r="K3247" s="54" t="n">
        <v>13914.8</v>
      </c>
      <c r="L3247" s="58" t="n">
        <f aca="false">K3247/K3235-1</f>
        <v>0.0127809479445673</v>
      </c>
    </row>
    <row r="3248" customFormat="false" ht="14.4" hidden="false" customHeight="false" outlineLevel="0" collapsed="false">
      <c r="A3248" s="59" t="n">
        <v>43116.4456183449</v>
      </c>
      <c r="B3248" s="47" t="s">
        <v>172</v>
      </c>
      <c r="C3248" s="0" t="s">
        <v>35</v>
      </c>
      <c r="D3248" s="0" t="s">
        <v>53</v>
      </c>
      <c r="E3248" s="0" t="s">
        <v>136</v>
      </c>
      <c r="F3248" s="48" t="n">
        <v>2115</v>
      </c>
      <c r="G3248" s="49" t="n">
        <f aca="false">F3248/$K3254-1</f>
        <v>-0.0105679760852175</v>
      </c>
      <c r="H3248" s="50" t="n">
        <v>2268</v>
      </c>
      <c r="I3248" s="49" t="n">
        <f aca="false">H3248/$K3254-1</f>
        <v>0.0610079575596816</v>
      </c>
      <c r="J3248" s="49" t="n">
        <f aca="false">I3248-G3248</f>
        <v>0.0715759336448991</v>
      </c>
      <c r="K3248" s="0" t="n">
        <f aca="false">H3248-F3248</f>
        <v>153</v>
      </c>
      <c r="L3248" s="49" t="n">
        <f aca="false">H3248/H3236-1</f>
        <v>-0.00613496932515334</v>
      </c>
    </row>
    <row r="3249" customFormat="false" ht="14.4" hidden="false" customHeight="false" outlineLevel="0" collapsed="false">
      <c r="A3249" s="59" t="n">
        <v>43116.4456192593</v>
      </c>
      <c r="B3249" s="47" t="s">
        <v>172</v>
      </c>
      <c r="C3249" s="0" t="s">
        <v>35</v>
      </c>
      <c r="D3249" s="0" t="s">
        <v>13</v>
      </c>
      <c r="E3249" s="0" t="s">
        <v>136</v>
      </c>
      <c r="F3249" s="48" t="n">
        <v>2126</v>
      </c>
      <c r="G3249" s="49" t="n">
        <f aca="false">F3249/$K3254-1</f>
        <v>-0.00542199392774112</v>
      </c>
      <c r="H3249" s="50" t="n">
        <v>2296</v>
      </c>
      <c r="I3249" s="49" t="n">
        <f aca="false">H3249/$K3254-1</f>
        <v>0.0741068212332579</v>
      </c>
      <c r="J3249" s="49" t="n">
        <f aca="false">I3249-G3249</f>
        <v>0.079528815160999</v>
      </c>
      <c r="K3249" s="0" t="n">
        <f aca="false">H3249-F3249</f>
        <v>170</v>
      </c>
      <c r="L3249" s="49" t="n">
        <f aca="false">H3249/H3237-1</f>
        <v>-0.0060606060606061</v>
      </c>
    </row>
    <row r="3250" customFormat="false" ht="14.4" hidden="false" customHeight="false" outlineLevel="0" collapsed="false">
      <c r="A3250" s="59" t="n">
        <v>43116.4456194213</v>
      </c>
      <c r="B3250" s="47" t="s">
        <v>172</v>
      </c>
      <c r="C3250" s="0" t="s">
        <v>35</v>
      </c>
      <c r="D3250" s="0" t="s">
        <v>15</v>
      </c>
      <c r="E3250" s="0" t="s">
        <v>136</v>
      </c>
      <c r="F3250" s="48" t="n">
        <v>2126</v>
      </c>
      <c r="G3250" s="49" t="n">
        <f aca="false">F3250/$K3254-1</f>
        <v>-0.00542199392774112</v>
      </c>
      <c r="H3250" s="50" t="n">
        <v>2296</v>
      </c>
      <c r="I3250" s="49" t="n">
        <f aca="false">H3250/$K3254-1</f>
        <v>0.0741068212332579</v>
      </c>
      <c r="J3250" s="49" t="n">
        <f aca="false">I3250-G3250</f>
        <v>0.079528815160999</v>
      </c>
      <c r="K3250" s="0" t="n">
        <f aca="false">H3250-F3250</f>
        <v>170</v>
      </c>
      <c r="L3250" s="49" t="n">
        <f aca="false">H3250/H3238-1</f>
        <v>-0.0060606060606061</v>
      </c>
    </row>
    <row r="3251" customFormat="false" ht="14.4" hidden="false" customHeight="false" outlineLevel="0" collapsed="false">
      <c r="A3251" s="59" t="n">
        <v>43116.4456195602</v>
      </c>
      <c r="B3251" s="47" t="s">
        <v>172</v>
      </c>
      <c r="C3251" s="0" t="s">
        <v>35</v>
      </c>
      <c r="D3251" s="0" t="s">
        <v>20</v>
      </c>
      <c r="E3251" s="0" t="s">
        <v>136</v>
      </c>
      <c r="F3251" s="48" t="n">
        <v>2126</v>
      </c>
      <c r="G3251" s="49" t="n">
        <f aca="false">F3251/$K3254-1</f>
        <v>-0.00542199392774112</v>
      </c>
      <c r="H3251" s="50" t="n">
        <v>2285</v>
      </c>
      <c r="I3251" s="49" t="n">
        <f aca="false">H3251/$K3254-1</f>
        <v>0.0689608390757814</v>
      </c>
      <c r="J3251" s="49" t="n">
        <f aca="false">I3251-G3251</f>
        <v>0.0743828330035226</v>
      </c>
      <c r="K3251" s="0" t="n">
        <f aca="false">H3251-F3251</f>
        <v>159</v>
      </c>
      <c r="L3251" s="49" t="n">
        <f aca="false">H3251/H3239-1</f>
        <v>-0.00608960417572857</v>
      </c>
    </row>
    <row r="3252" customFormat="false" ht="14.4" hidden="false" customHeight="false" outlineLevel="0" collapsed="false">
      <c r="A3252" s="59" t="n">
        <v>43116.4456197222</v>
      </c>
      <c r="B3252" s="47" t="s">
        <v>172</v>
      </c>
      <c r="C3252" s="0" t="s">
        <v>35</v>
      </c>
      <c r="D3252" s="0" t="s">
        <v>25</v>
      </c>
      <c r="E3252" s="0" t="s">
        <v>136</v>
      </c>
      <c r="F3252" s="48" t="n">
        <v>2126</v>
      </c>
      <c r="G3252" s="49" t="n">
        <f aca="false">F3252/$K3254-1</f>
        <v>-0.00542199392774112</v>
      </c>
      <c r="H3252" s="50" t="n">
        <v>2285</v>
      </c>
      <c r="I3252" s="49" t="n">
        <f aca="false">H3252/$K3254-1</f>
        <v>0.0689608390757814</v>
      </c>
      <c r="J3252" s="49" t="n">
        <f aca="false">I3252-G3252</f>
        <v>0.0743828330035226</v>
      </c>
      <c r="K3252" s="0" t="n">
        <f aca="false">H3252-F3252</f>
        <v>159</v>
      </c>
      <c r="L3252" s="49" t="n">
        <f aca="false">H3252/H3240-1</f>
        <v>-0.00608960417572857</v>
      </c>
    </row>
    <row r="3253" customFormat="false" ht="14.4" hidden="false" customHeight="false" outlineLevel="0" collapsed="false">
      <c r="A3253" s="59" t="n">
        <v>43116.4456198495</v>
      </c>
      <c r="B3253" s="47" t="s">
        <v>172</v>
      </c>
      <c r="C3253" s="0" t="s">
        <v>35</v>
      </c>
      <c r="D3253" s="0" t="s">
        <v>51</v>
      </c>
      <c r="E3253" s="0" t="s">
        <v>136</v>
      </c>
      <c r="F3253" s="50" t="n">
        <v>1.5651</v>
      </c>
      <c r="H3253" s="48" t="n">
        <v>1.6251</v>
      </c>
      <c r="K3253" s="50" t="n">
        <v>1.59308</v>
      </c>
      <c r="L3253" s="49" t="n">
        <f aca="false">K3253/K3241-1</f>
        <v>-0.0114058059151327</v>
      </c>
    </row>
    <row r="3254" customFormat="false" ht="14.4" hidden="false" customHeight="false" outlineLevel="0" collapsed="false">
      <c r="A3254" s="59" t="n">
        <v>43116.4456199884</v>
      </c>
      <c r="B3254" s="47" t="s">
        <v>172</v>
      </c>
      <c r="C3254" s="0" t="s">
        <v>35</v>
      </c>
      <c r="D3254" s="0" t="s">
        <v>30</v>
      </c>
      <c r="E3254" s="0" t="s">
        <v>136</v>
      </c>
      <c r="F3254" s="0" t="s">
        <v>31</v>
      </c>
      <c r="H3254" s="50" t="n">
        <v>1</v>
      </c>
      <c r="K3254" s="48" t="n">
        <v>2137.59</v>
      </c>
      <c r="L3254" s="49" t="n">
        <f aca="false">K3254/K3242-1</f>
        <v>-0.00622506950320312</v>
      </c>
    </row>
    <row r="3255" customFormat="false" ht="14.4" hidden="false" customHeight="false" outlineLevel="0" collapsed="false">
      <c r="A3255" s="59" t="n">
        <v>43116.4456201042</v>
      </c>
      <c r="B3255" s="47" t="s">
        <v>172</v>
      </c>
      <c r="C3255" s="0" t="s">
        <v>35</v>
      </c>
      <c r="D3255" s="0" t="s">
        <v>43</v>
      </c>
      <c r="E3255" s="0" t="s">
        <v>137</v>
      </c>
      <c r="J3255" s="0" t="s">
        <v>44</v>
      </c>
      <c r="K3255" s="48" t="n">
        <v>1338.66</v>
      </c>
      <c r="L3255" s="49" t="n">
        <f aca="false">K3255/K3243-1</f>
        <v>-0.00213934835598151</v>
      </c>
    </row>
    <row r="3256" customFormat="false" ht="14.4" hidden="false" customHeight="false" outlineLevel="0" collapsed="false">
      <c r="A3256" s="59" t="n">
        <v>43116.4456202199</v>
      </c>
      <c r="B3256" s="47" t="s">
        <v>172</v>
      </c>
      <c r="C3256" s="0" t="s">
        <v>35</v>
      </c>
      <c r="D3256" s="0" t="s">
        <v>54</v>
      </c>
      <c r="E3256" s="0" t="s">
        <v>137</v>
      </c>
      <c r="F3256" s="0" t="n">
        <v>0.091384</v>
      </c>
      <c r="G3256" s="0" t="s">
        <v>156</v>
      </c>
      <c r="H3256" s="49" t="n">
        <f aca="false">F3256/F3244-1</f>
        <v>-0.0559357841288862</v>
      </c>
      <c r="K3256" s="48" t="n">
        <v>1068.4</v>
      </c>
      <c r="L3256" s="49" t="n">
        <f aca="false">K3256/K3244-1</f>
        <v>-0.203910406390176</v>
      </c>
    </row>
    <row r="3257" customFormat="false" ht="14.4" hidden="false" customHeight="false" outlineLevel="0" collapsed="false">
      <c r="A3257" s="59" t="n">
        <v>43116.4456203472</v>
      </c>
      <c r="B3257" s="47" t="s">
        <v>172</v>
      </c>
      <c r="C3257" s="0" t="s">
        <v>35</v>
      </c>
      <c r="D3257" s="0" t="s">
        <v>150</v>
      </c>
      <c r="E3257" s="0" t="s">
        <v>137</v>
      </c>
      <c r="F3257" s="0" t="n">
        <v>0.0295621</v>
      </c>
      <c r="G3257" s="0" t="s">
        <v>156</v>
      </c>
      <c r="H3257" s="49" t="n">
        <f aca="false">F3257/F3245-1</f>
        <v>-0.00230169792408441</v>
      </c>
      <c r="K3257" s="48" t="n">
        <v>345.62</v>
      </c>
      <c r="L3257" s="49" t="n">
        <f aca="false">K3257/K3245-1</f>
        <v>-0.158686497407561</v>
      </c>
    </row>
    <row r="3258" customFormat="false" ht="14.4" hidden="false" customHeight="false" outlineLevel="0" collapsed="false">
      <c r="A3258" s="59" t="n">
        <v>43116.4456204861</v>
      </c>
      <c r="B3258" s="47" t="s">
        <v>172</v>
      </c>
      <c r="C3258" s="0" t="s">
        <v>35</v>
      </c>
      <c r="D3258" s="0" t="s">
        <v>157</v>
      </c>
      <c r="E3258" s="0" t="s">
        <v>137</v>
      </c>
      <c r="F3258" s="0" t="n">
        <v>0.00063</v>
      </c>
      <c r="G3258" s="0" t="s">
        <v>156</v>
      </c>
      <c r="H3258" s="49" t="n">
        <f aca="false">F3258/F3246-1</f>
        <v>-0.240963855421687</v>
      </c>
      <c r="K3258" s="48" t="n">
        <v>7.39</v>
      </c>
      <c r="L3258" s="49" t="n">
        <f aca="false">K3258/K3246-1</f>
        <v>-0.359618717504333</v>
      </c>
    </row>
    <row r="3259" customFormat="false" ht="14.4" hidden="false" customHeight="false" outlineLevel="0" collapsed="false">
      <c r="A3259" s="60" t="n">
        <v>43116.4456206019</v>
      </c>
      <c r="B3259" s="52" t="s">
        <v>172</v>
      </c>
      <c r="C3259" s="16" t="s">
        <v>35</v>
      </c>
      <c r="D3259" s="16" t="s">
        <v>138</v>
      </c>
      <c r="E3259" s="16" t="s">
        <v>137</v>
      </c>
      <c r="F3259" s="16" t="n">
        <v>1</v>
      </c>
      <c r="G3259" s="16" t="s">
        <v>156</v>
      </c>
      <c r="H3259" s="58" t="n">
        <f aca="false">F3259/F3247-1</f>
        <v>0</v>
      </c>
      <c r="I3259" s="16"/>
      <c r="J3259" s="16"/>
      <c r="K3259" s="54" t="n">
        <v>11873.1</v>
      </c>
      <c r="L3259" s="58" t="n">
        <f aca="false">K3259/K3247-1</f>
        <v>-0.146728663006295</v>
      </c>
    </row>
    <row r="3260" customFormat="false" ht="14.4" hidden="false" customHeight="false" outlineLevel="0" collapsed="false">
      <c r="A3260" s="59" t="n">
        <v>43117.3792646644</v>
      </c>
      <c r="B3260" s="47" t="s">
        <v>127</v>
      </c>
      <c r="C3260" s="0" t="s">
        <v>37</v>
      </c>
      <c r="D3260" s="0" t="s">
        <v>53</v>
      </c>
      <c r="E3260" s="0" t="s">
        <v>136</v>
      </c>
      <c r="F3260" s="48" t="n">
        <v>2110</v>
      </c>
      <c r="G3260" s="49" t="n">
        <f aca="false">F3260/$K3266-1</f>
        <v>-0.0114503101516089</v>
      </c>
      <c r="H3260" s="50" t="n">
        <v>2264</v>
      </c>
      <c r="I3260" s="49" t="n">
        <f aca="false">H3260/$K3266-1</f>
        <v>0.0606997619984633</v>
      </c>
      <c r="J3260" s="49" t="n">
        <f aca="false">I3260-G3260</f>
        <v>0.0721500721500722</v>
      </c>
      <c r="K3260" s="0" t="n">
        <f aca="false">H3260-F3260</f>
        <v>154</v>
      </c>
      <c r="L3260" s="49" t="n">
        <f aca="false">H3260/H3248-1</f>
        <v>-0.00176366843033515</v>
      </c>
    </row>
    <row r="3261" customFormat="false" ht="14.4" hidden="false" customHeight="false" outlineLevel="0" collapsed="false">
      <c r="A3261" s="59" t="n">
        <v>43117.3792676273</v>
      </c>
      <c r="B3261" s="47" t="s">
        <v>127</v>
      </c>
      <c r="C3261" s="0" t="s">
        <v>37</v>
      </c>
      <c r="D3261" s="0" t="s">
        <v>13</v>
      </c>
      <c r="E3261" s="0" t="s">
        <v>136</v>
      </c>
      <c r="F3261" s="48" t="n">
        <v>2121</v>
      </c>
      <c r="G3261" s="49" t="n">
        <f aca="false">F3261/$K3266-1</f>
        <v>-0.00629673356946092</v>
      </c>
      <c r="H3261" s="50" t="n">
        <v>2292</v>
      </c>
      <c r="I3261" s="49" t="n">
        <f aca="false">H3261/$K3266-1</f>
        <v>0.0738179569348401</v>
      </c>
      <c r="J3261" s="49" t="n">
        <f aca="false">I3261-G3261</f>
        <v>0.080114690504301</v>
      </c>
      <c r="K3261" s="0" t="n">
        <f aca="false">H3261-F3261</f>
        <v>171</v>
      </c>
      <c r="L3261" s="49" t="n">
        <f aca="false">H3261/H3249-1</f>
        <v>-0.00174216027874563</v>
      </c>
    </row>
    <row r="3262" customFormat="false" ht="14.4" hidden="false" customHeight="false" outlineLevel="0" collapsed="false">
      <c r="A3262" s="59" t="n">
        <v>43117.3792678472</v>
      </c>
      <c r="B3262" s="47" t="s">
        <v>127</v>
      </c>
      <c r="C3262" s="0" t="s">
        <v>37</v>
      </c>
      <c r="D3262" s="0" t="s">
        <v>15</v>
      </c>
      <c r="E3262" s="0" t="s">
        <v>136</v>
      </c>
      <c r="F3262" s="48" t="n">
        <v>2121</v>
      </c>
      <c r="G3262" s="49" t="n">
        <f aca="false">F3262/$K3266-1</f>
        <v>-0.00629673356946092</v>
      </c>
      <c r="H3262" s="50" t="n">
        <v>2292</v>
      </c>
      <c r="I3262" s="49" t="n">
        <f aca="false">H3262/$K3266-1</f>
        <v>0.0738179569348401</v>
      </c>
      <c r="J3262" s="49" t="n">
        <f aca="false">I3262-G3262</f>
        <v>0.080114690504301</v>
      </c>
      <c r="K3262" s="0" t="n">
        <f aca="false">H3262-F3262</f>
        <v>171</v>
      </c>
      <c r="L3262" s="49" t="n">
        <f aca="false">H3262/H3250-1</f>
        <v>-0.00174216027874563</v>
      </c>
    </row>
    <row r="3263" customFormat="false" ht="14.4" hidden="false" customHeight="false" outlineLevel="0" collapsed="false">
      <c r="A3263" s="59" t="n">
        <v>43117.3792680671</v>
      </c>
      <c r="B3263" s="47" t="s">
        <v>127</v>
      </c>
      <c r="C3263" s="0" t="s">
        <v>37</v>
      </c>
      <c r="D3263" s="0" t="s">
        <v>20</v>
      </c>
      <c r="E3263" s="0" t="s">
        <v>136</v>
      </c>
      <c r="F3263" s="48" t="n">
        <v>2121</v>
      </c>
      <c r="G3263" s="49" t="n">
        <f aca="false">F3263/$K3266-1</f>
        <v>-0.00629673356946092</v>
      </c>
      <c r="H3263" s="50" t="n">
        <v>2281</v>
      </c>
      <c r="I3263" s="49" t="n">
        <f aca="false">H3263/$K3266-1</f>
        <v>0.0686643803526921</v>
      </c>
      <c r="J3263" s="49" t="n">
        <f aca="false">I3263-G3263</f>
        <v>0.074961113922153</v>
      </c>
      <c r="K3263" s="0" t="n">
        <f aca="false">H3263-F3263</f>
        <v>160</v>
      </c>
      <c r="L3263" s="49" t="n">
        <f aca="false">H3263/H3251-1</f>
        <v>-0.0017505470459519</v>
      </c>
    </row>
    <row r="3264" customFormat="false" ht="14.4" hidden="false" customHeight="false" outlineLevel="0" collapsed="false">
      <c r="A3264" s="59" t="n">
        <v>43117.3792682523</v>
      </c>
      <c r="B3264" s="47" t="s">
        <v>127</v>
      </c>
      <c r="C3264" s="0" t="s">
        <v>37</v>
      </c>
      <c r="D3264" s="0" t="s">
        <v>25</v>
      </c>
      <c r="E3264" s="0" t="s">
        <v>136</v>
      </c>
      <c r="F3264" s="48" t="n">
        <v>2121</v>
      </c>
      <c r="G3264" s="49" t="n">
        <f aca="false">F3264/$K3266-1</f>
        <v>-0.00629673356946092</v>
      </c>
      <c r="H3264" s="50" t="n">
        <v>2281</v>
      </c>
      <c r="I3264" s="49" t="n">
        <f aca="false">H3264/$K3266-1</f>
        <v>0.0686643803526921</v>
      </c>
      <c r="J3264" s="49" t="n">
        <f aca="false">I3264-G3264</f>
        <v>0.074961113922153</v>
      </c>
      <c r="K3264" s="0" t="n">
        <f aca="false">H3264-F3264</f>
        <v>160</v>
      </c>
      <c r="L3264" s="49" t="n">
        <f aca="false">H3264/H3252-1</f>
        <v>-0.0017505470459519</v>
      </c>
    </row>
    <row r="3265" customFormat="false" ht="14.4" hidden="false" customHeight="false" outlineLevel="0" collapsed="false">
      <c r="A3265" s="59" t="n">
        <v>43117.3792684144</v>
      </c>
      <c r="B3265" s="47" t="s">
        <v>127</v>
      </c>
      <c r="C3265" s="0" t="s">
        <v>37</v>
      </c>
      <c r="D3265" s="0" t="s">
        <v>51</v>
      </c>
      <c r="E3265" s="0" t="s">
        <v>136</v>
      </c>
      <c r="F3265" s="50" t="n">
        <v>1.56745</v>
      </c>
      <c r="H3265" s="48" t="n">
        <v>1.62745</v>
      </c>
      <c r="K3265" s="50" t="n">
        <v>1.59921</v>
      </c>
      <c r="L3265" s="49" t="n">
        <f aca="false">K3265/K3253-1</f>
        <v>0.00384789213347725</v>
      </c>
    </row>
    <row r="3266" customFormat="false" ht="14.4" hidden="false" customHeight="false" outlineLevel="0" collapsed="false">
      <c r="A3266" s="59" t="n">
        <v>43117.3792685995</v>
      </c>
      <c r="B3266" s="47" t="s">
        <v>127</v>
      </c>
      <c r="C3266" s="0" t="s">
        <v>37</v>
      </c>
      <c r="D3266" s="0" t="s">
        <v>30</v>
      </c>
      <c r="E3266" s="0" t="s">
        <v>136</v>
      </c>
      <c r="F3266" s="0" t="s">
        <v>31</v>
      </c>
      <c r="H3266" s="50" t="n">
        <v>1</v>
      </c>
      <c r="K3266" s="48" t="n">
        <v>2134.44</v>
      </c>
      <c r="L3266" s="49" t="n">
        <f aca="false">K3266/K3254-1</f>
        <v>-0.0014736221632774</v>
      </c>
    </row>
    <row r="3267" customFormat="false" ht="14.4" hidden="false" customHeight="false" outlineLevel="0" collapsed="false">
      <c r="A3267" s="59" t="n">
        <v>43117.37926875</v>
      </c>
      <c r="B3267" s="47" t="s">
        <v>127</v>
      </c>
      <c r="C3267" s="0" t="s">
        <v>37</v>
      </c>
      <c r="D3267" s="0" t="s">
        <v>43</v>
      </c>
      <c r="E3267" s="0" t="s">
        <v>137</v>
      </c>
      <c r="J3267" s="0" t="s">
        <v>44</v>
      </c>
      <c r="K3267" s="48" t="n">
        <v>1334.16</v>
      </c>
      <c r="L3267" s="49" t="n">
        <f aca="false">K3267/K3255-1</f>
        <v>-0.00336157052574959</v>
      </c>
    </row>
    <row r="3268" customFormat="false" ht="14.4" hidden="false" customHeight="false" outlineLevel="0" collapsed="false">
      <c r="A3268" s="59" t="n">
        <v>43117.3792688657</v>
      </c>
      <c r="B3268" s="47" t="s">
        <v>127</v>
      </c>
      <c r="C3268" s="0" t="s">
        <v>37</v>
      </c>
      <c r="D3268" s="0" t="s">
        <v>54</v>
      </c>
      <c r="E3268" s="0" t="s">
        <v>137</v>
      </c>
      <c r="F3268" s="0" t="n">
        <v>0.0888717</v>
      </c>
      <c r="G3268" s="0" t="s">
        <v>156</v>
      </c>
      <c r="H3268" s="49" t="n">
        <f aca="false">F3268/F3256-1</f>
        <v>-0.0274916834456799</v>
      </c>
      <c r="K3268" s="48" t="n">
        <v>1013.24</v>
      </c>
      <c r="L3268" s="49" t="n">
        <f aca="false">K3268/K3256-1</f>
        <v>-0.0516286035192812</v>
      </c>
    </row>
    <row r="3269" customFormat="false" ht="14.4" hidden="false" customHeight="false" outlineLevel="0" collapsed="false">
      <c r="A3269" s="59" t="n">
        <v>43117.3792689931</v>
      </c>
      <c r="B3269" s="47" t="s">
        <v>127</v>
      </c>
      <c r="C3269" s="0" t="s">
        <v>37</v>
      </c>
      <c r="D3269" s="0" t="s">
        <v>150</v>
      </c>
      <c r="E3269" s="0" t="s">
        <v>137</v>
      </c>
      <c r="F3269" s="0" t="n">
        <v>0.0291386</v>
      </c>
      <c r="G3269" s="0" t="s">
        <v>156</v>
      </c>
      <c r="H3269" s="49" t="n">
        <f aca="false">F3269/F3257-1</f>
        <v>-0.0143257752324767</v>
      </c>
      <c r="K3269" s="48" t="n">
        <v>328.21</v>
      </c>
      <c r="L3269" s="49" t="n">
        <f aca="false">K3269/K3257-1</f>
        <v>-0.0503732422892195</v>
      </c>
    </row>
    <row r="3270" customFormat="false" ht="14.4" hidden="false" customHeight="false" outlineLevel="0" collapsed="false">
      <c r="A3270" s="59" t="n">
        <v>43117.3792691088</v>
      </c>
      <c r="B3270" s="47" t="s">
        <v>127</v>
      </c>
      <c r="C3270" s="0" t="s">
        <v>37</v>
      </c>
      <c r="D3270" s="0" t="s">
        <v>157</v>
      </c>
      <c r="E3270" s="0" t="s">
        <v>137</v>
      </c>
      <c r="F3270" s="0" t="n">
        <v>0.00061</v>
      </c>
      <c r="G3270" s="0" t="s">
        <v>156</v>
      </c>
      <c r="H3270" s="49" t="n">
        <f aca="false">F3270/F3258-1</f>
        <v>-0.0317460317460319</v>
      </c>
      <c r="K3270" s="48" t="n">
        <v>6.92</v>
      </c>
      <c r="L3270" s="49" t="n">
        <f aca="false">K3270/K3258-1</f>
        <v>-0.0635994587280108</v>
      </c>
    </row>
    <row r="3271" customFormat="false" ht="14.4" hidden="false" customHeight="false" outlineLevel="0" collapsed="false">
      <c r="A3271" s="60" t="n">
        <v>43117.3792692245</v>
      </c>
      <c r="B3271" s="52" t="s">
        <v>127</v>
      </c>
      <c r="C3271" s="16" t="s">
        <v>37</v>
      </c>
      <c r="D3271" s="16" t="s">
        <v>138</v>
      </c>
      <c r="E3271" s="16" t="s">
        <v>137</v>
      </c>
      <c r="F3271" s="16" t="n">
        <v>1</v>
      </c>
      <c r="G3271" s="16" t="s">
        <v>156</v>
      </c>
      <c r="H3271" s="58" t="n">
        <f aca="false">F3271/F3259-1</f>
        <v>0</v>
      </c>
      <c r="I3271" s="16"/>
      <c r="J3271" s="16"/>
      <c r="K3271" s="54" t="n">
        <v>11284.6</v>
      </c>
      <c r="L3271" s="58" t="n">
        <f aca="false">K3271/K3259-1</f>
        <v>-0.0495658252688851</v>
      </c>
    </row>
    <row r="3272" customFormat="false" ht="14.4" hidden="false" customHeight="false" outlineLevel="0" collapsed="false">
      <c r="A3272" s="59" t="n">
        <v>43118.3824094445</v>
      </c>
      <c r="B3272" s="47" t="s">
        <v>173</v>
      </c>
      <c r="C3272" s="0" t="s">
        <v>38</v>
      </c>
      <c r="D3272" s="0" t="s">
        <v>53</v>
      </c>
      <c r="E3272" s="0" t="s">
        <v>136</v>
      </c>
      <c r="F3272" s="48" t="n">
        <v>2105</v>
      </c>
      <c r="G3272" s="49" t="n">
        <f aca="false">F3272/$K3278-1</f>
        <v>-0.0148405726560928</v>
      </c>
      <c r="H3272" s="50" t="n">
        <v>2258</v>
      </c>
      <c r="I3272" s="49" t="n">
        <f aca="false">H3272/$K3278-1</f>
        <v>0.056764839402633</v>
      </c>
      <c r="J3272" s="49" t="n">
        <f aca="false">I3272-G3272</f>
        <v>0.0716054120587258</v>
      </c>
      <c r="K3272" s="0" t="n">
        <f aca="false">H3272-F3272</f>
        <v>153</v>
      </c>
      <c r="L3272" s="49" t="n">
        <f aca="false">H3272/H3260-1</f>
        <v>-0.00265017667844525</v>
      </c>
    </row>
    <row r="3273" customFormat="false" ht="14.4" hidden="false" customHeight="false" outlineLevel="0" collapsed="false">
      <c r="A3273" s="59" t="n">
        <v>43118.3824103588</v>
      </c>
      <c r="B3273" s="47" t="s">
        <v>173</v>
      </c>
      <c r="C3273" s="0" t="s">
        <v>38</v>
      </c>
      <c r="D3273" s="0" t="s">
        <v>13</v>
      </c>
      <c r="E3273" s="0" t="s">
        <v>136</v>
      </c>
      <c r="F3273" s="48" t="n">
        <v>2117</v>
      </c>
      <c r="G3273" s="49" t="n">
        <f aca="false">F3273/$K3278-1</f>
        <v>-0.00922446190638881</v>
      </c>
      <c r="H3273" s="50" t="n">
        <v>2286</v>
      </c>
      <c r="I3273" s="49" t="n">
        <f aca="false">H3273/$K3278-1</f>
        <v>0.069869097818609</v>
      </c>
      <c r="J3273" s="49" t="n">
        <f aca="false">I3273-G3273</f>
        <v>0.0790935597249978</v>
      </c>
      <c r="K3273" s="0" t="n">
        <f aca="false">H3273-F3273</f>
        <v>169</v>
      </c>
      <c r="L3273" s="49" t="n">
        <f aca="false">H3273/H3261-1</f>
        <v>-0.00261780104712039</v>
      </c>
    </row>
    <row r="3274" customFormat="false" ht="14.4" hidden="false" customHeight="false" outlineLevel="0" collapsed="false">
      <c r="A3274" s="59" t="n">
        <v>43118.3824105671</v>
      </c>
      <c r="B3274" s="47" t="s">
        <v>173</v>
      </c>
      <c r="C3274" s="0" t="s">
        <v>38</v>
      </c>
      <c r="D3274" s="0" t="s">
        <v>15</v>
      </c>
      <c r="E3274" s="0" t="s">
        <v>136</v>
      </c>
      <c r="F3274" s="48" t="n">
        <v>2117</v>
      </c>
      <c r="G3274" s="49" t="n">
        <f aca="false">F3274/$K3278-1</f>
        <v>-0.00922446190638881</v>
      </c>
      <c r="H3274" s="50" t="n">
        <v>2286</v>
      </c>
      <c r="I3274" s="49" t="n">
        <f aca="false">H3274/$K3278-1</f>
        <v>0.069869097818609</v>
      </c>
      <c r="J3274" s="49" t="n">
        <f aca="false">I3274-G3274</f>
        <v>0.0790935597249978</v>
      </c>
      <c r="K3274" s="0" t="n">
        <f aca="false">H3274-F3274</f>
        <v>169</v>
      </c>
      <c r="L3274" s="49" t="n">
        <f aca="false">H3274/H3262-1</f>
        <v>-0.00261780104712039</v>
      </c>
    </row>
    <row r="3275" customFormat="false" ht="14.4" hidden="false" customHeight="false" outlineLevel="0" collapsed="false">
      <c r="A3275" s="59" t="n">
        <v>43118.382410706</v>
      </c>
      <c r="B3275" s="47" t="s">
        <v>173</v>
      </c>
      <c r="C3275" s="0" t="s">
        <v>38</v>
      </c>
      <c r="D3275" s="0" t="s">
        <v>20</v>
      </c>
      <c r="E3275" s="0" t="s">
        <v>136</v>
      </c>
      <c r="F3275" s="48" t="n">
        <v>2117</v>
      </c>
      <c r="G3275" s="49" t="n">
        <f aca="false">F3275/$K3278-1</f>
        <v>-0.00922446190638881</v>
      </c>
      <c r="H3275" s="50" t="n">
        <v>2275</v>
      </c>
      <c r="I3275" s="49" t="n">
        <f aca="false">H3275/$K3278-1</f>
        <v>0.0647209962980471</v>
      </c>
      <c r="J3275" s="49" t="n">
        <f aca="false">I3275-G3275</f>
        <v>0.0739454582044359</v>
      </c>
      <c r="K3275" s="0" t="n">
        <f aca="false">H3275-F3275</f>
        <v>158</v>
      </c>
      <c r="L3275" s="49" t="n">
        <f aca="false">H3275/H3263-1</f>
        <v>-0.00263042525208246</v>
      </c>
    </row>
    <row r="3276" customFormat="false" ht="14.4" hidden="false" customHeight="false" outlineLevel="0" collapsed="false">
      <c r="A3276" s="59" t="n">
        <v>43118.3824108333</v>
      </c>
      <c r="B3276" s="47" t="s">
        <v>173</v>
      </c>
      <c r="C3276" s="0" t="s">
        <v>38</v>
      </c>
      <c r="D3276" s="0" t="s">
        <v>25</v>
      </c>
      <c r="E3276" s="0" t="s">
        <v>136</v>
      </c>
      <c r="F3276" s="48" t="n">
        <v>2117</v>
      </c>
      <c r="G3276" s="49" t="n">
        <f aca="false">F3276/$K3278-1</f>
        <v>-0.00922446190638881</v>
      </c>
      <c r="H3276" s="50" t="n">
        <v>2275</v>
      </c>
      <c r="I3276" s="49" t="n">
        <f aca="false">H3276/$K3278-1</f>
        <v>0.0647209962980471</v>
      </c>
      <c r="J3276" s="49" t="n">
        <f aca="false">I3276-G3276</f>
        <v>0.0739454582044359</v>
      </c>
      <c r="K3276" s="0" t="n">
        <f aca="false">H3276-F3276</f>
        <v>158</v>
      </c>
      <c r="L3276" s="49" t="n">
        <f aca="false">H3276/H3264-1</f>
        <v>-0.00263042525208246</v>
      </c>
    </row>
    <row r="3277" customFormat="false" ht="14.4" hidden="false" customHeight="false" outlineLevel="0" collapsed="false">
      <c r="A3277" s="59" t="n">
        <v>43118.3824109607</v>
      </c>
      <c r="B3277" s="47" t="s">
        <v>173</v>
      </c>
      <c r="C3277" s="0" t="s">
        <v>38</v>
      </c>
      <c r="D3277" s="0" t="s">
        <v>51</v>
      </c>
      <c r="E3277" s="0" t="s">
        <v>136</v>
      </c>
      <c r="F3277" s="50" t="n">
        <v>1.5888</v>
      </c>
      <c r="H3277" s="48" t="n">
        <v>1.6124</v>
      </c>
      <c r="K3277" s="50" t="n">
        <v>1.60275</v>
      </c>
      <c r="L3277" s="49" t="n">
        <f aca="false">K3277/K3265-1</f>
        <v>0.00221359296152457</v>
      </c>
    </row>
    <row r="3278" customFormat="false" ht="14.4" hidden="false" customHeight="false" outlineLevel="0" collapsed="false">
      <c r="A3278" s="59" t="n">
        <v>43118.3824111343</v>
      </c>
      <c r="B3278" s="47" t="s">
        <v>173</v>
      </c>
      <c r="C3278" s="0" t="s">
        <v>38</v>
      </c>
      <c r="D3278" s="0" t="s">
        <v>30</v>
      </c>
      <c r="E3278" s="0" t="s">
        <v>136</v>
      </c>
      <c r="F3278" s="0" t="s">
        <v>31</v>
      </c>
      <c r="H3278" s="50" t="n">
        <v>1</v>
      </c>
      <c r="K3278" s="48" t="n">
        <v>2136.71</v>
      </c>
      <c r="L3278" s="49" t="n">
        <f aca="false">K3278/K3266-1</f>
        <v>0.00106351080377043</v>
      </c>
    </row>
    <row r="3279" customFormat="false" ht="14.4" hidden="false" customHeight="false" outlineLevel="0" collapsed="false">
      <c r="A3279" s="59" t="n">
        <v>43118.3824112963</v>
      </c>
      <c r="B3279" s="47" t="s">
        <v>173</v>
      </c>
      <c r="C3279" s="0" t="s">
        <v>38</v>
      </c>
      <c r="D3279" s="0" t="s">
        <v>43</v>
      </c>
      <c r="E3279" s="0" t="s">
        <v>137</v>
      </c>
      <c r="J3279" s="0" t="s">
        <v>44</v>
      </c>
      <c r="K3279" s="48" t="n">
        <v>1327.35</v>
      </c>
      <c r="L3279" s="49" t="n">
        <f aca="false">K3279/K3267-1</f>
        <v>-0.00510433531210663</v>
      </c>
    </row>
    <row r="3280" customFormat="false" ht="14.4" hidden="false" customHeight="false" outlineLevel="0" collapsed="false">
      <c r="A3280" s="59" t="n">
        <v>43118.3824114699</v>
      </c>
      <c r="B3280" s="47" t="s">
        <v>173</v>
      </c>
      <c r="C3280" s="0" t="s">
        <v>38</v>
      </c>
      <c r="D3280" s="0" t="s">
        <v>54</v>
      </c>
      <c r="E3280" s="0" t="s">
        <v>137</v>
      </c>
      <c r="F3280" s="0" t="n">
        <v>0.0904287</v>
      </c>
      <c r="G3280" s="0" t="s">
        <v>156</v>
      </c>
      <c r="H3280" s="49" t="n">
        <f aca="false">F3280/F3268-1</f>
        <v>0.0175196378599711</v>
      </c>
      <c r="K3280" s="48" t="n">
        <v>1013.7</v>
      </c>
      <c r="L3280" s="49" t="n">
        <f aca="false">K3280/K3268-1</f>
        <v>0.000453989183214265</v>
      </c>
    </row>
    <row r="3281" customFormat="false" ht="14.4" hidden="false" customHeight="false" outlineLevel="0" collapsed="false">
      <c r="A3281" s="59" t="n">
        <v>43118.3824116435</v>
      </c>
      <c r="B3281" s="47" t="s">
        <v>173</v>
      </c>
      <c r="C3281" s="0" t="s">
        <v>38</v>
      </c>
      <c r="D3281" s="0" t="s">
        <v>150</v>
      </c>
      <c r="E3281" s="0" t="s">
        <v>137</v>
      </c>
      <c r="F3281" s="0" t="n">
        <v>0.0285006</v>
      </c>
      <c r="G3281" s="0" t="s">
        <v>156</v>
      </c>
      <c r="H3281" s="49" t="n">
        <f aca="false">F3281/F3269-1</f>
        <v>-0.0218953553019019</v>
      </c>
      <c r="K3281" s="48" t="n">
        <v>319.76</v>
      </c>
      <c r="L3281" s="49" t="n">
        <f aca="false">K3281/K3269-1</f>
        <v>-0.0257457115870936</v>
      </c>
    </row>
    <row r="3282" customFormat="false" ht="14.4" hidden="false" customHeight="false" outlineLevel="0" collapsed="false">
      <c r="A3282" s="59" t="n">
        <v>43118.3824118056</v>
      </c>
      <c r="B3282" s="47" t="s">
        <v>173</v>
      </c>
      <c r="C3282" s="0" t="s">
        <v>38</v>
      </c>
      <c r="D3282" s="0" t="s">
        <v>157</v>
      </c>
      <c r="E3282" s="0" t="s">
        <v>137</v>
      </c>
      <c r="F3282" s="0" t="n">
        <v>0.00068</v>
      </c>
      <c r="G3282" s="0" t="s">
        <v>156</v>
      </c>
      <c r="H3282" s="49" t="n">
        <f aca="false">F3282/F3270-1</f>
        <v>0.114754098360656</v>
      </c>
      <c r="K3282" s="48" t="n">
        <v>7.64</v>
      </c>
      <c r="L3282" s="49" t="n">
        <f aca="false">K3282/K3270-1</f>
        <v>0.104046242774567</v>
      </c>
    </row>
    <row r="3283" customFormat="false" ht="14.4" hidden="false" customHeight="false" outlineLevel="0" collapsed="false">
      <c r="A3283" s="60" t="n">
        <v>43118.3824119792</v>
      </c>
      <c r="B3283" s="52" t="s">
        <v>173</v>
      </c>
      <c r="C3283" s="16" t="s">
        <v>38</v>
      </c>
      <c r="D3283" s="16" t="s">
        <v>138</v>
      </c>
      <c r="E3283" s="16" t="s">
        <v>137</v>
      </c>
      <c r="F3283" s="16" t="n">
        <v>1</v>
      </c>
      <c r="G3283" s="16" t="s">
        <v>156</v>
      </c>
      <c r="H3283" s="58" t="n">
        <f aca="false">F3283/F3271-1</f>
        <v>0</v>
      </c>
      <c r="I3283" s="16"/>
      <c r="J3283" s="16"/>
      <c r="K3283" s="54" t="n">
        <v>11360.5</v>
      </c>
      <c r="L3283" s="58" t="n">
        <f aca="false">K3283/K3271-1</f>
        <v>0.00672598053985074</v>
      </c>
    </row>
    <row r="3284" customFormat="false" ht="14.4" hidden="false" customHeight="false" outlineLevel="0" collapsed="false">
      <c r="A3284" s="59" t="n">
        <v>43119.4375893982</v>
      </c>
      <c r="B3284" s="47" t="s">
        <v>174</v>
      </c>
      <c r="C3284" s="0" t="s">
        <v>39</v>
      </c>
      <c r="D3284" s="0" t="s">
        <v>53</v>
      </c>
      <c r="E3284" s="0" t="s">
        <v>136</v>
      </c>
      <c r="F3284" s="48" t="n">
        <v>2104</v>
      </c>
      <c r="G3284" s="49" t="n">
        <f aca="false">F3284/$K3290-1</f>
        <v>-0.011617255358829</v>
      </c>
      <c r="H3284" s="50" t="n">
        <v>2258</v>
      </c>
      <c r="I3284" s="49" t="n">
        <f aca="false">H3284/$K3290-1</f>
        <v>0.0607263485740324</v>
      </c>
      <c r="J3284" s="49" t="n">
        <f aca="false">I3284-G3284</f>
        <v>0.0723436039328613</v>
      </c>
      <c r="K3284" s="0" t="n">
        <f aca="false">H3284-F3284</f>
        <v>154</v>
      </c>
      <c r="L3284" s="49" t="n">
        <f aca="false">H3284/H3272-1</f>
        <v>0</v>
      </c>
    </row>
    <row r="3285" customFormat="false" ht="14.4" hidden="false" customHeight="false" outlineLevel="0" collapsed="false">
      <c r="A3285" s="59" t="n">
        <v>43119.4375903241</v>
      </c>
      <c r="B3285" s="47" t="s">
        <v>174</v>
      </c>
      <c r="C3285" s="0" t="s">
        <v>39</v>
      </c>
      <c r="D3285" s="0" t="s">
        <v>13</v>
      </c>
      <c r="E3285" s="0" t="s">
        <v>136</v>
      </c>
      <c r="F3285" s="48" t="n">
        <v>2115</v>
      </c>
      <c r="G3285" s="49" t="n">
        <f aca="false">F3285/$K3290-1</f>
        <v>-0.00644985507791029</v>
      </c>
      <c r="H3285" s="50" t="n">
        <v>2285</v>
      </c>
      <c r="I3285" s="49" t="n">
        <f aca="false">H3285/$K3290-1</f>
        <v>0.0734099674453783</v>
      </c>
      <c r="J3285" s="49" t="n">
        <f aca="false">I3285-G3285</f>
        <v>0.0798598225232886</v>
      </c>
      <c r="K3285" s="0" t="n">
        <f aca="false">H3285-F3285</f>
        <v>170</v>
      </c>
      <c r="L3285" s="49" t="n">
        <f aca="false">H3285/H3273-1</f>
        <v>-0.000437445319335095</v>
      </c>
    </row>
    <row r="3286" customFormat="false" ht="14.4" hidden="false" customHeight="false" outlineLevel="0" collapsed="false">
      <c r="A3286" s="59" t="n">
        <v>43119.4375905556</v>
      </c>
      <c r="B3286" s="47" t="s">
        <v>174</v>
      </c>
      <c r="C3286" s="0" t="s">
        <v>39</v>
      </c>
      <c r="D3286" s="0" t="s">
        <v>15</v>
      </c>
      <c r="E3286" s="0" t="s">
        <v>136</v>
      </c>
      <c r="F3286" s="48" t="n">
        <v>2115</v>
      </c>
      <c r="G3286" s="49" t="n">
        <f aca="false">F3286/$K3290-1</f>
        <v>-0.00644985507791029</v>
      </c>
      <c r="H3286" s="50" t="n">
        <v>2285</v>
      </c>
      <c r="I3286" s="49" t="n">
        <f aca="false">H3286/$K3290-1</f>
        <v>0.0734099674453783</v>
      </c>
      <c r="J3286" s="49" t="n">
        <f aca="false">I3286-G3286</f>
        <v>0.0798598225232886</v>
      </c>
      <c r="K3286" s="0" t="n">
        <f aca="false">H3286-F3286</f>
        <v>170</v>
      </c>
      <c r="L3286" s="49" t="n">
        <f aca="false">H3286/H3274-1</f>
        <v>-0.000437445319335095</v>
      </c>
    </row>
    <row r="3287" customFormat="false" ht="14.4" hidden="false" customHeight="false" outlineLevel="0" collapsed="false">
      <c r="A3287" s="59" t="n">
        <v>43119.4375907176</v>
      </c>
      <c r="B3287" s="47" t="s">
        <v>174</v>
      </c>
      <c r="C3287" s="0" t="s">
        <v>39</v>
      </c>
      <c r="D3287" s="0" t="s">
        <v>20</v>
      </c>
      <c r="E3287" s="0" t="s">
        <v>136</v>
      </c>
      <c r="F3287" s="48" t="n">
        <v>2115</v>
      </c>
      <c r="G3287" s="49" t="n">
        <f aca="false">F3287/$K3290-1</f>
        <v>-0.00644985507791029</v>
      </c>
      <c r="H3287" s="50" t="n">
        <v>2275</v>
      </c>
      <c r="I3287" s="49" t="n">
        <f aca="false">H3287/$K3290-1</f>
        <v>0.0687123308263613</v>
      </c>
      <c r="J3287" s="49" t="n">
        <f aca="false">I3287-G3287</f>
        <v>0.0751621859042716</v>
      </c>
      <c r="K3287" s="0" t="n">
        <f aca="false">H3287-F3287</f>
        <v>160</v>
      </c>
      <c r="L3287" s="49" t="n">
        <f aca="false">H3287/H3275-1</f>
        <v>0</v>
      </c>
    </row>
    <row r="3288" customFormat="false" ht="14.4" hidden="false" customHeight="false" outlineLevel="0" collapsed="false">
      <c r="A3288" s="59" t="n">
        <v>43119.4375908681</v>
      </c>
      <c r="B3288" s="47" t="s">
        <v>174</v>
      </c>
      <c r="C3288" s="0" t="s">
        <v>39</v>
      </c>
      <c r="D3288" s="0" t="s">
        <v>25</v>
      </c>
      <c r="E3288" s="0" t="s">
        <v>136</v>
      </c>
      <c r="F3288" s="48" t="n">
        <v>2115</v>
      </c>
      <c r="G3288" s="49" t="n">
        <f aca="false">F3288/$K3290-1</f>
        <v>-0.00644985507791029</v>
      </c>
      <c r="H3288" s="50" t="n">
        <v>2275</v>
      </c>
      <c r="I3288" s="49" t="n">
        <f aca="false">H3288/$K3290-1</f>
        <v>0.0687123308263613</v>
      </c>
      <c r="J3288" s="49" t="n">
        <f aca="false">I3288-G3288</f>
        <v>0.0751621859042716</v>
      </c>
      <c r="K3288" s="0" t="n">
        <f aca="false">H3288-F3288</f>
        <v>160</v>
      </c>
      <c r="L3288" s="49" t="n">
        <f aca="false">H3288/H3276-1</f>
        <v>0</v>
      </c>
    </row>
    <row r="3289" customFormat="false" ht="14.4" hidden="false" customHeight="false" outlineLevel="0" collapsed="false">
      <c r="A3289" s="59" t="n">
        <v>43119.4375910532</v>
      </c>
      <c r="B3289" s="47" t="s">
        <v>174</v>
      </c>
      <c r="C3289" s="0" t="s">
        <v>39</v>
      </c>
      <c r="D3289" s="0" t="s">
        <v>51</v>
      </c>
      <c r="E3289" s="0" t="s">
        <v>136</v>
      </c>
      <c r="F3289" s="50" t="n">
        <v>1.5813</v>
      </c>
      <c r="H3289" s="48" t="n">
        <v>1.6048</v>
      </c>
      <c r="K3289" s="50" t="n">
        <v>1.59855</v>
      </c>
      <c r="L3289" s="49" t="n">
        <f aca="false">K3289/K3277-1</f>
        <v>-0.00262049602246139</v>
      </c>
    </row>
    <row r="3290" customFormat="false" ht="14.4" hidden="false" customHeight="false" outlineLevel="0" collapsed="false">
      <c r="A3290" s="59" t="n">
        <v>43119.4375912037</v>
      </c>
      <c r="B3290" s="47" t="s">
        <v>174</v>
      </c>
      <c r="C3290" s="0" t="s">
        <v>39</v>
      </c>
      <c r="D3290" s="0" t="s">
        <v>30</v>
      </c>
      <c r="E3290" s="0" t="s">
        <v>136</v>
      </c>
      <c r="F3290" s="0" t="s">
        <v>31</v>
      </c>
      <c r="H3290" s="50" t="n">
        <v>1</v>
      </c>
      <c r="K3290" s="48" t="n">
        <v>2128.73</v>
      </c>
      <c r="L3290" s="49" t="n">
        <f aca="false">K3290/K3278-1</f>
        <v>-0.00373471364855316</v>
      </c>
    </row>
    <row r="3291" customFormat="false" ht="14.4" hidden="false" customHeight="false" outlineLevel="0" collapsed="false">
      <c r="A3291" s="59" t="n">
        <v>43119.4375913194</v>
      </c>
      <c r="B3291" s="47" t="s">
        <v>174</v>
      </c>
      <c r="C3291" s="0" t="s">
        <v>39</v>
      </c>
      <c r="D3291" s="0" t="s">
        <v>43</v>
      </c>
      <c r="E3291" s="0" t="s">
        <v>137</v>
      </c>
      <c r="J3291" s="0" t="s">
        <v>44</v>
      </c>
      <c r="K3291" s="48" t="n">
        <v>1336.35</v>
      </c>
      <c r="L3291" s="49" t="n">
        <f aca="false">K3291/K3279-1</f>
        <v>0.00678042716691141</v>
      </c>
    </row>
    <row r="3292" customFormat="false" ht="14.4" hidden="false" customHeight="false" outlineLevel="0" collapsed="false">
      <c r="A3292" s="59" t="n">
        <v>43119.4375914468</v>
      </c>
      <c r="B3292" s="47" t="s">
        <v>174</v>
      </c>
      <c r="C3292" s="0" t="s">
        <v>39</v>
      </c>
      <c r="D3292" s="0" t="s">
        <v>54</v>
      </c>
      <c r="E3292" s="0" t="s">
        <v>137</v>
      </c>
      <c r="F3292" s="0" t="n">
        <v>0.0903875</v>
      </c>
      <c r="G3292" s="0" t="s">
        <v>156</v>
      </c>
      <c r="H3292" s="49" t="n">
        <f aca="false">F3292/F3280-1</f>
        <v>-0.000455607567066751</v>
      </c>
      <c r="K3292" s="48" t="n">
        <v>1054.02</v>
      </c>
      <c r="L3292" s="49" t="n">
        <f aca="false">K3292/K3280-1</f>
        <v>0.0397750813850251</v>
      </c>
    </row>
    <row r="3293" customFormat="false" ht="14.4" hidden="false" customHeight="false" outlineLevel="0" collapsed="false">
      <c r="A3293" s="59" t="n">
        <v>43119.4375915741</v>
      </c>
      <c r="B3293" s="47" t="s">
        <v>174</v>
      </c>
      <c r="C3293" s="0" t="s">
        <v>39</v>
      </c>
      <c r="D3293" s="0" t="s">
        <v>150</v>
      </c>
      <c r="E3293" s="0" t="s">
        <v>137</v>
      </c>
      <c r="F3293" s="0" t="n">
        <v>0.0286493</v>
      </c>
      <c r="G3293" s="0" t="s">
        <v>156</v>
      </c>
      <c r="H3293" s="49" t="n">
        <f aca="false">F3293/F3281-1</f>
        <v>0.00521743401893282</v>
      </c>
      <c r="K3293" s="48" t="n">
        <v>334.08</v>
      </c>
      <c r="L3293" s="49" t="n">
        <f aca="false">K3293/K3281-1</f>
        <v>0.0447835876907681</v>
      </c>
    </row>
    <row r="3294" customFormat="false" ht="14.4" hidden="false" customHeight="false" outlineLevel="0" collapsed="false">
      <c r="A3294" s="59" t="n">
        <v>43119.4375917245</v>
      </c>
      <c r="B3294" s="47" t="s">
        <v>174</v>
      </c>
      <c r="C3294" s="0" t="s">
        <v>39</v>
      </c>
      <c r="D3294" s="0" t="s">
        <v>157</v>
      </c>
      <c r="E3294" s="0" t="s">
        <v>137</v>
      </c>
      <c r="F3294" s="0" t="n">
        <v>0.00069</v>
      </c>
      <c r="G3294" s="0" t="s">
        <v>156</v>
      </c>
      <c r="H3294" s="49" t="n">
        <f aca="false">F3294/F3282-1</f>
        <v>0.0147058823529411</v>
      </c>
      <c r="K3294" s="48" t="n">
        <v>8.09</v>
      </c>
      <c r="L3294" s="49" t="n">
        <f aca="false">K3294/K3282-1</f>
        <v>0.0589005235602094</v>
      </c>
    </row>
    <row r="3295" customFormat="false" ht="14.4" hidden="false" customHeight="false" outlineLevel="0" collapsed="false">
      <c r="A3295" s="60" t="n">
        <v>43119.4375918287</v>
      </c>
      <c r="B3295" s="52" t="s">
        <v>174</v>
      </c>
      <c r="C3295" s="16" t="s">
        <v>39</v>
      </c>
      <c r="D3295" s="16" t="s">
        <v>138</v>
      </c>
      <c r="E3295" s="16" t="s">
        <v>137</v>
      </c>
      <c r="F3295" s="16" t="n">
        <v>1</v>
      </c>
      <c r="G3295" s="16" t="s">
        <v>156</v>
      </c>
      <c r="H3295" s="58" t="n">
        <f aca="false">F3295/F3283-1</f>
        <v>0</v>
      </c>
      <c r="I3295" s="16"/>
      <c r="J3295" s="16"/>
      <c r="K3295" s="54" t="n">
        <v>11663.4</v>
      </c>
      <c r="L3295" s="58" t="n">
        <f aca="false">K3295/K3283-1</f>
        <v>0.026662558866247</v>
      </c>
    </row>
    <row r="3296" customFormat="false" ht="14.4" hidden="false" customHeight="false" outlineLevel="0" collapsed="false">
      <c r="A3296" s="59" t="n">
        <v>43120.8606238773</v>
      </c>
      <c r="B3296" s="47" t="s">
        <v>175</v>
      </c>
      <c r="C3296" s="0" t="s">
        <v>41</v>
      </c>
      <c r="D3296" s="0" t="s">
        <v>53</v>
      </c>
      <c r="E3296" s="0" t="s">
        <v>136</v>
      </c>
      <c r="F3296" s="48" t="n">
        <v>2108</v>
      </c>
      <c r="G3296" s="49" t="n">
        <f aca="false">F3296/$K3302-1</f>
        <v>-0.00913308545992109</v>
      </c>
      <c r="H3296" s="50" t="n">
        <v>2262</v>
      </c>
      <c r="I3296" s="49" t="n">
        <f aca="false">H3296/$K3302-1</f>
        <v>0.0632547251848474</v>
      </c>
      <c r="J3296" s="49" t="n">
        <f aca="false">I3296-G3296</f>
        <v>0.0723878106447685</v>
      </c>
      <c r="K3296" s="0" t="n">
        <f aca="false">H3296-F3296</f>
        <v>154</v>
      </c>
      <c r="L3296" s="49" t="n">
        <f aca="false">H3296/H3284-1</f>
        <v>0.00177147918511955</v>
      </c>
    </row>
    <row r="3297" customFormat="false" ht="14.4" hidden="false" customHeight="false" outlineLevel="0" collapsed="false">
      <c r="A3297" s="59" t="n">
        <v>43120.8606245833</v>
      </c>
      <c r="B3297" s="47" t="s">
        <v>175</v>
      </c>
      <c r="C3297" s="0" t="s">
        <v>41</v>
      </c>
      <c r="D3297" s="0" t="s">
        <v>13</v>
      </c>
      <c r="E3297" s="0" t="s">
        <v>136</v>
      </c>
      <c r="F3297" s="48" t="n">
        <v>2120</v>
      </c>
      <c r="G3297" s="49" t="n">
        <f aca="false">F3297/$K3302-1</f>
        <v>-0.00349247683825082</v>
      </c>
      <c r="H3297" s="50" t="n">
        <v>2290</v>
      </c>
      <c r="I3297" s="49" t="n">
        <f aca="false">H3297/$K3302-1</f>
        <v>0.0764161453020782</v>
      </c>
      <c r="J3297" s="49" t="n">
        <f aca="false">I3297-G3297</f>
        <v>0.079908622140329</v>
      </c>
      <c r="K3297" s="0" t="n">
        <f aca="false">H3297-F3297</f>
        <v>170</v>
      </c>
      <c r="L3297" s="49" t="n">
        <f aca="false">H3297/H3285-1</f>
        <v>0.00218818380743979</v>
      </c>
    </row>
    <row r="3298" customFormat="false" ht="14.4" hidden="false" customHeight="false" outlineLevel="0" collapsed="false">
      <c r="A3298" s="59" t="n">
        <v>43120.8606247107</v>
      </c>
      <c r="B3298" s="47" t="s">
        <v>175</v>
      </c>
      <c r="C3298" s="0" t="s">
        <v>41</v>
      </c>
      <c r="D3298" s="0" t="s">
        <v>15</v>
      </c>
      <c r="E3298" s="0" t="s">
        <v>136</v>
      </c>
      <c r="F3298" s="48" t="n">
        <v>2120</v>
      </c>
      <c r="G3298" s="49" t="n">
        <f aca="false">F3298/$K3302-1</f>
        <v>-0.00349247683825082</v>
      </c>
      <c r="H3298" s="50" t="n">
        <v>2290</v>
      </c>
      <c r="I3298" s="49" t="n">
        <f aca="false">H3298/$K3302-1</f>
        <v>0.0764161453020782</v>
      </c>
      <c r="J3298" s="49" t="n">
        <f aca="false">I3298-G3298</f>
        <v>0.079908622140329</v>
      </c>
      <c r="K3298" s="0" t="n">
        <f aca="false">H3298-F3298</f>
        <v>170</v>
      </c>
      <c r="L3298" s="49" t="n">
        <f aca="false">H3298/H3286-1</f>
        <v>0.00218818380743979</v>
      </c>
    </row>
    <row r="3299" customFormat="false" ht="14.4" hidden="false" customHeight="false" outlineLevel="0" collapsed="false">
      <c r="A3299" s="59" t="n">
        <v>43120.8606248032</v>
      </c>
      <c r="B3299" s="47" t="s">
        <v>175</v>
      </c>
      <c r="C3299" s="0" t="s">
        <v>41</v>
      </c>
      <c r="D3299" s="0" t="s">
        <v>20</v>
      </c>
      <c r="E3299" s="0" t="s">
        <v>136</v>
      </c>
      <c r="F3299" s="48" t="n">
        <v>2120</v>
      </c>
      <c r="G3299" s="49" t="n">
        <f aca="false">F3299/$K3302-1</f>
        <v>-0.00349247683825082</v>
      </c>
      <c r="H3299" s="50" t="n">
        <v>2279</v>
      </c>
      <c r="I3299" s="49" t="n">
        <f aca="false">H3299/$K3302-1</f>
        <v>0.0712455873988804</v>
      </c>
      <c r="J3299" s="49" t="n">
        <f aca="false">I3299-G3299</f>
        <v>0.0747380642371313</v>
      </c>
      <c r="K3299" s="0" t="n">
        <f aca="false">H3299-F3299</f>
        <v>159</v>
      </c>
      <c r="L3299" s="49" t="n">
        <f aca="false">H3299/H3287-1</f>
        <v>0.0017582417582418</v>
      </c>
    </row>
    <row r="3300" customFormat="false" ht="14.4" hidden="false" customHeight="false" outlineLevel="0" collapsed="false">
      <c r="A3300" s="59" t="n">
        <v>43120.8606248958</v>
      </c>
      <c r="B3300" s="47" t="s">
        <v>175</v>
      </c>
      <c r="C3300" s="0" t="s">
        <v>41</v>
      </c>
      <c r="D3300" s="0" t="s">
        <v>25</v>
      </c>
      <c r="E3300" s="0" t="s">
        <v>136</v>
      </c>
      <c r="F3300" s="48" t="n">
        <v>2120</v>
      </c>
      <c r="G3300" s="49" t="n">
        <f aca="false">F3300/$K3302-1</f>
        <v>-0.00349247683825082</v>
      </c>
      <c r="H3300" s="50" t="n">
        <v>2279</v>
      </c>
      <c r="I3300" s="49" t="n">
        <f aca="false">H3300/$K3302-1</f>
        <v>0.0712455873988804</v>
      </c>
      <c r="J3300" s="49" t="n">
        <f aca="false">I3300-G3300</f>
        <v>0.0747380642371313</v>
      </c>
      <c r="K3300" s="0" t="n">
        <f aca="false">H3300-F3300</f>
        <v>159</v>
      </c>
      <c r="L3300" s="49" t="n">
        <f aca="false">H3300/H3288-1</f>
        <v>0.0017582417582418</v>
      </c>
    </row>
    <row r="3301" customFormat="false" ht="14.4" hidden="false" customHeight="false" outlineLevel="0" collapsed="false">
      <c r="A3301" s="59" t="n">
        <v>43120.8606249884</v>
      </c>
      <c r="B3301" s="47" t="s">
        <v>175</v>
      </c>
      <c r="C3301" s="0" t="s">
        <v>41</v>
      </c>
      <c r="D3301" s="0" t="s">
        <v>51</v>
      </c>
      <c r="E3301" s="0" t="s">
        <v>136</v>
      </c>
      <c r="F3301" s="50" t="n">
        <v>1.5704</v>
      </c>
      <c r="H3301" s="48" t="n">
        <v>1.6304</v>
      </c>
      <c r="K3301" s="50" t="n">
        <v>1.59594</v>
      </c>
      <c r="L3301" s="49" t="n">
        <f aca="false">K3301/K3289-1</f>
        <v>-0.00163272966125549</v>
      </c>
    </row>
    <row r="3302" customFormat="false" ht="14.4" hidden="false" customHeight="false" outlineLevel="0" collapsed="false">
      <c r="A3302" s="59" t="n">
        <v>43120.860625081</v>
      </c>
      <c r="B3302" s="47" t="s">
        <v>175</v>
      </c>
      <c r="C3302" s="0" t="s">
        <v>41</v>
      </c>
      <c r="D3302" s="0" t="s">
        <v>30</v>
      </c>
      <c r="E3302" s="0" t="s">
        <v>136</v>
      </c>
      <c r="F3302" s="0" t="s">
        <v>31</v>
      </c>
      <c r="H3302" s="50" t="n">
        <v>1</v>
      </c>
      <c r="K3302" s="48" t="n">
        <v>2127.43</v>
      </c>
      <c r="L3302" s="49" t="n">
        <f aca="false">K3302/K3290-1</f>
        <v>-0.00061069276047232</v>
      </c>
    </row>
    <row r="3303" customFormat="false" ht="14.4" hidden="false" customHeight="false" outlineLevel="0" collapsed="false">
      <c r="A3303" s="59" t="n">
        <v>43120.860625162</v>
      </c>
      <c r="B3303" s="47" t="s">
        <v>175</v>
      </c>
      <c r="C3303" s="0" t="s">
        <v>41</v>
      </c>
      <c r="D3303" s="0" t="s">
        <v>43</v>
      </c>
      <c r="E3303" s="0" t="s">
        <v>137</v>
      </c>
      <c r="J3303" s="0" t="s">
        <v>44</v>
      </c>
      <c r="K3303" s="48" t="n">
        <v>1331.84</v>
      </c>
      <c r="L3303" s="49" t="n">
        <f aca="false">K3303/K3291-1</f>
        <v>-0.00337486436936429</v>
      </c>
    </row>
    <row r="3304" customFormat="false" ht="14.4" hidden="false" customHeight="false" outlineLevel="0" collapsed="false">
      <c r="A3304" s="59" t="n">
        <v>43120.8606252662</v>
      </c>
      <c r="B3304" s="47" t="s">
        <v>175</v>
      </c>
      <c r="C3304" s="0" t="s">
        <v>41</v>
      </c>
      <c r="D3304" s="0" t="s">
        <v>54</v>
      </c>
      <c r="E3304" s="0" t="s">
        <v>137</v>
      </c>
      <c r="F3304" s="0" t="n">
        <v>0.0896284</v>
      </c>
      <c r="G3304" s="0" t="s">
        <v>156</v>
      </c>
      <c r="H3304" s="49" t="n">
        <f aca="false">F3304/F3292-1</f>
        <v>-0.00839828516111185</v>
      </c>
      <c r="K3304" s="48" t="n">
        <v>1163.66</v>
      </c>
      <c r="L3304" s="49" t="n">
        <f aca="false">K3304/K3292-1</f>
        <v>0.104020796569325</v>
      </c>
    </row>
    <row r="3305" customFormat="false" ht="14.4" hidden="false" customHeight="false" outlineLevel="0" collapsed="false">
      <c r="A3305" s="59" t="n">
        <v>43120.860625382</v>
      </c>
      <c r="B3305" s="47" t="s">
        <v>175</v>
      </c>
      <c r="C3305" s="0" t="s">
        <v>41</v>
      </c>
      <c r="D3305" s="0" t="s">
        <v>150</v>
      </c>
      <c r="E3305" s="0" t="s">
        <v>137</v>
      </c>
      <c r="F3305" s="0" t="n">
        <v>0.0308058</v>
      </c>
      <c r="G3305" s="0" t="s">
        <v>156</v>
      </c>
      <c r="H3305" s="49" t="n">
        <f aca="false">F3305/F3293-1</f>
        <v>0.0752723452230946</v>
      </c>
      <c r="K3305" s="48" t="n">
        <v>399.96</v>
      </c>
      <c r="L3305" s="49" t="n">
        <f aca="false">K3305/K3293-1</f>
        <v>0.197198275862069</v>
      </c>
    </row>
    <row r="3306" customFormat="false" ht="14.4" hidden="false" customHeight="false" outlineLevel="0" collapsed="false">
      <c r="A3306" s="59" t="n">
        <v>43120.8606254977</v>
      </c>
      <c r="B3306" s="47" t="s">
        <v>175</v>
      </c>
      <c r="C3306" s="0" t="s">
        <v>41</v>
      </c>
      <c r="D3306" s="0" t="s">
        <v>157</v>
      </c>
      <c r="E3306" s="0" t="s">
        <v>137</v>
      </c>
      <c r="F3306" s="0" t="n">
        <v>0.00066</v>
      </c>
      <c r="G3306" s="0" t="s">
        <v>156</v>
      </c>
      <c r="H3306" s="49" t="n">
        <f aca="false">F3306/F3294-1</f>
        <v>-0.0434782608695652</v>
      </c>
      <c r="K3306" s="48" t="n">
        <v>8.51</v>
      </c>
      <c r="L3306" s="49" t="n">
        <f aca="false">K3306/K3294-1</f>
        <v>0.0519159456118665</v>
      </c>
    </row>
    <row r="3307" customFormat="false" ht="14.4" hidden="false" customHeight="false" outlineLevel="0" collapsed="false">
      <c r="A3307" s="60" t="n">
        <v>43120.8606256019</v>
      </c>
      <c r="B3307" s="52" t="s">
        <v>175</v>
      </c>
      <c r="C3307" s="16" t="s">
        <v>41</v>
      </c>
      <c r="D3307" s="16" t="s">
        <v>138</v>
      </c>
      <c r="E3307" s="16" t="s">
        <v>137</v>
      </c>
      <c r="F3307" s="16" t="n">
        <v>1</v>
      </c>
      <c r="G3307" s="16" t="s">
        <v>156</v>
      </c>
      <c r="H3307" s="58" t="n">
        <f aca="false">F3307/F3295-1</f>
        <v>0</v>
      </c>
      <c r="I3307" s="16"/>
      <c r="J3307" s="16"/>
      <c r="K3307" s="54" t="n">
        <v>13053.4</v>
      </c>
      <c r="L3307" s="58" t="n">
        <f aca="false">K3307/K3295-1</f>
        <v>0.119176226486273</v>
      </c>
    </row>
    <row r="3308" customFormat="false" ht="14.4" hidden="false" customHeight="false" outlineLevel="0" collapsed="false">
      <c r="A3308" s="59" t="n">
        <v>43121.4544026968</v>
      </c>
      <c r="B3308" s="47" t="s">
        <v>82</v>
      </c>
      <c r="C3308" s="0" t="s">
        <v>42</v>
      </c>
      <c r="D3308" s="0" t="s">
        <v>53</v>
      </c>
      <c r="E3308" s="0" t="s">
        <v>136</v>
      </c>
      <c r="F3308" s="48" t="n">
        <v>2108</v>
      </c>
      <c r="G3308" s="49" t="n">
        <f aca="false">F3308/$K3314-1</f>
        <v>-0.00913308545992109</v>
      </c>
      <c r="H3308" s="50" t="n">
        <v>2262</v>
      </c>
      <c r="I3308" s="49" t="n">
        <f aca="false">H3308/$K3314-1</f>
        <v>0.0632547251848474</v>
      </c>
      <c r="J3308" s="49" t="n">
        <f aca="false">I3308-G3308</f>
        <v>0.0723878106447685</v>
      </c>
      <c r="K3308" s="0" t="n">
        <f aca="false">H3308-F3308</f>
        <v>154</v>
      </c>
      <c r="L3308" s="49" t="n">
        <f aca="false">H3308/H3296-1</f>
        <v>0</v>
      </c>
    </row>
    <row r="3309" customFormat="false" ht="14.4" hidden="false" customHeight="false" outlineLevel="0" collapsed="false">
      <c r="A3309" s="59" t="n">
        <v>43121.4544034028</v>
      </c>
      <c r="B3309" s="47" t="s">
        <v>82</v>
      </c>
      <c r="C3309" s="0" t="s">
        <v>42</v>
      </c>
      <c r="D3309" s="0" t="s">
        <v>13</v>
      </c>
      <c r="E3309" s="0" t="s">
        <v>136</v>
      </c>
      <c r="F3309" s="48" t="n">
        <v>2120</v>
      </c>
      <c r="G3309" s="49" t="n">
        <f aca="false">F3309/$K3314-1</f>
        <v>-0.00349247683825082</v>
      </c>
      <c r="H3309" s="50" t="n">
        <v>2290</v>
      </c>
      <c r="I3309" s="49" t="n">
        <f aca="false">H3309/$K3314-1</f>
        <v>0.0764161453020782</v>
      </c>
      <c r="J3309" s="49" t="n">
        <f aca="false">I3309-G3309</f>
        <v>0.079908622140329</v>
      </c>
      <c r="K3309" s="0" t="n">
        <f aca="false">H3309-F3309</f>
        <v>170</v>
      </c>
      <c r="L3309" s="49" t="n">
        <f aca="false">H3309/H3297-1</f>
        <v>0</v>
      </c>
    </row>
    <row r="3310" customFormat="false" ht="14.4" hidden="false" customHeight="false" outlineLevel="0" collapsed="false">
      <c r="A3310" s="59" t="n">
        <v>43121.4544035185</v>
      </c>
      <c r="B3310" s="47" t="s">
        <v>82</v>
      </c>
      <c r="C3310" s="0" t="s">
        <v>42</v>
      </c>
      <c r="D3310" s="0" t="s">
        <v>15</v>
      </c>
      <c r="E3310" s="0" t="s">
        <v>136</v>
      </c>
      <c r="F3310" s="48" t="n">
        <v>2120</v>
      </c>
      <c r="G3310" s="49" t="n">
        <f aca="false">F3310/$K3314-1</f>
        <v>-0.00349247683825082</v>
      </c>
      <c r="H3310" s="50" t="n">
        <v>2290</v>
      </c>
      <c r="I3310" s="49" t="n">
        <f aca="false">H3310/$K3314-1</f>
        <v>0.0764161453020782</v>
      </c>
      <c r="J3310" s="49" t="n">
        <f aca="false">I3310-G3310</f>
        <v>0.079908622140329</v>
      </c>
      <c r="K3310" s="0" t="n">
        <f aca="false">H3310-F3310</f>
        <v>170</v>
      </c>
      <c r="L3310" s="49" t="n">
        <f aca="false">H3310/H3298-1</f>
        <v>0</v>
      </c>
    </row>
    <row r="3311" customFormat="false" ht="14.4" hidden="false" customHeight="false" outlineLevel="0" collapsed="false">
      <c r="A3311" s="59" t="n">
        <v>43121.4544036574</v>
      </c>
      <c r="B3311" s="47" t="s">
        <v>82</v>
      </c>
      <c r="C3311" s="0" t="s">
        <v>42</v>
      </c>
      <c r="D3311" s="0" t="s">
        <v>20</v>
      </c>
      <c r="E3311" s="0" t="s">
        <v>136</v>
      </c>
      <c r="F3311" s="48" t="n">
        <v>2120</v>
      </c>
      <c r="G3311" s="49" t="n">
        <f aca="false">F3311/$K3314-1</f>
        <v>-0.00349247683825082</v>
      </c>
      <c r="H3311" s="50" t="n">
        <v>2279</v>
      </c>
      <c r="I3311" s="49" t="n">
        <f aca="false">H3311/$K3314-1</f>
        <v>0.0712455873988804</v>
      </c>
      <c r="J3311" s="49" t="n">
        <f aca="false">I3311-G3311</f>
        <v>0.0747380642371313</v>
      </c>
      <c r="K3311" s="0" t="n">
        <f aca="false">H3311-F3311</f>
        <v>159</v>
      </c>
      <c r="L3311" s="49" t="n">
        <f aca="false">H3311/H3299-1</f>
        <v>0</v>
      </c>
    </row>
    <row r="3312" customFormat="false" ht="14.4" hidden="false" customHeight="false" outlineLevel="0" collapsed="false">
      <c r="A3312" s="59" t="n">
        <v>43121.4544037731</v>
      </c>
      <c r="B3312" s="47" t="s">
        <v>82</v>
      </c>
      <c r="C3312" s="0" t="s">
        <v>42</v>
      </c>
      <c r="D3312" s="0" t="s">
        <v>25</v>
      </c>
      <c r="E3312" s="0" t="s">
        <v>136</v>
      </c>
      <c r="F3312" s="48" t="n">
        <v>2120</v>
      </c>
      <c r="G3312" s="49" t="n">
        <f aca="false">F3312/$K3314-1</f>
        <v>-0.00349247683825082</v>
      </c>
      <c r="H3312" s="50" t="n">
        <v>2279</v>
      </c>
      <c r="I3312" s="49" t="n">
        <f aca="false">H3312/$K3314-1</f>
        <v>0.0712455873988804</v>
      </c>
      <c r="J3312" s="49" t="n">
        <f aca="false">I3312-G3312</f>
        <v>0.0747380642371313</v>
      </c>
      <c r="K3312" s="0" t="n">
        <f aca="false">H3312-F3312</f>
        <v>159</v>
      </c>
      <c r="L3312" s="49" t="n">
        <f aca="false">H3312/H3300-1</f>
        <v>0</v>
      </c>
    </row>
    <row r="3313" customFormat="false" ht="14.4" hidden="false" customHeight="false" outlineLevel="0" collapsed="false">
      <c r="A3313" s="59" t="n">
        <v>43121.4544038657</v>
      </c>
      <c r="B3313" s="47" t="s">
        <v>82</v>
      </c>
      <c r="C3313" s="0" t="s">
        <v>42</v>
      </c>
      <c r="D3313" s="0" t="s">
        <v>51</v>
      </c>
      <c r="E3313" s="0" t="s">
        <v>136</v>
      </c>
      <c r="F3313" s="50" t="n">
        <v>1.5704</v>
      </c>
      <c r="H3313" s="48" t="n">
        <v>1.6304</v>
      </c>
      <c r="K3313" s="50" t="n">
        <v>1.59594</v>
      </c>
      <c r="L3313" s="49" t="n">
        <f aca="false">K3313/K3301-1</f>
        <v>0</v>
      </c>
    </row>
    <row r="3314" customFormat="false" ht="14.4" hidden="false" customHeight="false" outlineLevel="0" collapsed="false">
      <c r="A3314" s="59" t="n">
        <v>43121.4544039699</v>
      </c>
      <c r="B3314" s="47" t="s">
        <v>82</v>
      </c>
      <c r="C3314" s="0" t="s">
        <v>42</v>
      </c>
      <c r="D3314" s="0" t="s">
        <v>30</v>
      </c>
      <c r="E3314" s="0" t="s">
        <v>136</v>
      </c>
      <c r="F3314" s="0" t="s">
        <v>31</v>
      </c>
      <c r="H3314" s="50" t="n">
        <v>1</v>
      </c>
      <c r="K3314" s="48" t="n">
        <v>2127.43</v>
      </c>
      <c r="L3314" s="49" t="n">
        <f aca="false">K3314/K3302-1</f>
        <v>0</v>
      </c>
    </row>
    <row r="3315" customFormat="false" ht="14.4" hidden="false" customHeight="false" outlineLevel="0" collapsed="false">
      <c r="A3315" s="59" t="n">
        <v>43121.4544040509</v>
      </c>
      <c r="B3315" s="47" t="s">
        <v>82</v>
      </c>
      <c r="C3315" s="0" t="s">
        <v>42</v>
      </c>
      <c r="D3315" s="0" t="s">
        <v>43</v>
      </c>
      <c r="E3315" s="0" t="s">
        <v>137</v>
      </c>
      <c r="J3315" s="0" t="s">
        <v>44</v>
      </c>
      <c r="K3315" s="48" t="n">
        <v>1331.84</v>
      </c>
      <c r="L3315" s="49" t="n">
        <f aca="false">K3315/K3303-1</f>
        <v>0</v>
      </c>
    </row>
    <row r="3316" customFormat="false" ht="14.4" hidden="false" customHeight="false" outlineLevel="0" collapsed="false">
      <c r="A3316" s="59" t="n">
        <v>43121.4544041551</v>
      </c>
      <c r="B3316" s="47" t="s">
        <v>82</v>
      </c>
      <c r="C3316" s="0" t="s">
        <v>42</v>
      </c>
      <c r="D3316" s="0" t="s">
        <v>54</v>
      </c>
      <c r="E3316" s="0" t="s">
        <v>137</v>
      </c>
      <c r="F3316" s="0" t="n">
        <v>0.0901647</v>
      </c>
      <c r="G3316" s="0" t="s">
        <v>156</v>
      </c>
      <c r="H3316" s="49" t="n">
        <f aca="false">F3316/F3304-1</f>
        <v>0.00598359448567654</v>
      </c>
      <c r="K3316" s="48" t="n">
        <v>1086.54</v>
      </c>
      <c r="L3316" s="49" t="n">
        <f aca="false">K3316/K3304-1</f>
        <v>-0.0662736538164069</v>
      </c>
    </row>
    <row r="3317" customFormat="false" ht="14.4" hidden="false" customHeight="false" outlineLevel="0" collapsed="false">
      <c r="A3317" s="59" t="n">
        <v>43121.4544042824</v>
      </c>
      <c r="B3317" s="47" t="s">
        <v>82</v>
      </c>
      <c r="C3317" s="0" t="s">
        <v>42</v>
      </c>
      <c r="D3317" s="0" t="s">
        <v>150</v>
      </c>
      <c r="E3317" s="0" t="s">
        <v>137</v>
      </c>
      <c r="F3317" s="0" t="n">
        <v>0.0297849</v>
      </c>
      <c r="G3317" s="0" t="s">
        <v>156</v>
      </c>
      <c r="H3317" s="49" t="n">
        <f aca="false">F3317/F3305-1</f>
        <v>-0.0331398632725007</v>
      </c>
      <c r="K3317" s="48" t="n">
        <v>358.93</v>
      </c>
      <c r="L3317" s="49" t="n">
        <f aca="false">K3317/K3305-1</f>
        <v>-0.102585258525853</v>
      </c>
    </row>
    <row r="3318" customFormat="false" ht="14.4" hidden="false" customHeight="false" outlineLevel="0" collapsed="false">
      <c r="A3318" s="59" t="n">
        <v>43121.4544044213</v>
      </c>
      <c r="B3318" s="47" t="s">
        <v>82</v>
      </c>
      <c r="C3318" s="0" t="s">
        <v>42</v>
      </c>
      <c r="D3318" s="0" t="s">
        <v>157</v>
      </c>
      <c r="E3318" s="0" t="s">
        <v>137</v>
      </c>
      <c r="F3318" s="0" t="n">
        <v>0.00065</v>
      </c>
      <c r="G3318" s="0" t="s">
        <v>156</v>
      </c>
      <c r="H3318" s="49" t="n">
        <f aca="false">F3318/F3306-1</f>
        <v>-0.0151515151515151</v>
      </c>
      <c r="K3318" s="48" t="n">
        <v>7.78</v>
      </c>
      <c r="L3318" s="49" t="n">
        <f aca="false">K3318/K3306-1</f>
        <v>-0.0857814336075206</v>
      </c>
    </row>
    <row r="3319" customFormat="false" ht="14.4" hidden="false" customHeight="false" outlineLevel="0" collapsed="false">
      <c r="A3319" s="60" t="n">
        <v>43121.454404537</v>
      </c>
      <c r="B3319" s="52" t="s">
        <v>82</v>
      </c>
      <c r="C3319" s="16" t="s">
        <v>42</v>
      </c>
      <c r="D3319" s="16" t="s">
        <v>138</v>
      </c>
      <c r="E3319" s="16" t="s">
        <v>137</v>
      </c>
      <c r="F3319" s="16" t="n">
        <v>1</v>
      </c>
      <c r="G3319" s="16" t="s">
        <v>156</v>
      </c>
      <c r="H3319" s="58" t="n">
        <f aca="false">F3319/F3307-1</f>
        <v>0</v>
      </c>
      <c r="I3319" s="16"/>
      <c r="J3319" s="16"/>
      <c r="K3319" s="54" t="n">
        <v>12075.1</v>
      </c>
      <c r="L3319" s="58" t="n">
        <f aca="false">K3319/K3307-1</f>
        <v>-0.074945991082783</v>
      </c>
    </row>
    <row r="3320" customFormat="false" ht="14.4" hidden="false" customHeight="false" outlineLevel="0" collapsed="false">
      <c r="A3320" s="59" t="n">
        <v>43122.9158643056</v>
      </c>
      <c r="B3320" s="47" t="s">
        <v>176</v>
      </c>
      <c r="C3320" s="0" t="s">
        <v>33</v>
      </c>
      <c r="D3320" s="0" t="s">
        <v>53</v>
      </c>
      <c r="E3320" s="0" t="s">
        <v>136</v>
      </c>
      <c r="F3320" s="48" t="n">
        <v>2104</v>
      </c>
      <c r="G3320" s="49" t="n">
        <f aca="false">F3320/$K3326-1</f>
        <v>-0.0111341407817869</v>
      </c>
      <c r="H3320" s="50" t="n">
        <v>2257</v>
      </c>
      <c r="I3320" s="49" t="n">
        <f aca="false">H3320/$K3326-1</f>
        <v>0.0607748309199179</v>
      </c>
      <c r="J3320" s="49" t="n">
        <f aca="false">I3320-G3320</f>
        <v>0.0719089717017047</v>
      </c>
      <c r="K3320" s="0" t="n">
        <f aca="false">H3320-F3320</f>
        <v>153</v>
      </c>
      <c r="L3320" s="49" t="n">
        <f aca="false">H3320/H3308-1</f>
        <v>-0.00221043324491599</v>
      </c>
    </row>
    <row r="3321" customFormat="false" ht="14.4" hidden="false" customHeight="false" outlineLevel="0" collapsed="false">
      <c r="A3321" s="59" t="n">
        <v>43122.9158650347</v>
      </c>
      <c r="B3321" s="47" t="s">
        <v>176</v>
      </c>
      <c r="C3321" s="0" t="s">
        <v>33</v>
      </c>
      <c r="D3321" s="0" t="s">
        <v>13</v>
      </c>
      <c r="E3321" s="0" t="s">
        <v>136</v>
      </c>
      <c r="F3321" s="48" t="n">
        <v>2116</v>
      </c>
      <c r="G3321" s="49" t="n">
        <f aca="false">F3321/$K3326-1</f>
        <v>-0.00549422143263356</v>
      </c>
      <c r="H3321" s="50" t="n">
        <v>2284</v>
      </c>
      <c r="I3321" s="49" t="n">
        <f aca="false">H3321/$K3326-1</f>
        <v>0.0734646494555127</v>
      </c>
      <c r="J3321" s="49" t="inlineStr">
        <f aca="false">I3321-G3321</f>
        <is>
          <t/>
        </is>
      </c>
      <c r="K3321" s="0" t="inlineStr">
        <f aca="false">H3321-F3321</f>
        <is>
          <t/>
        </is>
      </c>
      <c r="L3321" s="49" t="inlineStr">
        <f aca="false">H3321/H3309-1</f>
        <is>
          <t/>
        </is>
      </c>
    </row>
    <row r="3322" customFormat="false" ht="14.4" hidden="false" customHeight="false" outlineLevel="0" collapsed="false">
      <c r="A3322" s="59" t="n">
        <v>43122.9158651736</v>
      </c>
      <c r="B3322" s="47" t="s">
        <v>176</v>
      </c>
      <c r="C3322" s="0" t="s">
        <v>33</v>
      </c>
      <c r="D3322" s="0" t="s">
        <v>15</v>
      </c>
      <c r="E3322" s="0" t="s">
        <v>136</v>
      </c>
      <c r="F3322" s="48" t="n">
        <v>2116</v>
      </c>
      <c r="G3322" s="49" t="n">
        <f aca="false">F3322/$K3326-1</f>
        <v>-0.00549422143263356</v>
      </c>
      <c r="H3322" s="50" t="n">
        <v>2284</v>
      </c>
      <c r="I3322" s="49" t="n">
        <f aca="false">H3322/$K3326-1</f>
        <v>0.0734646494555127</v>
      </c>
      <c r="J3322" s="49" t="inlineStr">
        <f aca="false">I3322-G3322</f>
        <is>
          <t/>
        </is>
      </c>
      <c r="K3322" s="0" t="inlineStr">
        <f aca="false">H3322-F3322</f>
        <is>
          <t/>
        </is>
      </c>
      <c r="L3322" s="49" t="inlineStr">
        <f aca="false">H3322/H3310-1</f>
        <is>
          <t/>
        </is>
      </c>
    </row>
    <row r="3323" customFormat="false" ht="14.4" hidden="false" customHeight="false" outlineLevel="0" collapsed="false">
      <c r="A3323" s="59" t="n">
        <v>43122.9158652894</v>
      </c>
      <c r="B3323" s="47" t="s">
        <v>176</v>
      </c>
      <c r="C3323" s="0" t="s">
        <v>33</v>
      </c>
      <c r="D3323" s="0" t="s">
        <v>20</v>
      </c>
      <c r="E3323" s="0" t="s">
        <v>136</v>
      </c>
      <c r="F3323" s="48" t="n">
        <v>2116</v>
      </c>
      <c r="G3323" s="49" t="n">
        <f aca="false">F3323/$K3326-1</f>
        <v>-0.00549422143263356</v>
      </c>
      <c r="H3323" s="50" t="n">
        <v>2274</v>
      </c>
      <c r="I3323" s="49" t="n">
        <f aca="false">H3323/$K3326-1</f>
        <v>0.0687647166645518</v>
      </c>
      <c r="J3323" s="49" t="inlineStr">
        <f aca="false">I3323-G3323</f>
        <is>
          <t/>
        </is>
      </c>
      <c r="K3323" s="0" t="inlineStr">
        <f aca="false">H3323-F3323</f>
        <is>
          <t/>
        </is>
      </c>
      <c r="L3323" s="49" t="inlineStr">
        <f aca="false">H3323/H3311-1</f>
        <is>
          <t/>
        </is>
      </c>
    </row>
    <row r="3324" customFormat="false" ht="14.4" hidden="false" customHeight="false" outlineLevel="0" collapsed="false">
      <c r="A3324" s="59" t="n">
        <v>43122.9158653935</v>
      </c>
      <c r="B3324" s="47" t="s">
        <v>176</v>
      </c>
      <c r="C3324" s="0" t="s">
        <v>33</v>
      </c>
      <c r="D3324" s="0" t="s">
        <v>25</v>
      </c>
      <c r="E3324" s="0" t="s">
        <v>136</v>
      </c>
      <c r="F3324" s="48" t="n">
        <v>2116</v>
      </c>
      <c r="G3324" s="49" t="n">
        <f aca="false">F3324/$K3326-1</f>
        <v>-0.00549422143263356</v>
      </c>
      <c r="H3324" s="50" t="n">
        <v>2274</v>
      </c>
      <c r="I3324" s="49" t="n">
        <f aca="false">H3324/$K3326-1</f>
        <v>0.0687647166645518</v>
      </c>
      <c r="J3324" s="49" t="inlineStr">
        <f aca="false">I3324-G3324</f>
        <is>
          <t/>
        </is>
      </c>
      <c r="K3324" s="0" t="inlineStr">
        <f aca="false">H3324-F3324</f>
        <is>
          <t/>
        </is>
      </c>
      <c r="L3324" s="49" t="inlineStr">
        <f aca="false">H3324/H3312-1</f>
        <is>
          <t/>
        </is>
      </c>
    </row>
    <row r="3325" customFormat="false" ht="14.4" hidden="false" customHeight="false" outlineLevel="0" collapsed="false">
      <c r="A3325" s="59" t="n">
        <v>43122.9158654745</v>
      </c>
      <c r="B3325" s="47" t="s">
        <v>176</v>
      </c>
      <c r="C3325" s="0" t="s">
        <v>33</v>
      </c>
      <c r="D3325" s="0" t="s">
        <v>51</v>
      </c>
      <c r="E3325" s="0" t="s">
        <v>136</v>
      </c>
      <c r="F3325" s="50" t="n">
        <v>1.5662</v>
      </c>
      <c r="H3325" s="48" t="n">
        <v>1.6262</v>
      </c>
      <c r="K3325" s="50" t="n">
        <v>1.59803</v>
      </c>
      <c r="L3325" s="49" t="n">
        <f aca="false">K3325/K3313-1</f>
        <v>0.00130957304159307</v>
      </c>
    </row>
    <row r="3326" customFormat="false" ht="14.4" hidden="false" customHeight="false" outlineLevel="0" collapsed="false">
      <c r="A3326" s="59" t="n">
        <v>43122.9158655556</v>
      </c>
      <c r="B3326" s="47" t="s">
        <v>176</v>
      </c>
      <c r="C3326" s="0" t="s">
        <v>33</v>
      </c>
      <c r="D3326" s="0" t="s">
        <v>30</v>
      </c>
      <c r="E3326" s="0" t="s">
        <v>136</v>
      </c>
      <c r="F3326" s="0" t="s">
        <v>31</v>
      </c>
      <c r="H3326" s="50" t="n">
        <v>1</v>
      </c>
      <c r="K3326" s="48" t="n">
        <v>2127.69</v>
      </c>
      <c r="L3326" s="49" t="inlineStr">
        <f aca="false">K3326/K3314-1</f>
        <is>
          <t/>
        </is>
      </c>
    </row>
    <row r="3327" customFormat="false" ht="14.4" hidden="false" customHeight="false" outlineLevel="0" collapsed="false">
      <c r="A3327" s="59" t="n">
        <v>43122.9158656481</v>
      </c>
      <c r="B3327" s="47" t="s">
        <v>176</v>
      </c>
      <c r="C3327" s="0" t="s">
        <v>33</v>
      </c>
      <c r="D3327" s="0" t="s">
        <v>43</v>
      </c>
      <c r="E3327" s="0" t="s">
        <v>137</v>
      </c>
      <c r="J3327" s="0" t="s">
        <v>44</v>
      </c>
      <c r="K3327" s="48" t="n">
        <v>1333.21</v>
      </c>
      <c r="L3327" s="49" t="inlineStr">
        <f aca="false">K3327/K3315-1</f>
        <is>
          <t/>
        </is>
      </c>
    </row>
    <row r="3328" customFormat="false" ht="14.4" hidden="false" customHeight="false" outlineLevel="0" collapsed="false">
      <c r="A3328" s="59" t="n">
        <v>43122.9158657407</v>
      </c>
      <c r="B3328" s="47" t="s">
        <v>176</v>
      </c>
      <c r="C3328" s="0" t="s">
        <v>33</v>
      </c>
      <c r="D3328" s="0" t="s">
        <v>54</v>
      </c>
      <c r="E3328" s="0" t="s">
        <v>137</v>
      </c>
      <c r="F3328" s="0" t="n">
        <v>0.0924368</v>
      </c>
      <c r="G3328" s="0" t="s">
        <v>156</v>
      </c>
      <c r="H3328" s="49" t="n">
        <f aca="false">F3328/F3316-1</f>
        <v>0.0251994405792955</v>
      </c>
      <c r="K3328" s="48" t="n">
        <v>980.7</v>
      </c>
      <c r="L3328" s="49" t="inlineStr">
        <f aca="false">K3328/K3316-1</f>
        <is>
          <t/>
        </is>
      </c>
    </row>
    <row r="3329" customFormat="false" ht="14.4" hidden="false" customHeight="false" outlineLevel="0" collapsed="false">
      <c r="A3329" s="59" t="n">
        <v>43122.9158658333</v>
      </c>
      <c r="B3329" s="47" t="s">
        <v>176</v>
      </c>
      <c r="C3329" s="0" t="s">
        <v>33</v>
      </c>
      <c r="D3329" s="0" t="s">
        <v>150</v>
      </c>
      <c r="E3329" s="0" t="s">
        <v>137</v>
      </c>
      <c r="F3329" s="0" t="n">
        <v>0.0288085</v>
      </c>
      <c r="G3329" s="0" t="s">
        <v>156</v>
      </c>
      <c r="H3329" s="49" t="inlineStr">
        <f aca="false">F3329/F3317-1</f>
        <is>
          <t/>
        </is>
      </c>
      <c r="K3329" s="48" t="n">
        <v>305.64</v>
      </c>
      <c r="L3329" s="49" t="inlineStr">
        <f aca="false">K3329/K3317-1</f>
        <is>
          <t/>
        </is>
      </c>
    </row>
    <row r="3330" customFormat="false" ht="14.4" hidden="false" customHeight="false" outlineLevel="0" collapsed="false">
      <c r="A3330" s="59" t="n">
        <v>43122.9158659144</v>
      </c>
      <c r="B3330" s="47" t="s">
        <v>176</v>
      </c>
      <c r="C3330" s="0" t="s">
        <v>33</v>
      </c>
      <c r="D3330" s="0" t="s">
        <v>157</v>
      </c>
      <c r="E3330" s="0" t="s">
        <v>137</v>
      </c>
      <c r="F3330" s="0" t="n">
        <v>0.00062</v>
      </c>
      <c r="G3330" s="0" t="s">
        <v>156</v>
      </c>
      <c r="H3330" s="49" t="inlineStr">
        <f aca="false">F3330/F3318-1</f>
        <is>
          <t/>
        </is>
      </c>
      <c r="K3330" s="48" t="n">
        <v>6.59</v>
      </c>
      <c r="L3330" s="49" t="inlineStr">
        <f aca="false">K3330/K3318-1</f>
        <is>
          <t/>
        </is>
      </c>
    </row>
    <row r="3331" customFormat="false" ht="14.4" hidden="false" customHeight="false" outlineLevel="0" collapsed="false">
      <c r="A3331" s="60" t="n">
        <v>43122.9158659722</v>
      </c>
      <c r="B3331" s="52" t="s">
        <v>176</v>
      </c>
      <c r="C3331" s="16" t="s">
        <v>33</v>
      </c>
      <c r="D3331" s="16" t="s">
        <v>138</v>
      </c>
      <c r="E3331" s="16" t="s">
        <v>137</v>
      </c>
      <c r="F3331" s="16" t="n">
        <v>1</v>
      </c>
      <c r="G3331" s="16" t="s">
        <v>156</v>
      </c>
      <c r="H3331" s="58" t="inlineStr">
        <f aca="false">F3331/F3319-1</f>
        <is>
          <t/>
        </is>
      </c>
      <c r="I3331" s="16"/>
      <c r="J3331" s="16"/>
      <c r="K3331" s="54" t="n">
        <v>10670.3</v>
      </c>
      <c r="L3331" s="58" t="inlineStr">
        <f aca="false">K3331/K3319-1</f>
        <is>
          <t/>
        </is>
      </c>
    </row>
    <row r="3332" customFormat="false" ht="14.4" hidden="false" customHeight="false" outlineLevel="0" collapsed="false">
      <c r="A3332" s="59" t="n">
        <v>43123.4431961458</v>
      </c>
      <c r="B3332" s="47" t="s">
        <v>142</v>
      </c>
      <c r="C3332" s="0" t="s">
        <v>35</v>
      </c>
      <c r="D3332" s="0" t="s">
        <v>53</v>
      </c>
      <c r="E3332" s="0" t="s">
        <v>136</v>
      </c>
      <c r="F3332" s="48" t="n">
        <v>2113</v>
      </c>
      <c r="G3332" s="49" t="n">
        <f aca="false">F3332/$K3338-1</f>
        <v>-0.00690420126992186</v>
      </c>
      <c r="H3332" s="50" t="n">
        <v>2267</v>
      </c>
      <c r="I3332" s="49" t="n">
        <f aca="false">H3332/$K3338-1</f>
        <v>0.065474763710879</v>
      </c>
      <c r="J3332" s="49" t="n">
        <f aca="false">I3332-G3332</f>
        <v>0.0723789649808009</v>
      </c>
      <c r="K3332" s="0" t="n">
        <f aca="false">H3332-F3332</f>
        <v>154</v>
      </c>
      <c r="L3332" s="49" t="n">
        <f aca="false">H3332/H3320-1</f>
        <v>0.00443066016836502</v>
      </c>
    </row>
    <row r="3333" customFormat="false" ht="14.4" hidden="false" customHeight="false" outlineLevel="0" collapsed="false">
      <c r="A3333" s="59" t="n">
        <v>43123.4431975579</v>
      </c>
      <c r="B3333" s="47" t="s">
        <v>142</v>
      </c>
      <c r="C3333" s="0" t="s">
        <v>35</v>
      </c>
      <c r="D3333" s="0" t="s">
        <v>13</v>
      </c>
      <c r="E3333" s="0" t="s">
        <v>136</v>
      </c>
      <c r="F3333" s="48" t="n">
        <v>2125</v>
      </c>
      <c r="G3333" s="49" t="n">
        <f aca="false">F3333/$K3338-1</f>
        <v>-0.00126428192076855</v>
      </c>
      <c r="H3333" s="50" t="n">
        <v>2294</v>
      </c>
      <c r="I3333" s="49" t="n">
        <f aca="false">H3333/$K3338-1</f>
        <v>0.0781645822464738</v>
      </c>
      <c r="J3333" s="49" t="inlineStr">
        <f aca="false">I3333-G3333</f>
        <is>
          <t/>
        </is>
      </c>
      <c r="K3333" s="0" t="inlineStr">
        <f aca="false">H3333-F3333</f>
        <is>
          <t/>
        </is>
      </c>
      <c r="L3333" s="49" t="inlineStr">
        <f aca="false">H3333/H3321-1</f>
        <is>
          <t/>
        </is>
      </c>
    </row>
    <row r="3334" customFormat="false" ht="14.4" hidden="false" customHeight="false" outlineLevel="0" collapsed="false">
      <c r="A3334" s="59" t="n">
        <v>43123.4431978704</v>
      </c>
      <c r="B3334" s="47" t="s">
        <v>142</v>
      </c>
      <c r="C3334" s="0" t="s">
        <v>35</v>
      </c>
      <c r="D3334" s="0" t="s">
        <v>15</v>
      </c>
      <c r="E3334" s="0" t="s">
        <v>136</v>
      </c>
      <c r="F3334" s="48" t="n">
        <v>2125</v>
      </c>
      <c r="G3334" s="49" t="n">
        <f aca="false">F3334/$K3338-1</f>
        <v>-0.00126428192076855</v>
      </c>
      <c r="H3334" s="50" t="n">
        <v>2294</v>
      </c>
      <c r="I3334" s="49" t="n">
        <f aca="false">H3334/$K3338-1</f>
        <v>0.0781645822464738</v>
      </c>
      <c r="J3334" s="49" t="inlineStr">
        <f aca="false">I3334-G3334</f>
        <is>
          <t/>
        </is>
      </c>
      <c r="K3334" s="0" t="inlineStr">
        <f aca="false">H3334-F3334</f>
        <is>
          <t/>
        </is>
      </c>
      <c r="L3334" s="49" t="inlineStr">
        <f aca="false">H3334/H3322-1</f>
        <is>
          <t/>
        </is>
      </c>
    </row>
    <row r="3335" customFormat="false" ht="14.4" hidden="false" customHeight="false" outlineLevel="0" collapsed="false">
      <c r="A3335" s="59" t="n">
        <v>43123.4431980903</v>
      </c>
      <c r="B3335" s="47" t="s">
        <v>142</v>
      </c>
      <c r="C3335" s="0" t="s">
        <v>35</v>
      </c>
      <c r="D3335" s="0" t="s">
        <v>20</v>
      </c>
      <c r="E3335" s="0" t="s">
        <v>136</v>
      </c>
      <c r="F3335" s="48" t="n">
        <v>2125</v>
      </c>
      <c r="G3335" s="49" t="n">
        <f aca="false">F3335/$K3338-1</f>
        <v>-0.00126428192076855</v>
      </c>
      <c r="H3335" s="50" t="n">
        <v>2284</v>
      </c>
      <c r="I3335" s="49" t="n">
        <f aca="false">H3335/$K3338-1</f>
        <v>0.0734646494555127</v>
      </c>
      <c r="J3335" s="49" t="inlineStr">
        <f aca="false">I3335-G3335</f>
        <is>
          <t/>
        </is>
      </c>
      <c r="K3335" s="0" t="inlineStr">
        <f aca="false">H3335-F3335</f>
        <is>
          <t/>
        </is>
      </c>
      <c r="L3335" s="49" t="inlineStr">
        <f aca="false">H3335/H3323-1</f>
        <is>
          <t/>
        </is>
      </c>
    </row>
    <row r="3336" customFormat="false" ht="14.4" hidden="false" customHeight="false" outlineLevel="0" collapsed="false">
      <c r="A3336" s="59" t="n">
        <v>43123.4431983218</v>
      </c>
      <c r="B3336" s="47" t="s">
        <v>142</v>
      </c>
      <c r="C3336" s="0" t="s">
        <v>35</v>
      </c>
      <c r="D3336" s="0" t="s">
        <v>25</v>
      </c>
      <c r="E3336" s="0" t="s">
        <v>136</v>
      </c>
      <c r="F3336" s="48" t="n">
        <v>2125</v>
      </c>
      <c r="G3336" s="49" t="n">
        <f aca="false">F3336/$K3338-1</f>
        <v>-0.00126428192076855</v>
      </c>
      <c r="H3336" s="50" t="n">
        <v>2284</v>
      </c>
      <c r="I3336" s="49" t="n">
        <f aca="false">H3336/$K3338-1</f>
        <v>0.0734646494555127</v>
      </c>
      <c r="J3336" s="49" t="inlineStr">
        <f aca="false">I3336-G3336</f>
        <is>
          <t/>
        </is>
      </c>
      <c r="K3336" s="0" t="inlineStr">
        <f aca="false">H3336-F3336</f>
        <is>
          <t/>
        </is>
      </c>
      <c r="L3336" s="49" t="inlineStr">
        <f aca="false">H3336/H3324-1</f>
        <is>
          <t/>
        </is>
      </c>
    </row>
    <row r="3337" customFormat="false" ht="14.4" hidden="false" customHeight="false" outlineLevel="0" collapsed="false">
      <c r="A3337" s="59" t="n">
        <v>43123.4431985301</v>
      </c>
      <c r="B3337" s="47" t="s">
        <v>142</v>
      </c>
      <c r="C3337" s="0" t="s">
        <v>35</v>
      </c>
      <c r="D3337" s="0" t="s">
        <v>51</v>
      </c>
      <c r="E3337" s="0" t="s">
        <v>136</v>
      </c>
      <c r="F3337" s="50" t="n">
        <v>1.5794</v>
      </c>
      <c r="H3337" s="48" t="n">
        <v>1.6082</v>
      </c>
      <c r="K3337" s="50" t="n">
        <v>1.59803</v>
      </c>
      <c r="L3337" s="49" t="n">
        <f aca="false">K3337/K3325-1</f>
        <v>0</v>
      </c>
    </row>
    <row r="3338" customFormat="false" ht="14.4" hidden="false" customHeight="false" outlineLevel="0" collapsed="false">
      <c r="A3338" s="59" t="n">
        <v>43123.4431987037</v>
      </c>
      <c r="B3338" s="47" t="s">
        <v>142</v>
      </c>
      <c r="C3338" s="0" t="s">
        <v>35</v>
      </c>
      <c r="D3338" s="0" t="s">
        <v>30</v>
      </c>
      <c r="E3338" s="0" t="s">
        <v>136</v>
      </c>
      <c r="F3338" s="0" t="s">
        <v>31</v>
      </c>
      <c r="H3338" s="50" t="n">
        <v>1</v>
      </c>
      <c r="K3338" s="48" t="n">
        <v>2127.69</v>
      </c>
      <c r="L3338" s="49" t="inlineStr">
        <f aca="false">K3338/K3326-1</f>
        <is>
          <t/>
        </is>
      </c>
    </row>
    <row r="3339" customFormat="false" ht="14.4" hidden="false" customHeight="false" outlineLevel="0" collapsed="false">
      <c r="A3339" s="59" t="n">
        <v>43123.4431988657</v>
      </c>
      <c r="B3339" s="47" t="s">
        <v>142</v>
      </c>
      <c r="C3339" s="0" t="s">
        <v>35</v>
      </c>
      <c r="D3339" s="0" t="s">
        <v>43</v>
      </c>
      <c r="E3339" s="0" t="s">
        <v>137</v>
      </c>
      <c r="J3339" s="0" t="s">
        <v>44</v>
      </c>
      <c r="K3339" s="48" t="n">
        <v>1337.24</v>
      </c>
      <c r="L3339" s="49" t="inlineStr">
        <f aca="false">K3339/K3327-1</f>
        <is>
          <t/>
        </is>
      </c>
    </row>
    <row r="3340" customFormat="false" ht="14.4" hidden="false" customHeight="false" outlineLevel="0" collapsed="false">
      <c r="A3340" s="59" t="n">
        <v>43123.4431991898</v>
      </c>
      <c r="B3340" s="47" t="s">
        <v>142</v>
      </c>
      <c r="C3340" s="0" t="s">
        <v>35</v>
      </c>
      <c r="D3340" s="0" t="s">
        <v>54</v>
      </c>
      <c r="E3340" s="0" t="s">
        <v>137</v>
      </c>
      <c r="F3340" s="0" t="n">
        <v>0.0922483</v>
      </c>
      <c r="G3340" s="0" t="s">
        <v>156</v>
      </c>
      <c r="H3340" s="49" t="n">
        <f aca="false">F3340/F3328-1</f>
        <v>-0.00203923112872806</v>
      </c>
      <c r="K3340" s="48" t="n">
        <v>966</v>
      </c>
      <c r="L3340" s="49" t="inlineStr">
        <f aca="false">K3340/K3328-1</f>
        <is>
          <t/>
        </is>
      </c>
    </row>
    <row r="3341" customFormat="false" ht="14.4" hidden="false" customHeight="false" outlineLevel="0" collapsed="false">
      <c r="A3341" s="59" t="n">
        <v>43123.4431993403</v>
      </c>
      <c r="B3341" s="47" t="s">
        <v>142</v>
      </c>
      <c r="C3341" s="0" t="s">
        <v>35</v>
      </c>
      <c r="D3341" s="0" t="s">
        <v>150</v>
      </c>
      <c r="E3341" s="0" t="s">
        <v>137</v>
      </c>
      <c r="F3341" s="0" t="n">
        <v>0.0289826</v>
      </c>
      <c r="G3341" s="0" t="s">
        <v>156</v>
      </c>
      <c r="H3341" s="49" t="inlineStr">
        <f aca="false">F3341/F3329-1</f>
        <is>
          <t/>
        </is>
      </c>
      <c r="K3341" s="48" t="n">
        <v>303.5</v>
      </c>
      <c r="L3341" s="49" t="inlineStr">
        <f aca="false">K3341/K3329-1</f>
        <is>
          <t/>
        </is>
      </c>
    </row>
    <row r="3342" customFormat="false" ht="14.4" hidden="false" customHeight="false" outlineLevel="0" collapsed="false">
      <c r="A3342" s="59" t="n">
        <v>43123.443199537</v>
      </c>
      <c r="B3342" s="47" t="s">
        <v>142</v>
      </c>
      <c r="C3342" s="0" t="s">
        <v>35</v>
      </c>
      <c r="D3342" s="0" t="s">
        <v>157</v>
      </c>
      <c r="E3342" s="0" t="s">
        <v>137</v>
      </c>
      <c r="F3342" s="0" t="n">
        <v>0.00063</v>
      </c>
      <c r="G3342" s="0" t="s">
        <v>156</v>
      </c>
      <c r="H3342" s="49" t="inlineStr">
        <f aca="false">F3342/F3330-1</f>
        <is>
          <t/>
        </is>
      </c>
      <c r="K3342" s="48" t="n">
        <v>6.62</v>
      </c>
      <c r="L3342" s="49" t="inlineStr">
        <f aca="false">K3342/K3330-1</f>
        <is>
          <t/>
        </is>
      </c>
    </row>
    <row r="3343" customFormat="false" ht="14.4" hidden="false" customHeight="false" outlineLevel="0" collapsed="false">
      <c r="A3343" s="60" t="n">
        <v>43123.4431996991</v>
      </c>
      <c r="B3343" s="52" t="s">
        <v>142</v>
      </c>
      <c r="C3343" s="16" t="s">
        <v>35</v>
      </c>
      <c r="D3343" s="16" t="s">
        <v>138</v>
      </c>
      <c r="E3343" s="16" t="s">
        <v>137</v>
      </c>
      <c r="F3343" s="16" t="n">
        <v>1</v>
      </c>
      <c r="G3343" s="16" t="s">
        <v>156</v>
      </c>
      <c r="H3343" s="58" t="inlineStr">
        <f aca="false">F3343/F3331-1</f>
        <is>
          <t/>
        </is>
      </c>
      <c r="I3343" s="16"/>
      <c r="J3343" s="16"/>
      <c r="K3343" s="54" t="n">
        <v>10570.6</v>
      </c>
      <c r="L3343" s="58" t="inlineStr">
        <f aca="false">K3343/K3331-1</f>
        <is>
          <t/>
        </is>
      </c>
    </row>
    <row r="3344" customFormat="false" ht="14.4" hidden="false" customHeight="false" outlineLevel="0" collapsed="false">
      <c r="A3344" s="59" t="n">
        <v>43124.3871404398</v>
      </c>
      <c r="B3344" s="47" t="s">
        <v>177</v>
      </c>
      <c r="C3344" s="0" t="s">
        <v>37</v>
      </c>
      <c r="D3344" s="0" t="s">
        <v>53</v>
      </c>
      <c r="E3344" s="0" t="s">
        <v>136</v>
      </c>
      <c r="F3344" s="48" t="n">
        <v>2111</v>
      </c>
      <c r="G3344" s="49" t="n">
        <f aca="false">F3344/$K3350-1</f>
        <v>-0.0113616140423182</v>
      </c>
      <c r="H3344" s="50" t="n">
        <v>2265</v>
      </c>
      <c r="I3344" s="49" t="n">
        <f aca="false">H3344/$K3350-1</f>
        <v>0.0607607504472523</v>
      </c>
      <c r="J3344" s="49" t="n">
        <f aca="false">I3344-G3344</f>
        <v>0.0721223644895704</v>
      </c>
      <c r="K3344" s="0" t="n">
        <f aca="false">H3344-F3344</f>
        <v>154</v>
      </c>
      <c r="L3344" s="49" t="n">
        <f aca="false">H3344/H3332-1</f>
        <v>-0.000882223202470223</v>
      </c>
    </row>
    <row r="3345" customFormat="false" ht="14.4" hidden="false" customHeight="false" outlineLevel="0" collapsed="false">
      <c r="A3345" s="59" t="n">
        <v>43124.3871416551</v>
      </c>
      <c r="B3345" s="47" t="s">
        <v>177</v>
      </c>
      <c r="C3345" s="0" t="s">
        <v>37</v>
      </c>
      <c r="D3345" s="0" t="s">
        <v>13</v>
      </c>
      <c r="E3345" s="0" t="s">
        <v>136</v>
      </c>
      <c r="F3345" s="48" t="n">
        <v>2123</v>
      </c>
      <c r="G3345" s="49" t="n">
        <f aca="false">F3345/$K3350-1</f>
        <v>-0.00574168953663734</v>
      </c>
      <c r="H3345" s="50" t="n">
        <v>2293</v>
      </c>
      <c r="I3345" s="49" t="n">
        <f aca="false">H3345/$K3350-1</f>
        <v>0.0738739076271742</v>
      </c>
      <c r="J3345" s="49" t="inlineStr">
        <f aca="false">I3345-G3345</f>
        <is>
          <t/>
        </is>
      </c>
      <c r="K3345" s="0" t="inlineStr">
        <f aca="false">H3345-F3345</f>
        <is>
          <t/>
        </is>
      </c>
      <c r="L3345" s="49" t="inlineStr">
        <f aca="false">H3345/H3333-1</f>
        <is>
          <t/>
        </is>
      </c>
    </row>
    <row r="3346" customFormat="false" ht="14.4" hidden="false" customHeight="false" outlineLevel="0" collapsed="false">
      <c r="A3346" s="59" t="n">
        <v>43124.3871418634</v>
      </c>
      <c r="B3346" s="47" t="s">
        <v>177</v>
      </c>
      <c r="C3346" s="0" t="s">
        <v>37</v>
      </c>
      <c r="D3346" s="0" t="s">
        <v>15</v>
      </c>
      <c r="E3346" s="0" t="s">
        <v>136</v>
      </c>
      <c r="F3346" s="48" t="n">
        <v>2123</v>
      </c>
      <c r="G3346" s="49" t="n">
        <f aca="false">F3346/$K3350-1</f>
        <v>-0.00574168953663734</v>
      </c>
      <c r="H3346" s="50" t="n">
        <v>2293</v>
      </c>
      <c r="I3346" s="49" t="n">
        <f aca="false">H3346/$K3350-1</f>
        <v>0.0738739076271742</v>
      </c>
      <c r="J3346" s="49" t="inlineStr">
        <f aca="false">I3346-G3346</f>
        <is>
          <t/>
        </is>
      </c>
      <c r="K3346" s="0" t="inlineStr">
        <f aca="false">H3346-F3346</f>
        <is>
          <t/>
        </is>
      </c>
      <c r="L3346" s="49" t="inlineStr">
        <f aca="false">H3346/H3334-1</f>
        <is>
          <t/>
        </is>
      </c>
    </row>
    <row r="3347" customFormat="false" ht="14.4" hidden="false" customHeight="false" outlineLevel="0" collapsed="false">
      <c r="A3347" s="59" t="n">
        <v>43124.3871420833</v>
      </c>
      <c r="B3347" s="47" t="s">
        <v>177</v>
      </c>
      <c r="C3347" s="0" t="s">
        <v>37</v>
      </c>
      <c r="D3347" s="0" t="s">
        <v>20</v>
      </c>
      <c r="E3347" s="0" t="s">
        <v>136</v>
      </c>
      <c r="F3347" s="48" t="n">
        <v>2123</v>
      </c>
      <c r="G3347" s="49" t="n">
        <f aca="false">F3347/$K3350-1</f>
        <v>-0.00574168953663734</v>
      </c>
      <c r="H3347" s="50" t="n">
        <v>2282</v>
      </c>
      <c r="I3347" s="49" t="n">
        <f aca="false">H3347/$K3350-1</f>
        <v>0.0687223101636334</v>
      </c>
      <c r="J3347" s="49" t="inlineStr">
        <f aca="false">I3347-G3347</f>
        <is>
          <t/>
        </is>
      </c>
      <c r="K3347" s="0" t="inlineStr">
        <f aca="false">H3347-F3347</f>
        <is>
          <t/>
        </is>
      </c>
      <c r="L3347" s="49" t="inlineStr">
        <f aca="false">H3347/H3335-1</f>
        <is>
          <t/>
        </is>
      </c>
    </row>
    <row r="3348" customFormat="false" ht="14.4" hidden="false" customHeight="false" outlineLevel="0" collapsed="false">
      <c r="A3348" s="59" t="n">
        <v>43124.3871422685</v>
      </c>
      <c r="B3348" s="47" t="s">
        <v>177</v>
      </c>
      <c r="C3348" s="0" t="s">
        <v>37</v>
      </c>
      <c r="D3348" s="0" t="s">
        <v>25</v>
      </c>
      <c r="E3348" s="0" t="s">
        <v>136</v>
      </c>
      <c r="F3348" s="48" t="n">
        <v>2123</v>
      </c>
      <c r="G3348" s="49" t="n">
        <f aca="false">F3348/$K3350-1</f>
        <v>-0.00574168953663734</v>
      </c>
      <c r="H3348" s="50" t="n">
        <v>2282</v>
      </c>
      <c r="I3348" s="49" t="n">
        <f aca="false">H3348/$K3350-1</f>
        <v>0.0687223101636334</v>
      </c>
      <c r="J3348" s="49" t="inlineStr">
        <f aca="false">I3348-G3348</f>
        <is>
          <t/>
        </is>
      </c>
      <c r="K3348" s="0" t="inlineStr">
        <f aca="false">H3348-F3348</f>
        <is>
          <t/>
        </is>
      </c>
      <c r="L3348" s="49" t="inlineStr">
        <f aca="false">H3348/H3336-1</f>
        <is>
          <t/>
        </is>
      </c>
    </row>
    <row r="3349" customFormat="false" ht="14.4" hidden="false" customHeight="false" outlineLevel="0" collapsed="false">
      <c r="A3349" s="59" t="n">
        <v>43124.3871425116</v>
      </c>
      <c r="B3349" s="47" t="s">
        <v>177</v>
      </c>
      <c r="C3349" s="0" t="s">
        <v>37</v>
      </c>
      <c r="D3349" s="0" t="s">
        <v>51</v>
      </c>
      <c r="E3349" s="0" t="s">
        <v>136</v>
      </c>
      <c r="F3349" s="50" t="n">
        <v>1.5714</v>
      </c>
      <c r="H3349" s="48" t="n">
        <v>1.5998</v>
      </c>
      <c r="K3349" s="50" t="n">
        <v>1.59673</v>
      </c>
      <c r="L3349" s="49" t="n">
        <f aca="false">K3349/K3337-1</f>
        <v>-0.000813501623874391</v>
      </c>
    </row>
    <row r="3350" customFormat="false" ht="14.4" hidden="false" customHeight="false" outlineLevel="0" collapsed="false">
      <c r="A3350" s="59" t="n">
        <v>43124.3871427431</v>
      </c>
      <c r="B3350" s="47" t="s">
        <v>177</v>
      </c>
      <c r="C3350" s="0" t="s">
        <v>37</v>
      </c>
      <c r="D3350" s="0" t="s">
        <v>30</v>
      </c>
      <c r="E3350" s="0" t="s">
        <v>136</v>
      </c>
      <c r="F3350" s="0" t="s">
        <v>31</v>
      </c>
      <c r="H3350" s="50" t="n">
        <v>1</v>
      </c>
      <c r="K3350" s="48" t="n">
        <v>2135.26</v>
      </c>
      <c r="L3350" s="49" t="inlineStr">
        <f aca="false">K3350/K3338-1</f>
        <is>
          <t/>
        </is>
      </c>
    </row>
    <row r="3351" customFormat="false" ht="14.4" hidden="false" customHeight="false" outlineLevel="0" collapsed="false">
      <c r="A3351" s="59" t="n">
        <v>43124.387142963</v>
      </c>
      <c r="B3351" s="47" t="s">
        <v>177</v>
      </c>
      <c r="C3351" s="0" t="s">
        <v>37</v>
      </c>
      <c r="D3351" s="0" t="s">
        <v>43</v>
      </c>
      <c r="E3351" s="0" t="s">
        <v>137</v>
      </c>
      <c r="J3351" s="0" t="s">
        <v>44</v>
      </c>
      <c r="K3351" s="48" t="n">
        <v>1342.82</v>
      </c>
      <c r="L3351" s="49" t="inlineStr">
        <f aca="false">K3351/K3339-1</f>
        <is>
          <t/>
        </is>
      </c>
    </row>
    <row r="3352" customFormat="false" ht="14.4" hidden="false" customHeight="false" outlineLevel="0" collapsed="false">
      <c r="A3352" s="59" t="n">
        <v>43124.387143206</v>
      </c>
      <c r="B3352" s="47" t="s">
        <v>177</v>
      </c>
      <c r="C3352" s="0" t="s">
        <v>37</v>
      </c>
      <c r="D3352" s="0" t="s">
        <v>54</v>
      </c>
      <c r="E3352" s="0" t="s">
        <v>137</v>
      </c>
      <c r="F3352" s="0" t="n">
        <v>0.0910139</v>
      </c>
      <c r="G3352" s="0" t="s">
        <v>156</v>
      </c>
      <c r="H3352" s="49" t="n">
        <f aca="false">F3352/F3340-1</f>
        <v>-0.0133812764029255</v>
      </c>
      <c r="K3352" s="48" t="n">
        <v>1004</v>
      </c>
      <c r="L3352" s="49" t="inlineStr">
        <f aca="false">K3352/K3340-1</f>
        <is>
          <t/>
        </is>
      </c>
    </row>
    <row r="3353" customFormat="false" ht="14.4" hidden="false" customHeight="false" outlineLevel="0" collapsed="false">
      <c r="A3353" s="59" t="n">
        <v>43124.3871434607</v>
      </c>
      <c r="B3353" s="47" t="s">
        <v>177</v>
      </c>
      <c r="C3353" s="0" t="s">
        <v>37</v>
      </c>
      <c r="D3353" s="0" t="s">
        <v>150</v>
      </c>
      <c r="E3353" s="0" t="s">
        <v>137</v>
      </c>
      <c r="F3353" s="0" t="n">
        <v>0.0282511</v>
      </c>
      <c r="G3353" s="0" t="s">
        <v>156</v>
      </c>
      <c r="H3353" s="49" t="inlineStr">
        <f aca="false">F3353/F3341-1</f>
        <is>
          <t/>
        </is>
      </c>
      <c r="K3353" s="48" t="n">
        <v>311.65</v>
      </c>
      <c r="L3353" s="49" t="inlineStr">
        <f aca="false">K3353/K3341-1</f>
        <is>
          <t/>
        </is>
      </c>
    </row>
    <row r="3354" customFormat="false" ht="14.4" hidden="false" customHeight="false" outlineLevel="0" collapsed="false">
      <c r="A3354" s="59" t="n">
        <v>43124.3871436921</v>
      </c>
      <c r="B3354" s="47" t="s">
        <v>177</v>
      </c>
      <c r="C3354" s="0" t="s">
        <v>37</v>
      </c>
      <c r="D3354" s="0" t="s">
        <v>157</v>
      </c>
      <c r="E3354" s="0" t="s">
        <v>137</v>
      </c>
      <c r="F3354" s="0" t="n">
        <v>0.00062</v>
      </c>
      <c r="G3354" s="0" t="s">
        <v>156</v>
      </c>
      <c r="H3354" s="49" t="inlineStr">
        <f aca="false">F3354/F3342-1</f>
        <is>
          <t/>
        </is>
      </c>
      <c r="K3354" s="48" t="n">
        <v>6.79</v>
      </c>
      <c r="L3354" s="49" t="inlineStr">
        <f aca="false">K3354/K3342-1</f>
        <is>
          <t/>
        </is>
      </c>
    </row>
    <row r="3355" customFormat="false" ht="14.4" hidden="false" customHeight="false" outlineLevel="0" collapsed="false">
      <c r="A3355" s="60" t="n">
        <v>43124.3871438773</v>
      </c>
      <c r="B3355" s="52" t="s">
        <v>177</v>
      </c>
      <c r="C3355" s="16" t="s">
        <v>37</v>
      </c>
      <c r="D3355" s="16" t="s">
        <v>138</v>
      </c>
      <c r="E3355" s="16" t="s">
        <v>137</v>
      </c>
      <c r="F3355" s="16" t="n">
        <v>1</v>
      </c>
      <c r="G3355" s="16" t="s">
        <v>156</v>
      </c>
      <c r="H3355" s="58" t="inlineStr">
        <f aca="false">F3355/F3343-1</f>
        <is>
          <t/>
        </is>
      </c>
      <c r="I3355" s="16"/>
      <c r="J3355" s="16"/>
      <c r="K3355" s="54" t="n">
        <v>11084.3</v>
      </c>
      <c r="L3355" s="58" t="inlineStr">
        <f aca="false">K3355/K3343-1</f>
        <is>
          <t/>
        </is>
      </c>
    </row>
    <row r="3356" customFormat="false" ht="14.4" hidden="false" customHeight="false" outlineLevel="0" collapsed="false">
      <c r="A3356" s="59" t="n">
        <v>43125.3985245833</v>
      </c>
      <c r="B3356" s="47" t="s">
        <v>73</v>
      </c>
      <c r="C3356" s="0" t="s">
        <v>38</v>
      </c>
      <c r="D3356" s="0" t="s">
        <v>53</v>
      </c>
      <c r="E3356" s="0" t="s">
        <v>136</v>
      </c>
      <c r="F3356" s="48" t="n">
        <v>2121</v>
      </c>
      <c r="G3356" s="49" t="n">
        <f aca="false">F3356/$K3362-1</f>
        <v>-0.00852175782875153</v>
      </c>
      <c r="H3356" s="50" t="n">
        <v>2274</v>
      </c>
      <c r="I3356" s="49" t="n">
        <f aca="false">H3356/$K3362-1</f>
        <v>0.0629993034877034</v>
      </c>
      <c r="J3356" s="49" t="n">
        <f aca="false">I3356-G3356</f>
        <v>0.071521061316455</v>
      </c>
      <c r="K3356" s="0" t="n">
        <f aca="false">H3356-F3356</f>
        <v>153</v>
      </c>
      <c r="L3356" s="49" t="n">
        <f aca="false">H3356/H3344-1</f>
        <v>0.00397350993377477</v>
      </c>
    </row>
    <row r="3357" customFormat="false" ht="14.4" hidden="false" customHeight="false" outlineLevel="0" collapsed="false">
      <c r="A3357" s="59" t="n">
        <v>43125.3985257523</v>
      </c>
      <c r="B3357" s="47" t="s">
        <v>73</v>
      </c>
      <c r="C3357" s="0" t="s">
        <v>38</v>
      </c>
      <c r="D3357" s="0" t="s">
        <v>13</v>
      </c>
      <c r="E3357" s="0" t="s">
        <v>136</v>
      </c>
      <c r="F3357" s="48" t="n">
        <v>2132</v>
      </c>
      <c r="G3357" s="49" t="n">
        <f aca="false">F3357/$K3362-1</f>
        <v>-0.0033797207406403</v>
      </c>
      <c r="H3357" s="50" t="n">
        <v>2302</v>
      </c>
      <c r="I3357" s="49" t="n">
        <f aca="false">H3357/$K3362-1</f>
        <v>0.076088125166532</v>
      </c>
      <c r="J3357" s="49" t="inlineStr">
        <f aca="false">I3357-G3357</f>
        <is>
          <t/>
        </is>
      </c>
      <c r="K3357" s="0" t="inlineStr">
        <f aca="false">H3357-F3357</f>
        <is>
          <t/>
        </is>
      </c>
      <c r="L3357" s="49" t="inlineStr">
        <f aca="false">H3357/H3345-1</f>
        <is>
          <t/>
        </is>
      </c>
    </row>
    <row r="3358" customFormat="false" ht="14.4" hidden="false" customHeight="false" outlineLevel="0" collapsed="false">
      <c r="A3358" s="59" t="n">
        <v>43125.3985259838</v>
      </c>
      <c r="B3358" s="47" t="s">
        <v>73</v>
      </c>
      <c r="C3358" s="0" t="s">
        <v>38</v>
      </c>
      <c r="D3358" s="0" t="s">
        <v>15</v>
      </c>
      <c r="E3358" s="0" t="s">
        <v>136</v>
      </c>
      <c r="F3358" s="48" t="n">
        <v>2132</v>
      </c>
      <c r="G3358" s="49" t="n">
        <f aca="false">F3358/$K3362-1</f>
        <v>-0.0033797207406403</v>
      </c>
      <c r="H3358" s="50" t="n">
        <v>2302</v>
      </c>
      <c r="I3358" s="49" t="n">
        <f aca="false">H3358/$K3362-1</f>
        <v>0.076088125166532</v>
      </c>
      <c r="J3358" s="49" t="inlineStr">
        <f aca="false">I3358-G3358</f>
        <is>
          <t/>
        </is>
      </c>
      <c r="K3358" s="0" t="inlineStr">
        <f aca="false">H3358-F3358</f>
        <is>
          <t/>
        </is>
      </c>
      <c r="L3358" s="49" t="inlineStr">
        <f aca="false">H3358/H3346-1</f>
        <is>
          <t/>
        </is>
      </c>
    </row>
    <row r="3359" customFormat="false" ht="14.4" hidden="false" customHeight="false" outlineLevel="0" collapsed="false">
      <c r="A3359" s="59" t="n">
        <v>43125.3985261921</v>
      </c>
      <c r="B3359" s="47" t="s">
        <v>73</v>
      </c>
      <c r="C3359" s="0" t="s">
        <v>38</v>
      </c>
      <c r="D3359" s="0" t="s">
        <v>20</v>
      </c>
      <c r="E3359" s="0" t="s">
        <v>136</v>
      </c>
      <c r="F3359" s="48" t="n">
        <v>2132</v>
      </c>
      <c r="G3359" s="49" t="n">
        <f aca="false">F3359/$K3362-1</f>
        <v>-0.0033797207406403</v>
      </c>
      <c r="H3359" s="50" t="n">
        <v>2291</v>
      </c>
      <c r="I3359" s="49" t="n">
        <f aca="false">H3359/$K3362-1</f>
        <v>0.0709460880784207</v>
      </c>
      <c r="J3359" s="49" t="inlineStr">
        <f aca="false">I3359-G3359</f>
        <is>
          <t/>
        </is>
      </c>
      <c r="K3359" s="0" t="inlineStr">
        <f aca="false">H3359-F3359</f>
        <is>
          <t/>
        </is>
      </c>
      <c r="L3359" s="49" t="inlineStr">
        <f aca="false">H3359/H3347-1</f>
        <is>
          <t/>
        </is>
      </c>
    </row>
    <row r="3360" customFormat="false" ht="14.4" hidden="false" customHeight="false" outlineLevel="0" collapsed="false">
      <c r="A3360" s="59" t="n">
        <v>43125.3985263542</v>
      </c>
      <c r="B3360" s="47" t="s">
        <v>73</v>
      </c>
      <c r="C3360" s="0" t="s">
        <v>38</v>
      </c>
      <c r="D3360" s="0" t="s">
        <v>25</v>
      </c>
      <c r="E3360" s="0" t="s">
        <v>136</v>
      </c>
      <c r="F3360" s="48" t="n">
        <v>2132</v>
      </c>
      <c r="G3360" s="49" t="n">
        <f aca="false">F3360/$K3362-1</f>
        <v>-0.0033797207406403</v>
      </c>
      <c r="H3360" s="50" t="n">
        <v>2291</v>
      </c>
      <c r="I3360" s="49" t="n">
        <f aca="false">H3360/$K3362-1</f>
        <v>0.0709460880784207</v>
      </c>
      <c r="J3360" s="49" t="inlineStr">
        <f aca="false">I3360-G3360</f>
        <is>
          <t/>
        </is>
      </c>
      <c r="K3360" s="0" t="inlineStr">
        <f aca="false">H3360-F3360</f>
        <is>
          <t/>
        </is>
      </c>
      <c r="L3360" s="49" t="inlineStr">
        <f aca="false">H3360/H3348-1</f>
        <is>
          <t/>
        </is>
      </c>
    </row>
    <row r="3361" customFormat="false" ht="14.4" hidden="false" customHeight="false" outlineLevel="0" collapsed="false">
      <c r="A3361" s="59" t="n">
        <v>43125.3985266088</v>
      </c>
      <c r="B3361" s="47" t="s">
        <v>73</v>
      </c>
      <c r="C3361" s="0" t="s">
        <v>38</v>
      </c>
      <c r="D3361" s="0" t="s">
        <v>51</v>
      </c>
      <c r="E3361" s="0" t="s">
        <v>136</v>
      </c>
      <c r="F3361" s="50" t="n">
        <v>1.5557</v>
      </c>
      <c r="H3361" s="48" t="n">
        <v>1.5842</v>
      </c>
      <c r="K3361" s="50" t="n">
        <v>1.58341</v>
      </c>
      <c r="L3361" s="49" t="n">
        <f aca="false">K3361/K3349-1</f>
        <v>-0.00834204906277192</v>
      </c>
    </row>
    <row r="3362" customFormat="false" ht="14.4" hidden="false" customHeight="false" outlineLevel="0" collapsed="false">
      <c r="A3362" s="59" t="n">
        <v>43125.3985268171</v>
      </c>
      <c r="B3362" s="47" t="s">
        <v>73</v>
      </c>
      <c r="C3362" s="0" t="s">
        <v>38</v>
      </c>
      <c r="D3362" s="0" t="s">
        <v>30</v>
      </c>
      <c r="E3362" s="0" t="s">
        <v>136</v>
      </c>
      <c r="F3362" s="0" t="s">
        <v>31</v>
      </c>
      <c r="H3362" s="50" t="n">
        <v>1</v>
      </c>
      <c r="K3362" s="48" t="n">
        <v>2139.23</v>
      </c>
      <c r="L3362" s="49" t="inlineStr">
        <f aca="false">K3362/K3350-1</f>
        <is>
          <t/>
        </is>
      </c>
    </row>
    <row r="3363" customFormat="false" ht="14.4" hidden="false" customHeight="false" outlineLevel="0" collapsed="false">
      <c r="A3363" s="59" t="n">
        <v>43125.3985270255</v>
      </c>
      <c r="B3363" s="47" t="s">
        <v>73</v>
      </c>
      <c r="C3363" s="0" t="s">
        <v>38</v>
      </c>
      <c r="D3363" s="0" t="s">
        <v>43</v>
      </c>
      <c r="E3363" s="0" t="s">
        <v>137</v>
      </c>
      <c r="J3363" s="0" t="s">
        <v>44</v>
      </c>
      <c r="K3363" s="48" t="n">
        <v>1361.03</v>
      </c>
      <c r="L3363" s="49" t="inlineStr">
        <f aca="false">K3363/K3351-1</f>
        <is>
          <t/>
        </is>
      </c>
    </row>
    <row r="3364" customFormat="false" ht="14.4" hidden="false" customHeight="false" outlineLevel="0" collapsed="false">
      <c r="A3364" s="59" t="n">
        <v>43125.398527338</v>
      </c>
      <c r="B3364" s="47" t="s">
        <v>73</v>
      </c>
      <c r="C3364" s="0" t="s">
        <v>38</v>
      </c>
      <c r="D3364" s="0" t="s">
        <v>54</v>
      </c>
      <c r="E3364" s="0" t="s">
        <v>137</v>
      </c>
      <c r="F3364" s="0" t="n">
        <v>0.0942091</v>
      </c>
      <c r="G3364" s="0" t="s">
        <v>156</v>
      </c>
      <c r="H3364" s="49" t="n">
        <f aca="false">F3364/F3352-1</f>
        <v>0.0351067254562214</v>
      </c>
      <c r="K3364" s="48" t="n">
        <v>1079.58</v>
      </c>
      <c r="L3364" s="49" t="inlineStr">
        <f aca="false">K3364/K3352-1</f>
        <is>
          <t/>
        </is>
      </c>
    </row>
    <row r="3365" customFormat="false" ht="14.4" hidden="false" customHeight="false" outlineLevel="0" collapsed="false">
      <c r="A3365" s="59" t="n">
        <v>43125.3985275347</v>
      </c>
      <c r="B3365" s="47" t="s">
        <v>73</v>
      </c>
      <c r="C3365" s="0" t="s">
        <v>38</v>
      </c>
      <c r="D3365" s="0" t="s">
        <v>150</v>
      </c>
      <c r="E3365" s="0" t="s">
        <v>137</v>
      </c>
      <c r="F3365" s="0" t="n">
        <v>0.0281034</v>
      </c>
      <c r="G3365" s="0" t="s">
        <v>156</v>
      </c>
      <c r="H3365" s="49" t="inlineStr">
        <f aca="false">F3365/F3353-1</f>
        <is>
          <t/>
        </is>
      </c>
      <c r="K3365" s="48" t="n">
        <v>322.05</v>
      </c>
      <c r="L3365" s="49" t="inlineStr">
        <f aca="false">K3365/K3353-1</f>
        <is>
          <t/>
        </is>
      </c>
    </row>
    <row r="3366" customFormat="false" ht="14.4" hidden="false" customHeight="false" outlineLevel="0" collapsed="false">
      <c r="A3366" s="59" t="n">
        <v>43125.3985278125</v>
      </c>
      <c r="B3366" s="47" t="s">
        <v>73</v>
      </c>
      <c r="C3366" s="0" t="s">
        <v>38</v>
      </c>
      <c r="D3366" s="0" t="s">
        <v>157</v>
      </c>
      <c r="E3366" s="0" t="s">
        <v>137</v>
      </c>
      <c r="F3366" s="0" t="n">
        <v>0.00064</v>
      </c>
      <c r="G3366" s="0" t="s">
        <v>156</v>
      </c>
      <c r="H3366" s="49" t="inlineStr">
        <f aca="false">F3366/F3354-1</f>
        <is>
          <t/>
        </is>
      </c>
      <c r="K3366" s="48" t="n">
        <v>7.31</v>
      </c>
      <c r="L3366" s="49" t="inlineStr">
        <f aca="false">K3366/K3354-1</f>
        <is>
          <t/>
        </is>
      </c>
    </row>
    <row r="3367" customFormat="false" ht="14.4" hidden="false" customHeight="false" outlineLevel="0" collapsed="false">
      <c r="A3367" s="60" t="n">
        <v>43125.3985280208</v>
      </c>
      <c r="B3367" s="52" t="s">
        <v>73</v>
      </c>
      <c r="C3367" s="16" t="s">
        <v>38</v>
      </c>
      <c r="D3367" s="16" t="s">
        <v>138</v>
      </c>
      <c r="E3367" s="16" t="s">
        <v>137</v>
      </c>
      <c r="F3367" s="16" t="n">
        <v>1</v>
      </c>
      <c r="G3367" s="16" t="s">
        <v>156</v>
      </c>
      <c r="H3367" s="58" t="inlineStr">
        <f aca="false">F3367/F3355-1</f>
        <is>
          <t/>
        </is>
      </c>
      <c r="I3367" s="16"/>
      <c r="J3367" s="16"/>
      <c r="K3367" s="54" t="n">
        <v>11546</v>
      </c>
      <c r="L3367" s="58" t="inlineStr">
        <f aca="false">K3367/K3355-1</f>
        <is>
          <t/>
        </is>
      </c>
    </row>
    <row r="3368" customFormat="false" ht="14.4" hidden="false" customHeight="false" outlineLevel="0" collapsed="false">
      <c r="A3368" s="59" t="n">
        <v>43126.4277930556</v>
      </c>
      <c r="B3368" s="47" t="s">
        <v>96</v>
      </c>
      <c r="C3368" s="0" t="s">
        <v>39</v>
      </c>
      <c r="D3368" s="0" t="s">
        <v>53</v>
      </c>
      <c r="E3368" s="0" t="s">
        <v>136</v>
      </c>
      <c r="F3368" s="48" t="n">
        <v>2103</v>
      </c>
      <c r="G3368" s="49" t="n">
        <f aca="false">F3368/$K3374-1</f>
        <v>-0.0182806139597415</v>
      </c>
      <c r="H3368" s="50" t="n">
        <v>2255</v>
      </c>
      <c r="I3368" s="49" t="n">
        <f aca="false">H3368/$K3374-1</f>
        <v>0.0526758038615229</v>
      </c>
      <c r="J3368" s="49" t="n">
        <f aca="false">I3368-G3368</f>
        <v>0.0709564178212644</v>
      </c>
      <c r="K3368" s="0" t="n">
        <f aca="false">H3368-F3368</f>
        <v>152</v>
      </c>
      <c r="L3368" s="49" t="n">
        <f aca="false">H3368/H3356-1</f>
        <v>-0.00835532102022862</v>
      </c>
    </row>
    <row r="3369" customFormat="false" ht="14.4" hidden="false" customHeight="false" outlineLevel="0" collapsed="false">
      <c r="A3369" s="59" t="n">
        <v>43126.427794213</v>
      </c>
      <c r="B3369" s="47" t="s">
        <v>96</v>
      </c>
      <c r="C3369" s="0" t="s">
        <v>39</v>
      </c>
      <c r="D3369" s="0" t="s">
        <v>13</v>
      </c>
      <c r="E3369" s="0" t="s">
        <v>136</v>
      </c>
      <c r="F3369" s="48" t="n">
        <v>2114</v>
      </c>
      <c r="G3369" s="49" t="n">
        <f aca="false">F3369/$K3374-1</f>
        <v>-0.0131456100384658</v>
      </c>
      <c r="H3369" s="50" t="n">
        <v>2283</v>
      </c>
      <c r="I3369" s="49" t="n">
        <f aca="false">H3369/$K3374-1</f>
        <v>0.0657467229338613</v>
      </c>
      <c r="J3369" s="49" t="inlineStr">
        <f aca="false">I3369-G3369</f>
        <is>
          <t/>
        </is>
      </c>
      <c r="K3369" s="0" t="inlineStr">
        <f aca="false">H3369-F3369</f>
        <is>
          <t/>
        </is>
      </c>
      <c r="L3369" s="49" t="inlineStr">
        <f aca="false">H3369/H3357-1</f>
        <is>
          <t/>
        </is>
      </c>
    </row>
    <row r="3370" customFormat="false" ht="14.4" hidden="false" customHeight="false" outlineLevel="0" collapsed="false">
      <c r="A3370" s="59" t="n">
        <v>43126.4277943866</v>
      </c>
      <c r="B3370" s="47" t="s">
        <v>96</v>
      </c>
      <c r="C3370" s="0" t="s">
        <v>39</v>
      </c>
      <c r="D3370" s="0" t="s">
        <v>15</v>
      </c>
      <c r="E3370" s="0" t="s">
        <v>136</v>
      </c>
      <c r="F3370" s="48" t="n">
        <v>2114</v>
      </c>
      <c r="G3370" s="49" t="n">
        <f aca="false">F3370/$K3374-1</f>
        <v>-0.0131456100384658</v>
      </c>
      <c r="H3370" s="50" t="n">
        <v>2283</v>
      </c>
      <c r="I3370" s="49" t="n">
        <f aca="false">H3370/$K3374-1</f>
        <v>0.0657467229338613</v>
      </c>
      <c r="J3370" s="49" t="inlineStr">
        <f aca="false">I3370-G3370</f>
        <is>
          <t/>
        </is>
      </c>
      <c r="K3370" s="0" t="inlineStr">
        <f aca="false">H3370-F3370</f>
        <is>
          <t/>
        </is>
      </c>
      <c r="L3370" s="49" t="inlineStr">
        <f aca="false">H3370/H3358-1</f>
        <is>
          <t/>
        </is>
      </c>
    </row>
    <row r="3371" customFormat="false" ht="14.4" hidden="false" customHeight="false" outlineLevel="0" collapsed="false">
      <c r="A3371" s="59" t="n">
        <v>43126.4277945602</v>
      </c>
      <c r="B3371" s="47" t="s">
        <v>96</v>
      </c>
      <c r="C3371" s="0" t="s">
        <v>39</v>
      </c>
      <c r="D3371" s="0" t="s">
        <v>20</v>
      </c>
      <c r="E3371" s="0" t="s">
        <v>136</v>
      </c>
      <c r="F3371" s="48" t="n">
        <v>2114</v>
      </c>
      <c r="G3371" s="49" t="n">
        <f aca="false">F3371/$K3374-1</f>
        <v>-0.0131456100384658</v>
      </c>
      <c r="H3371" s="50" t="n">
        <v>2272</v>
      </c>
      <c r="I3371" s="49" t="n">
        <f aca="false">H3371/$K3374-1</f>
        <v>0.0606117190125854</v>
      </c>
      <c r="J3371" s="49" t="inlineStr">
        <f aca="false">I3371-G3371</f>
        <is>
          <t/>
        </is>
      </c>
      <c r="K3371" s="0" t="inlineStr">
        <f aca="false">H3371-F3371</f>
        <is>
          <t/>
        </is>
      </c>
      <c r="L3371" s="49" t="inlineStr">
        <f aca="false">H3371/H3359-1</f>
        <is>
          <t/>
        </is>
      </c>
    </row>
    <row r="3372" customFormat="false" ht="14.4" hidden="false" customHeight="false" outlineLevel="0" collapsed="false">
      <c r="A3372" s="59" t="n">
        <v>43126.4277947454</v>
      </c>
      <c r="B3372" s="47" t="s">
        <v>96</v>
      </c>
      <c r="C3372" s="0" t="s">
        <v>39</v>
      </c>
      <c r="D3372" s="0" t="s">
        <v>25</v>
      </c>
      <c r="E3372" s="0" t="s">
        <v>136</v>
      </c>
      <c r="F3372" s="48" t="n">
        <v>2114</v>
      </c>
      <c r="G3372" s="49" t="n">
        <f aca="false">F3372/$K3374-1</f>
        <v>-0.0131456100384658</v>
      </c>
      <c r="H3372" s="50" t="n">
        <v>2272</v>
      </c>
      <c r="I3372" s="49" t="n">
        <f aca="false">H3372/$K3374-1</f>
        <v>0.0606117190125854</v>
      </c>
      <c r="J3372" s="49" t="inlineStr">
        <f aca="false">I3372-G3372</f>
        <is>
          <t/>
        </is>
      </c>
      <c r="K3372" s="0" t="inlineStr">
        <f aca="false">H3372-F3372</f>
        <is>
          <t/>
        </is>
      </c>
      <c r="L3372" s="49" t="inlineStr">
        <f aca="false">H3372/H3360-1</f>
        <is>
          <t/>
        </is>
      </c>
    </row>
    <row r="3373" customFormat="false" ht="14.4" hidden="false" customHeight="false" outlineLevel="0" collapsed="false">
      <c r="A3373" s="59" t="n">
        <v>43126.4277948958</v>
      </c>
      <c r="B3373" s="47" t="s">
        <v>96</v>
      </c>
      <c r="C3373" s="0" t="s">
        <v>39</v>
      </c>
      <c r="D3373" s="0" t="s">
        <v>51</v>
      </c>
      <c r="E3373" s="0" t="s">
        <v>136</v>
      </c>
      <c r="F3373" s="50" t="n">
        <v>1.5571</v>
      </c>
      <c r="H3373" s="48" t="n">
        <v>1.5859</v>
      </c>
      <c r="K3373" s="50" t="n">
        <v>1.57639</v>
      </c>
      <c r="L3373" s="49" t="n">
        <f aca="false">K3373/K3361-1</f>
        <v>-0.00443346953726465</v>
      </c>
    </row>
    <row r="3374" customFormat="false" ht="14.4" hidden="false" customHeight="false" outlineLevel="0" collapsed="false">
      <c r="A3374" s="59" t="n">
        <v>43126.4277950347</v>
      </c>
      <c r="B3374" s="47" t="s">
        <v>96</v>
      </c>
      <c r="C3374" s="0" t="s">
        <v>39</v>
      </c>
      <c r="D3374" s="0" t="s">
        <v>30</v>
      </c>
      <c r="E3374" s="0" t="s">
        <v>136</v>
      </c>
      <c r="F3374" s="0" t="s">
        <v>31</v>
      </c>
      <c r="H3374" s="50" t="n">
        <v>1</v>
      </c>
      <c r="K3374" s="48" t="n">
        <v>2142.16</v>
      </c>
      <c r="L3374" s="49" t="inlineStr">
        <f aca="false">K3374/K3362-1</f>
        <is>
          <t/>
        </is>
      </c>
    </row>
    <row r="3375" customFormat="false" ht="14.4" hidden="false" customHeight="false" outlineLevel="0" collapsed="false">
      <c r="A3375" s="59" t="n">
        <v>43126.4277951505</v>
      </c>
      <c r="B3375" s="47" t="s">
        <v>96</v>
      </c>
      <c r="C3375" s="0" t="s">
        <v>39</v>
      </c>
      <c r="D3375" s="0" t="s">
        <v>43</v>
      </c>
      <c r="E3375" s="0" t="s">
        <v>137</v>
      </c>
      <c r="J3375" s="0" t="s">
        <v>44</v>
      </c>
      <c r="K3375" s="48" t="n">
        <v>1356.61</v>
      </c>
      <c r="L3375" s="49" t="inlineStr">
        <f aca="false">K3375/K3363-1</f>
        <is>
          <t/>
        </is>
      </c>
    </row>
    <row r="3376" customFormat="false" ht="14.4" hidden="false" customHeight="false" outlineLevel="0" collapsed="false">
      <c r="A3376" s="59" t="n">
        <v>43126.4277952778</v>
      </c>
      <c r="B3376" s="47" t="s">
        <v>96</v>
      </c>
      <c r="C3376" s="0" t="s">
        <v>39</v>
      </c>
      <c r="D3376" s="0" t="s">
        <v>54</v>
      </c>
      <c r="E3376" s="0" t="s">
        <v>137</v>
      </c>
      <c r="F3376" s="0" t="n">
        <v>0.0953129</v>
      </c>
      <c r="G3376" s="0" t="s">
        <v>156</v>
      </c>
      <c r="H3376" s="49" t="n">
        <f aca="false">F3376/F3364-1</f>
        <v>0.0117164902328968</v>
      </c>
      <c r="K3376" s="48" t="n">
        <v>1038.81</v>
      </c>
      <c r="L3376" s="49" t="inlineStr">
        <f aca="false">K3376/K3364-1</f>
        <is>
          <t/>
        </is>
      </c>
    </row>
    <row r="3377" customFormat="false" ht="14.4" hidden="false" customHeight="false" outlineLevel="0" collapsed="false">
      <c r="A3377" s="59" t="n">
        <v>43126.4277954051</v>
      </c>
      <c r="B3377" s="47" t="s">
        <v>96</v>
      </c>
      <c r="C3377" s="0" t="s">
        <v>39</v>
      </c>
      <c r="D3377" s="0" t="s">
        <v>150</v>
      </c>
      <c r="E3377" s="0" t="s">
        <v>137</v>
      </c>
      <c r="F3377" s="0" t="n">
        <v>0.0283157</v>
      </c>
      <c r="G3377" s="0" t="s">
        <v>156</v>
      </c>
      <c r="H3377" s="49" t="inlineStr">
        <f aca="false">F3377/F3365-1</f>
        <is>
          <t/>
        </is>
      </c>
      <c r="K3377" s="48" t="n">
        <v>308.61</v>
      </c>
      <c r="L3377" s="49" t="inlineStr">
        <f aca="false">K3377/K3365-1</f>
        <is>
          <t/>
        </is>
      </c>
    </row>
    <row r="3378" customFormat="false" ht="14.4" hidden="false" customHeight="false" outlineLevel="0" collapsed="false">
      <c r="A3378" s="59" t="n">
        <v>43126.427795544</v>
      </c>
      <c r="B3378" s="47" t="s">
        <v>96</v>
      </c>
      <c r="C3378" s="0" t="s">
        <v>39</v>
      </c>
      <c r="D3378" s="0" t="s">
        <v>157</v>
      </c>
      <c r="E3378" s="0" t="s">
        <v>137</v>
      </c>
      <c r="F3378" s="0" t="n">
        <v>0.00066</v>
      </c>
      <c r="G3378" s="0" t="s">
        <v>156</v>
      </c>
      <c r="H3378" s="49" t="inlineStr">
        <f aca="false">F3378/F3366-1</f>
        <is>
          <t/>
        </is>
      </c>
      <c r="K3378" s="48" t="n">
        <v>7.23</v>
      </c>
      <c r="L3378" s="49" t="inlineStr">
        <f aca="false">K3378/K3366-1</f>
        <is>
          <t/>
        </is>
      </c>
    </row>
    <row r="3379" customFormat="false" ht="14.4" hidden="false" customHeight="false" outlineLevel="0" collapsed="false">
      <c r="A3379" s="60" t="n">
        <v>43126.4277956713</v>
      </c>
      <c r="B3379" s="52" t="s">
        <v>96</v>
      </c>
      <c r="C3379" s="16" t="s">
        <v>39</v>
      </c>
      <c r="D3379" s="16" t="s">
        <v>138</v>
      </c>
      <c r="E3379" s="16" t="s">
        <v>137</v>
      </c>
      <c r="F3379" s="16" t="n">
        <v>1</v>
      </c>
      <c r="G3379" s="16" t="s">
        <v>156</v>
      </c>
      <c r="H3379" s="58" t="inlineStr">
        <f aca="false">F3379/F3367-1</f>
        <is>
          <t/>
        </is>
      </c>
      <c r="I3379" s="16"/>
      <c r="J3379" s="16"/>
      <c r="K3379" s="54" t="n">
        <v>11129</v>
      </c>
      <c r="L3379" s="58" t="inlineStr">
        <f aca="false">K3379/K3367-1</f>
        <is>
          <t/>
        </is>
      </c>
    </row>
    <row r="3380" customFormat="false" ht="14.4" hidden="false" customHeight="false" outlineLevel="0" collapsed="false">
      <c r="A3380" s="59" t="n">
        <v>43127.3874125694</v>
      </c>
      <c r="B3380" s="47" t="s">
        <v>177</v>
      </c>
      <c r="C3380" s="0" t="s">
        <v>41</v>
      </c>
      <c r="D3380" s="0" t="s">
        <v>53</v>
      </c>
      <c r="E3380" s="0" t="s">
        <v>136</v>
      </c>
      <c r="F3380" s="48" t="n">
        <v>2103</v>
      </c>
      <c r="G3380" s="49" t="n">
        <f aca="false">F3380/$K3386-1</f>
        <v>-0.0111858716657498</v>
      </c>
      <c r="H3380" s="50" t="n">
        <v>2257</v>
      </c>
      <c r="I3380" s="49" t="n">
        <f aca="false">H3380/$K3386-1</f>
        <v>0.0612237221352367</v>
      </c>
      <c r="J3380" s="49" t="n">
        <f aca="false">I3380-G3380</f>
        <v>0.0724095938009866</v>
      </c>
      <c r="K3380" s="0" t="n">
        <f aca="false">H3380-F3380</f>
        <v>154</v>
      </c>
      <c r="L3380" s="49" t="n">
        <f aca="false">H3380/H3368-1</f>
        <v>0.000886917960088773</v>
      </c>
    </row>
    <row r="3381" customFormat="false" ht="14.4" hidden="false" customHeight="false" outlineLevel="0" collapsed="false">
      <c r="A3381" s="59" t="n">
        <v>43127.3874141898</v>
      </c>
      <c r="B3381" s="47" t="s">
        <v>177</v>
      </c>
      <c r="C3381" s="0" t="s">
        <v>41</v>
      </c>
      <c r="D3381" s="0" t="s">
        <v>13</v>
      </c>
      <c r="E3381" s="0" t="s">
        <v>136</v>
      </c>
      <c r="F3381" s="48" t="n">
        <v>2114</v>
      </c>
      <c r="G3381" s="49" t="n">
        <f aca="false">F3381/$K3386-1</f>
        <v>-0.00601375782282221</v>
      </c>
      <c r="H3381" s="50" t="n">
        <v>2284</v>
      </c>
      <c r="I3381" s="49" t="n">
        <f aca="false">H3381/$K3386-1</f>
        <v>0.0739189106587863</v>
      </c>
      <c r="J3381" s="49" t="inlineStr">
        <f aca="false">I3381-G3381</f>
        <is>
          <t/>
        </is>
      </c>
      <c r="K3381" s="0" t="inlineStr">
        <f aca="false">H3381-F3381</f>
        <is>
          <t/>
        </is>
      </c>
      <c r="L3381" s="49" t="inlineStr">
        <f aca="false">H3381/H3369-1</f>
        <is>
          <t/>
        </is>
      </c>
    </row>
    <row r="3382" customFormat="false" ht="14.4" hidden="false" customHeight="false" outlineLevel="0" collapsed="false">
      <c r="A3382" s="59" t="n">
        <v>43127.387414375</v>
      </c>
      <c r="B3382" s="47" t="s">
        <v>177</v>
      </c>
      <c r="C3382" s="0" t="s">
        <v>41</v>
      </c>
      <c r="D3382" s="0" t="s">
        <v>15</v>
      </c>
      <c r="E3382" s="0" t="s">
        <v>136</v>
      </c>
      <c r="F3382" s="48" t="n">
        <v>2114</v>
      </c>
      <c r="G3382" s="49" t="n">
        <f aca="false">F3382/$K3386-1</f>
        <v>-0.00601375782282221</v>
      </c>
      <c r="H3382" s="50" t="n">
        <v>2284</v>
      </c>
      <c r="I3382" s="49" t="n">
        <f aca="false">H3382/$K3386-1</f>
        <v>0.0739189106587863</v>
      </c>
      <c r="J3382" s="49" t="inlineStr">
        <f aca="false">I3382-G3382</f>
        <is>
          <t/>
        </is>
      </c>
      <c r="K3382" s="0" t="inlineStr">
        <f aca="false">H3382-F3382</f>
        <is>
          <t/>
        </is>
      </c>
      <c r="L3382" s="49" t="inlineStr">
        <f aca="false">H3382/H3370-1</f>
        <is>
          <t/>
        </is>
      </c>
    </row>
    <row r="3383" customFormat="false" ht="14.4" hidden="false" customHeight="false" outlineLevel="0" collapsed="false">
      <c r="A3383" s="59" t="n">
        <v>43127.387414375</v>
      </c>
      <c r="B3383" s="47" t="s">
        <v>177</v>
      </c>
      <c r="C3383" s="0" t="s">
        <v>41</v>
      </c>
      <c r="D3383" s="0" t="s">
        <v>20</v>
      </c>
      <c r="E3383" s="0" t="s">
        <v>136</v>
      </c>
      <c r="F3383" s="48" t="n">
        <v>2114</v>
      </c>
      <c r="G3383" s="49" t="n">
        <f aca="false">F3383/$K3386-1</f>
        <v>-0.00601375782282221</v>
      </c>
      <c r="H3383" s="50" t="n">
        <v>2274</v>
      </c>
      <c r="I3383" s="49" t="n">
        <f aca="false">H3383/$K3386-1</f>
        <v>0.0692169889833976</v>
      </c>
      <c r="J3383" s="49" t="inlineStr">
        <f aca="false">I3383-G3383</f>
        <is>
          <t/>
        </is>
      </c>
      <c r="K3383" s="0" t="inlineStr">
        <f aca="false">H3383-F3383</f>
        <is>
          <t/>
        </is>
      </c>
      <c r="L3383" s="49" t="inlineStr">
        <f aca="false">H3383/H3371-1</f>
        <is>
          <t/>
        </is>
      </c>
    </row>
    <row r="3384" customFormat="false" ht="14.4" hidden="false" customHeight="false" outlineLevel="0" collapsed="false">
      <c r="A3384" s="59" t="n">
        <v>43127.3874145486</v>
      </c>
      <c r="B3384" s="47" t="s">
        <v>177</v>
      </c>
      <c r="C3384" s="0" t="s">
        <v>41</v>
      </c>
      <c r="D3384" s="0" t="s">
        <v>25</v>
      </c>
      <c r="E3384" s="0" t="s">
        <v>136</v>
      </c>
      <c r="F3384" s="48" t="n">
        <v>2114</v>
      </c>
      <c r="G3384" s="49" t="n">
        <f aca="false">F3384/$K3386-1</f>
        <v>-0.00601375782282221</v>
      </c>
      <c r="H3384" s="50" t="n">
        <v>2274</v>
      </c>
      <c r="I3384" s="49" t="n">
        <f aca="false">H3384/$K3386-1</f>
        <v>0.0692169889833976</v>
      </c>
      <c r="J3384" s="49" t="inlineStr">
        <f aca="false">I3384-G3384</f>
        <is>
          <t/>
        </is>
      </c>
      <c r="K3384" s="0" t="inlineStr">
        <f aca="false">H3384-F3384</f>
        <is>
          <t/>
        </is>
      </c>
      <c r="L3384" s="49" t="inlineStr">
        <f aca="false">H3384/H3372-1</f>
        <is>
          <t/>
        </is>
      </c>
    </row>
    <row r="3385" customFormat="false" ht="14.4" hidden="false" customHeight="false" outlineLevel="0" collapsed="false">
      <c r="A3385" s="59" t="n">
        <v>43127.3874147338</v>
      </c>
      <c r="B3385" s="47" t="s">
        <v>177</v>
      </c>
      <c r="C3385" s="0" t="s">
        <v>41</v>
      </c>
      <c r="D3385" s="0" t="s">
        <v>51</v>
      </c>
      <c r="E3385" s="0" t="s">
        <v>136</v>
      </c>
      <c r="F3385" s="50" t="n">
        <v>1.54485</v>
      </c>
      <c r="H3385" s="48" t="n">
        <v>1.60485</v>
      </c>
      <c r="K3385" s="50" t="n">
        <v>1.57272</v>
      </c>
      <c r="L3385" s="49" t="n">
        <f aca="false">K3385/K3373-1</f>
        <v>-0.00232810408591788</v>
      </c>
    </row>
    <row r="3386" customFormat="false" ht="14.4" hidden="false" customHeight="false" outlineLevel="0" collapsed="false">
      <c r="A3386" s="59" t="n">
        <v>43127.3874147338</v>
      </c>
      <c r="B3386" s="47" t="s">
        <v>177</v>
      </c>
      <c r="C3386" s="0" t="s">
        <v>41</v>
      </c>
      <c r="D3386" s="0" t="s">
        <v>30</v>
      </c>
      <c r="E3386" s="0" t="s">
        <v>136</v>
      </c>
      <c r="F3386" s="0" t="s">
        <v>31</v>
      </c>
      <c r="H3386" s="50" t="n">
        <v>1</v>
      </c>
      <c r="K3386" s="48" t="n">
        <v>2126.79</v>
      </c>
      <c r="L3386" s="49" t="inlineStr">
        <f aca="false">K3386/K3374-1</f>
        <is>
          <t/>
        </is>
      </c>
    </row>
    <row r="3387" customFormat="false" ht="14.4" hidden="false" customHeight="false" outlineLevel="0" collapsed="false">
      <c r="A3387" s="59" t="n">
        <v>43127.3874147338</v>
      </c>
      <c r="B3387" s="47" t="s">
        <v>177</v>
      </c>
      <c r="C3387" s="0" t="s">
        <v>41</v>
      </c>
      <c r="D3387" s="0" t="s">
        <v>43</v>
      </c>
      <c r="E3387" s="0" t="s">
        <v>137</v>
      </c>
      <c r="J3387" s="0" t="s">
        <v>44</v>
      </c>
      <c r="K3387" s="48" t="n">
        <v>1349.12</v>
      </c>
      <c r="L3387" s="49" t="inlineStr">
        <f aca="false">K3387/K3375-1</f>
        <is>
          <t/>
        </is>
      </c>
    </row>
    <row r="3388" customFormat="false" ht="14.4" hidden="false" customHeight="false" outlineLevel="0" collapsed="false">
      <c r="A3388" s="59" t="n">
        <v>43127.387414919</v>
      </c>
      <c r="B3388" s="47" t="s">
        <v>177</v>
      </c>
      <c r="C3388" s="0" t="s">
        <v>41</v>
      </c>
      <c r="D3388" s="0" t="s">
        <v>54</v>
      </c>
      <c r="E3388" s="0" t="s">
        <v>137</v>
      </c>
      <c r="F3388" s="0" t="n">
        <v>0.09495</v>
      </c>
      <c r="G3388" s="0" t="s">
        <v>156</v>
      </c>
      <c r="H3388" s="49" t="n">
        <f aca="false">F3388/F3376-1</f>
        <v>-0.00380745943098981</v>
      </c>
      <c r="K3388" s="48" t="n">
        <v>1068.99</v>
      </c>
      <c r="L3388" s="49" t="inlineStr">
        <f aca="false">K3388/K3376-1</f>
        <is>
          <t/>
        </is>
      </c>
    </row>
    <row r="3389" customFormat="false" ht="14.4" hidden="false" customHeight="false" outlineLevel="0" collapsed="false">
      <c r="A3389" s="59" t="n">
        <v>43127.387414919</v>
      </c>
      <c r="B3389" s="47" t="s">
        <v>177</v>
      </c>
      <c r="C3389" s="0" t="s">
        <v>41</v>
      </c>
      <c r="D3389" s="0" t="s">
        <v>150</v>
      </c>
      <c r="E3389" s="0" t="s">
        <v>137</v>
      </c>
      <c r="F3389" s="0" t="n">
        <v>0.0285546</v>
      </c>
      <c r="G3389" s="0" t="s">
        <v>156</v>
      </c>
      <c r="H3389" s="49" t="inlineStr">
        <f aca="false">F3389/F3377-1</f>
        <is>
          <t/>
        </is>
      </c>
      <c r="K3389" s="48" t="n">
        <v>321.48</v>
      </c>
      <c r="L3389" s="49" t="inlineStr">
        <f aca="false">K3389/K3377-1</f>
        <is>
          <t/>
        </is>
      </c>
    </row>
    <row r="3390" customFormat="false" ht="14.4" hidden="false" customHeight="false" outlineLevel="0" collapsed="false">
      <c r="A3390" s="59" t="n">
        <v>43127.3874150926</v>
      </c>
      <c r="B3390" s="47" t="s">
        <v>177</v>
      </c>
      <c r="C3390" s="0" t="s">
        <v>41</v>
      </c>
      <c r="D3390" s="0" t="s">
        <v>157</v>
      </c>
      <c r="E3390" s="0" t="s">
        <v>137</v>
      </c>
      <c r="F3390" s="0" t="n">
        <v>0.00065</v>
      </c>
      <c r="G3390" s="0" t="s">
        <v>156</v>
      </c>
      <c r="H3390" s="49" t="inlineStr">
        <f aca="false">F3390/F3378-1</f>
        <is>
          <t/>
        </is>
      </c>
      <c r="K3390" s="48" t="n">
        <v>7.37</v>
      </c>
      <c r="L3390" s="49" t="inlineStr">
        <f aca="false">K3390/K3378-1</f>
        <is>
          <t/>
        </is>
      </c>
    </row>
    <row r="3391" customFormat="false" ht="14.4" hidden="false" customHeight="false" outlineLevel="0" collapsed="false">
      <c r="A3391" s="60" t="n">
        <v>43127.3874150926</v>
      </c>
      <c r="B3391" s="52" t="s">
        <v>177</v>
      </c>
      <c r="C3391" s="16" t="s">
        <v>41</v>
      </c>
      <c r="D3391" s="16" t="s">
        <v>138</v>
      </c>
      <c r="E3391" s="16" t="s">
        <v>137</v>
      </c>
      <c r="F3391" s="16" t="n">
        <v>1</v>
      </c>
      <c r="G3391" s="16" t="s">
        <v>156</v>
      </c>
      <c r="H3391" s="58" t="inlineStr">
        <f aca="false">F3391/F3379-1</f>
        <is>
          <t/>
        </is>
      </c>
      <c r="I3391" s="16"/>
      <c r="J3391" s="16"/>
      <c r="K3391" s="54" t="n">
        <v>11267.2</v>
      </c>
      <c r="L3391" s="58" t="inlineStr">
        <f aca="false">K3391/K3379-1</f>
        <is>
          <t/>
        </is>
      </c>
    </row>
    <row r="3392" customFormat="false" ht="14.4" hidden="false" customHeight="false" outlineLevel="0" collapsed="false">
      <c r="A3392" s="59" t="n">
        <v>43128.4702136227</v>
      </c>
      <c r="B3392" s="47" t="s">
        <v>178</v>
      </c>
      <c r="C3392" s="0" t="s">
        <v>42</v>
      </c>
      <c r="D3392" s="0" t="s">
        <v>53</v>
      </c>
      <c r="E3392" s="0" t="s">
        <v>136</v>
      </c>
      <c r="F3392" s="48" t="n">
        <v>2103</v>
      </c>
      <c r="G3392" s="49" t="n">
        <f aca="false">F3392/$K3398-1</f>
        <v>-0.0111858716657498</v>
      </c>
      <c r="H3392" s="50" t="n">
        <v>2257</v>
      </c>
      <c r="I3392" s="49" t="n">
        <f aca="false">H3392/$K3398-1</f>
        <v>0.0612237221352367</v>
      </c>
      <c r="J3392" s="49" t="n">
        <f aca="false">I3392-G3392</f>
        <v>0.0724095938009866</v>
      </c>
      <c r="K3392" s="0" t="n">
        <f aca="false">H3392-F3392</f>
        <v>154</v>
      </c>
      <c r="L3392" s="49" t="n">
        <f aca="false">H3392/H3380-1</f>
        <v>0</v>
      </c>
    </row>
    <row r="3393" customFormat="false" ht="14.4" hidden="false" customHeight="false" outlineLevel="0" collapsed="false">
      <c r="A3393" s="59" t="n">
        <v>43128.4702145255</v>
      </c>
      <c r="B3393" s="47" t="s">
        <v>178</v>
      </c>
      <c r="C3393" s="0" t="s">
        <v>42</v>
      </c>
      <c r="D3393" s="0" t="s">
        <v>13</v>
      </c>
      <c r="E3393" s="0" t="s">
        <v>136</v>
      </c>
      <c r="F3393" s="48" t="n">
        <v>2114</v>
      </c>
      <c r="G3393" s="49" t="n">
        <f aca="false">F3393/$K3398-1</f>
        <v>-0.00601375782282221</v>
      </c>
      <c r="H3393" s="50" t="n">
        <v>2284</v>
      </c>
      <c r="I3393" s="49" t="n">
        <f aca="false">H3393/$K3398-1</f>
        <v>0.0739189106587863</v>
      </c>
      <c r="J3393" s="49" t="inlineStr">
        <f aca="false">I3393-G3393</f>
        <is>
          <t/>
        </is>
      </c>
      <c r="K3393" s="0" t="inlineStr">
        <f aca="false">H3393-F3393</f>
        <is>
          <t/>
        </is>
      </c>
      <c r="L3393" s="49" t="inlineStr">
        <f aca="false">H3393/H3381-1</f>
        <is>
          <t/>
        </is>
      </c>
    </row>
    <row r="3394" customFormat="false" ht="14.4" hidden="false" customHeight="false" outlineLevel="0" collapsed="false">
      <c r="A3394" s="59" t="n">
        <v>43128.4702145255</v>
      </c>
      <c r="B3394" s="47" t="s">
        <v>178</v>
      </c>
      <c r="C3394" s="0" t="s">
        <v>42</v>
      </c>
      <c r="D3394" s="0" t="s">
        <v>15</v>
      </c>
      <c r="E3394" s="0" t="s">
        <v>136</v>
      </c>
      <c r="F3394" s="48" t="n">
        <v>2114</v>
      </c>
      <c r="G3394" s="49" t="n">
        <f aca="false">F3394/$K3398-1</f>
        <v>-0.00601375782282221</v>
      </c>
      <c r="H3394" s="50" t="n">
        <v>2284</v>
      </c>
      <c r="I3394" s="49" t="n">
        <f aca="false">H3394/$K3398-1</f>
        <v>0.0739189106587863</v>
      </c>
      <c r="J3394" s="49" t="inlineStr">
        <f aca="false">I3394-G3394</f>
        <is>
          <t/>
        </is>
      </c>
      <c r="K3394" s="0" t="inlineStr">
        <f aca="false">H3394-F3394</f>
        <is>
          <t/>
        </is>
      </c>
      <c r="L3394" s="49" t="inlineStr">
        <f aca="false">H3394/H3382-1</f>
        <is>
          <t/>
        </is>
      </c>
    </row>
    <row r="3395" customFormat="false" ht="14.4" hidden="false" customHeight="false" outlineLevel="0" collapsed="false">
      <c r="A3395" s="59" t="n">
        <v>43128.4702147107</v>
      </c>
      <c r="B3395" s="47" t="s">
        <v>178</v>
      </c>
      <c r="C3395" s="0" t="s">
        <v>42</v>
      </c>
      <c r="D3395" s="0" t="s">
        <v>20</v>
      </c>
      <c r="E3395" s="0" t="s">
        <v>136</v>
      </c>
      <c r="F3395" s="48" t="n">
        <v>2114</v>
      </c>
      <c r="G3395" s="49" t="n">
        <f aca="false">F3395/$K3398-1</f>
        <v>-0.00601375782282221</v>
      </c>
      <c r="H3395" s="50" t="n">
        <v>2274</v>
      </c>
      <c r="I3395" s="49" t="n">
        <f aca="false">H3395/$K3398-1</f>
        <v>0.0692169889833976</v>
      </c>
      <c r="J3395" s="49" t="inlineStr">
        <f aca="false">I3395-G3395</f>
        <is>
          <t/>
        </is>
      </c>
      <c r="K3395" s="0" t="inlineStr">
        <f aca="false">H3395-F3395</f>
        <is>
          <t/>
        </is>
      </c>
      <c r="L3395" s="49" t="inlineStr">
        <f aca="false">H3395/H3383-1</f>
        <is>
          <t/>
        </is>
      </c>
    </row>
    <row r="3396" customFormat="false" ht="14.4" hidden="false" customHeight="false" outlineLevel="0" collapsed="false">
      <c r="A3396" s="59" t="n">
        <v>43128.4702147107</v>
      </c>
      <c r="B3396" s="47" t="s">
        <v>178</v>
      </c>
      <c r="C3396" s="0" t="s">
        <v>42</v>
      </c>
      <c r="D3396" s="0" t="s">
        <v>25</v>
      </c>
      <c r="E3396" s="0" t="s">
        <v>136</v>
      </c>
      <c r="F3396" s="48" t="n">
        <v>2114</v>
      </c>
      <c r="G3396" s="49" t="n">
        <f aca="false">F3396/$K3398-1</f>
        <v>-0.00601375782282221</v>
      </c>
      <c r="H3396" s="50" t="n">
        <v>2274</v>
      </c>
      <c r="I3396" s="49" t="n">
        <f aca="false">H3396/$K3398-1</f>
        <v>0.0692169889833976</v>
      </c>
      <c r="J3396" s="49" t="inlineStr">
        <f aca="false">I3396-G3396</f>
        <is>
          <t/>
        </is>
      </c>
      <c r="K3396" s="0" t="inlineStr">
        <f aca="false">H3396-F3396</f>
        <is>
          <t/>
        </is>
      </c>
      <c r="L3396" s="49" t="inlineStr">
        <f aca="false">H3396/H3384-1</f>
        <is>
          <t/>
        </is>
      </c>
    </row>
    <row r="3397" customFormat="false" ht="14.4" hidden="false" customHeight="false" outlineLevel="0" collapsed="false">
      <c r="A3397" s="59" t="n">
        <v>43128.4702148843</v>
      </c>
      <c r="B3397" s="47" t="s">
        <v>178</v>
      </c>
      <c r="C3397" s="0" t="s">
        <v>42</v>
      </c>
      <c r="D3397" s="0" t="s">
        <v>51</v>
      </c>
      <c r="E3397" s="0" t="s">
        <v>136</v>
      </c>
      <c r="F3397" s="50" t="n">
        <v>1.54485</v>
      </c>
      <c r="H3397" s="48" t="n">
        <v>1.60485</v>
      </c>
      <c r="K3397" s="50" t="n">
        <v>1.57272</v>
      </c>
      <c r="L3397" s="49" t="n">
        <f aca="false">K3397/K3385-1</f>
        <v>0</v>
      </c>
    </row>
    <row r="3398" customFormat="false" ht="14.4" hidden="false" customHeight="false" outlineLevel="0" collapsed="false">
      <c r="A3398" s="59" t="n">
        <v>43128.4702150694</v>
      </c>
      <c r="B3398" s="47" t="s">
        <v>178</v>
      </c>
      <c r="C3398" s="0" t="s">
        <v>42</v>
      </c>
      <c r="D3398" s="0" t="s">
        <v>30</v>
      </c>
      <c r="E3398" s="0" t="s">
        <v>136</v>
      </c>
      <c r="F3398" s="0" t="s">
        <v>31</v>
      </c>
      <c r="H3398" s="50" t="n">
        <v>1</v>
      </c>
      <c r="K3398" s="48" t="n">
        <v>2126.79</v>
      </c>
      <c r="L3398" s="49" t="inlineStr">
        <f aca="false">K3398/K3386-1</f>
        <is>
          <t/>
        </is>
      </c>
    </row>
    <row r="3399" customFormat="false" ht="14.4" hidden="false" customHeight="false" outlineLevel="0" collapsed="false">
      <c r="A3399" s="59" t="n">
        <v>43128.4702150694</v>
      </c>
      <c r="B3399" s="47" t="s">
        <v>178</v>
      </c>
      <c r="C3399" s="0" t="s">
        <v>42</v>
      </c>
      <c r="D3399" s="0" t="s">
        <v>43</v>
      </c>
      <c r="E3399" s="0" t="s">
        <v>137</v>
      </c>
      <c r="J3399" s="0" t="s">
        <v>44</v>
      </c>
      <c r="K3399" s="48" t="n">
        <v>1349.12</v>
      </c>
      <c r="L3399" s="49" t="inlineStr">
        <f aca="false">K3399/K3387-1</f>
        <is>
          <t/>
        </is>
      </c>
    </row>
    <row r="3400" customFormat="false" ht="14.4" hidden="false" customHeight="false" outlineLevel="0" collapsed="false">
      <c r="A3400" s="59" t="n">
        <v>43128.4702152546</v>
      </c>
      <c r="B3400" s="47" t="s">
        <v>178</v>
      </c>
      <c r="C3400" s="0" t="s">
        <v>42</v>
      </c>
      <c r="D3400" s="0" t="s">
        <v>54</v>
      </c>
      <c r="E3400" s="0" t="s">
        <v>137</v>
      </c>
      <c r="F3400" s="0" t="n">
        <v>0.100065</v>
      </c>
      <c r="G3400" s="0" t="s">
        <v>156</v>
      </c>
      <c r="H3400" s="49" t="n">
        <f aca="false">F3400/F3388-1</f>
        <v>0.0538704581358609</v>
      </c>
      <c r="K3400" s="48" t="n">
        <v>1178.18</v>
      </c>
      <c r="L3400" s="49" t="inlineStr">
        <f aca="false">K3400/K3388-1</f>
        <is>
          <t/>
        </is>
      </c>
    </row>
    <row r="3401" customFormat="false" ht="14.4" hidden="false" customHeight="false" outlineLevel="0" collapsed="false">
      <c r="A3401" s="59" t="n">
        <v>43128.4702154282</v>
      </c>
      <c r="B3401" s="47" t="s">
        <v>178</v>
      </c>
      <c r="C3401" s="0" t="s">
        <v>42</v>
      </c>
      <c r="D3401" s="0" t="s">
        <v>150</v>
      </c>
      <c r="E3401" s="0" t="s">
        <v>137</v>
      </c>
      <c r="F3401" s="0" t="n">
        <v>0.0282792</v>
      </c>
      <c r="G3401" s="0" t="s">
        <v>156</v>
      </c>
      <c r="H3401" s="49" t="inlineStr">
        <f aca="false">F3401/F3389-1</f>
        <is>
          <t/>
        </is>
      </c>
      <c r="K3401" s="48" t="n">
        <v>332.96</v>
      </c>
      <c r="L3401" s="49" t="inlineStr">
        <f aca="false">K3401/K3389-1</f>
        <is>
          <t/>
        </is>
      </c>
    </row>
    <row r="3402" customFormat="false" ht="14.4" hidden="false" customHeight="false" outlineLevel="0" collapsed="false">
      <c r="A3402" s="59" t="n">
        <v>43128.4702154282</v>
      </c>
      <c r="B3402" s="47" t="s">
        <v>178</v>
      </c>
      <c r="C3402" s="0" t="s">
        <v>42</v>
      </c>
      <c r="D3402" s="0" t="s">
        <v>157</v>
      </c>
      <c r="E3402" s="0" t="s">
        <v>137</v>
      </c>
      <c r="F3402" s="0" t="n">
        <v>0.00064</v>
      </c>
      <c r="G3402" s="0" t="s">
        <v>156</v>
      </c>
      <c r="H3402" s="49" t="inlineStr">
        <f aca="false">F3402/F3390-1</f>
        <is>
          <t/>
        </is>
      </c>
      <c r="K3402" s="48" t="n">
        <v>7.54</v>
      </c>
      <c r="L3402" s="49" t="inlineStr">
        <f aca="false">K3402/K3390-1</f>
        <is>
          <t/>
        </is>
      </c>
    </row>
    <row r="3403" customFormat="false" ht="14.4" hidden="false" customHeight="false" outlineLevel="0" collapsed="false">
      <c r="A3403" s="60" t="n">
        <v>43128.4702156134</v>
      </c>
      <c r="B3403" s="52" t="s">
        <v>178</v>
      </c>
      <c r="C3403" s="16" t="s">
        <v>42</v>
      </c>
      <c r="D3403" s="16" t="s">
        <v>138</v>
      </c>
      <c r="E3403" s="16" t="s">
        <v>137</v>
      </c>
      <c r="F3403" s="16" t="n">
        <v>1</v>
      </c>
      <c r="G3403" s="16" t="s">
        <v>156</v>
      </c>
      <c r="H3403" s="58" t="inlineStr">
        <f aca="false">F3403/F3391-1</f>
        <is>
          <t/>
        </is>
      </c>
      <c r="I3403" s="16"/>
      <c r="J3403" s="16"/>
      <c r="K3403" s="54" t="n">
        <v>11861.8</v>
      </c>
      <c r="L3403" s="58" t="inlineStr">
        <f aca="false">K3403/K3391-1</f>
        <is>
          <t/>
        </is>
      </c>
    </row>
    <row r="3404" customFormat="false" ht="14.4" hidden="false" customHeight="false" outlineLevel="0" collapsed="false">
      <c r="A3404" s="59" t="n">
        <v>43129.4226503704</v>
      </c>
      <c r="B3404" s="47" t="s">
        <v>179</v>
      </c>
      <c r="C3404" s="0" t="s">
        <v>33</v>
      </c>
      <c r="D3404" s="0" t="s">
        <v>53</v>
      </c>
      <c r="E3404" s="0" t="s">
        <v>136</v>
      </c>
      <c r="F3404" s="48" t="n">
        <v>2103</v>
      </c>
      <c r="G3404" s="49" t="n">
        <f aca="false">F3404/$K3410-1</f>
        <v>-0.0111858716657498</v>
      </c>
      <c r="H3404" s="50" t="n">
        <v>2256</v>
      </c>
      <c r="I3404" s="49" t="n">
        <f aca="false">H3404/$K3410-1</f>
        <v>0.0607535299676978</v>
      </c>
      <c r="J3404" s="49" t="n">
        <f aca="false">I3404-G3404</f>
        <v>0.0719394016334476</v>
      </c>
      <c r="K3404" s="0" t="n">
        <f aca="false">H3404-F3404</f>
        <v>153</v>
      </c>
      <c r="L3404" s="49" t="n">
        <f aca="false">H3404/H3392-1</f>
        <v>-0.000443066016836524</v>
      </c>
    </row>
    <row r="3405" customFormat="false" ht="14.4" hidden="false" customHeight="false" outlineLevel="0" collapsed="false">
      <c r="A3405" s="59" t="n">
        <v>43129.4226512847</v>
      </c>
      <c r="B3405" s="47" t="s">
        <v>179</v>
      </c>
      <c r="C3405" s="0" t="s">
        <v>33</v>
      </c>
      <c r="D3405" s="0" t="s">
        <v>13</v>
      </c>
      <c r="E3405" s="0" t="s">
        <v>136</v>
      </c>
      <c r="F3405" s="48" t="n">
        <v>2114</v>
      </c>
      <c r="G3405" s="49" t="n">
        <f aca="false">F3405/$K3410-1</f>
        <v>-0.00601375782282221</v>
      </c>
      <c r="H3405" s="50" t="n">
        <v>2284</v>
      </c>
      <c r="I3405" s="49" t="n">
        <f aca="false">H3405/$K3410-1</f>
        <v>0.0739189106587863</v>
      </c>
      <c r="J3405" s="49" t="inlineStr">
        <f aca="false">I3405-G3405</f>
        <is>
          <t/>
        </is>
      </c>
      <c r="K3405" s="0" t="inlineStr">
        <f aca="false">H3405-F3405</f>
        <is>
          <t/>
        </is>
      </c>
      <c r="L3405" s="49" t="inlineStr">
        <f aca="false">H3405/H3393-1</f>
        <is>
          <t/>
        </is>
      </c>
    </row>
    <row r="3406" customFormat="false" ht="14.4" hidden="false" customHeight="false" outlineLevel="0" collapsed="false">
      <c r="A3406" s="59" t="n">
        <v>43129.4226514352</v>
      </c>
      <c r="B3406" s="47" t="s">
        <v>179</v>
      </c>
      <c r="C3406" s="0" t="s">
        <v>33</v>
      </c>
      <c r="D3406" s="0" t="s">
        <v>15</v>
      </c>
      <c r="E3406" s="0" t="s">
        <v>136</v>
      </c>
      <c r="F3406" s="48" t="n">
        <v>2114</v>
      </c>
      <c r="G3406" s="49" t="n">
        <f aca="false">F3406/$K3410-1</f>
        <v>-0.00601375782282221</v>
      </c>
      <c r="H3406" s="50" t="n">
        <v>2284</v>
      </c>
      <c r="I3406" s="49" t="n">
        <f aca="false">H3406/$K3410-1</f>
        <v>0.0739189106587863</v>
      </c>
      <c r="J3406" s="49" t="inlineStr">
        <f aca="false">I3406-G3406</f>
        <is>
          <t/>
        </is>
      </c>
      <c r="K3406" s="0" t="inlineStr">
        <f aca="false">H3406-F3406</f>
        <is>
          <t/>
        </is>
      </c>
      <c r="L3406" s="49" t="inlineStr">
        <f aca="false">H3406/H3394-1</f>
        <is>
          <t/>
        </is>
      </c>
    </row>
    <row r="3407" customFormat="false" ht="14.4" hidden="false" customHeight="false" outlineLevel="0" collapsed="false">
      <c r="A3407" s="59" t="n">
        <v>43129.4226515972</v>
      </c>
      <c r="B3407" s="47" t="s">
        <v>179</v>
      </c>
      <c r="C3407" s="0" t="s">
        <v>33</v>
      </c>
      <c r="D3407" s="0" t="s">
        <v>20</v>
      </c>
      <c r="E3407" s="0" t="s">
        <v>136</v>
      </c>
      <c r="F3407" s="48" t="n">
        <v>2114</v>
      </c>
      <c r="G3407" s="49" t="n">
        <f aca="false">F3407/$K3410-1</f>
        <v>-0.00601375782282221</v>
      </c>
      <c r="H3407" s="50" t="n">
        <v>2273</v>
      </c>
      <c r="I3407" s="49" t="n">
        <f aca="false">H3407/$K3410-1</f>
        <v>0.0687467968158586</v>
      </c>
      <c r="J3407" s="49" t="inlineStr">
        <f aca="false">I3407-G3407</f>
        <is>
          <t/>
        </is>
      </c>
      <c r="K3407" s="0" t="inlineStr">
        <f aca="false">H3407-F3407</f>
        <is>
          <t/>
        </is>
      </c>
      <c r="L3407" s="49" t="inlineStr">
        <f aca="false">H3407/H3395-1</f>
        <is>
          <t/>
        </is>
      </c>
    </row>
    <row r="3408" customFormat="false" ht="14.4" hidden="false" customHeight="false" outlineLevel="0" collapsed="false">
      <c r="A3408" s="59" t="n">
        <v>43129.4226517245</v>
      </c>
      <c r="B3408" s="47" t="s">
        <v>179</v>
      </c>
      <c r="C3408" s="0" t="s">
        <v>33</v>
      </c>
      <c r="D3408" s="0" t="s">
        <v>25</v>
      </c>
      <c r="E3408" s="0" t="s">
        <v>136</v>
      </c>
      <c r="F3408" s="48" t="n">
        <v>2114</v>
      </c>
      <c r="G3408" s="49" t="n">
        <f aca="false">F3408/$K3410-1</f>
        <v>-0.00601375782282221</v>
      </c>
      <c r="H3408" s="50" t="n">
        <v>2273</v>
      </c>
      <c r="I3408" s="49" t="n">
        <f aca="false">H3408/$K3410-1</f>
        <v>0.0687467968158586</v>
      </c>
      <c r="J3408" s="49" t="inlineStr">
        <f aca="false">I3408-G3408</f>
        <is>
          <t/>
        </is>
      </c>
      <c r="K3408" s="0" t="inlineStr">
        <f aca="false">H3408-F3408</f>
        <is>
          <t/>
        </is>
      </c>
      <c r="L3408" s="49" t="inlineStr">
        <f aca="false">H3408/H3396-1</f>
        <is>
          <t/>
        </is>
      </c>
    </row>
    <row r="3409" customFormat="false" ht="14.4" hidden="false" customHeight="false" outlineLevel="0" collapsed="false">
      <c r="A3409" s="59" t="n">
        <v>43129.4226518287</v>
      </c>
      <c r="B3409" s="47" t="s">
        <v>179</v>
      </c>
      <c r="C3409" s="0" t="s">
        <v>33</v>
      </c>
      <c r="D3409" s="0" t="s">
        <v>51</v>
      </c>
      <c r="E3409" s="0" t="s">
        <v>136</v>
      </c>
      <c r="F3409" s="50" t="n">
        <v>1.56</v>
      </c>
      <c r="H3409" s="48" t="n">
        <v>1.5886</v>
      </c>
      <c r="K3409" s="50" t="n">
        <v>1.57272</v>
      </c>
      <c r="L3409" s="49" t="n">
        <f aca="false">K3409/K3397-1</f>
        <v>0</v>
      </c>
    </row>
    <row r="3410" customFormat="false" ht="14.4" hidden="false" customHeight="false" outlineLevel="0" collapsed="false">
      <c r="A3410" s="59" t="n">
        <v>43129.4226519444</v>
      </c>
      <c r="B3410" s="47" t="s">
        <v>179</v>
      </c>
      <c r="C3410" s="0" t="s">
        <v>33</v>
      </c>
      <c r="D3410" s="0" t="s">
        <v>30</v>
      </c>
      <c r="E3410" s="0" t="s">
        <v>136</v>
      </c>
      <c r="F3410" s="0" t="s">
        <v>31</v>
      </c>
      <c r="H3410" s="50" t="n">
        <v>1</v>
      </c>
      <c r="K3410" s="48" t="n">
        <v>2126.79</v>
      </c>
      <c r="L3410" s="49" t="inlineStr">
        <f aca="false">K3410/K3398-1</f>
        <is>
          <t/>
        </is>
      </c>
    </row>
    <row r="3411" customFormat="false" ht="14.4" hidden="false" customHeight="false" outlineLevel="0" collapsed="false">
      <c r="A3411" s="59" t="n">
        <v>43129.422652037</v>
      </c>
      <c r="B3411" s="47" t="s">
        <v>179</v>
      </c>
      <c r="C3411" s="0" t="s">
        <v>33</v>
      </c>
      <c r="D3411" s="0" t="s">
        <v>43</v>
      </c>
      <c r="E3411" s="0" t="s">
        <v>137</v>
      </c>
      <c r="J3411" s="0" t="s">
        <v>44</v>
      </c>
      <c r="K3411" s="48" t="n">
        <v>1346.89</v>
      </c>
      <c r="L3411" s="49" t="inlineStr">
        <f aca="false">K3411/K3399-1</f>
        <is>
          <t/>
        </is>
      </c>
    </row>
    <row r="3412" customFormat="false" ht="14.4" hidden="false" customHeight="false" outlineLevel="0" collapsed="false">
      <c r="A3412" s="59" t="n">
        <v>43129.4226522338</v>
      </c>
      <c r="B3412" s="47" t="s">
        <v>179</v>
      </c>
      <c r="C3412" s="0" t="s">
        <v>33</v>
      </c>
      <c r="D3412" s="0" t="s">
        <v>54</v>
      </c>
      <c r="E3412" s="0" t="s">
        <v>137</v>
      </c>
      <c r="F3412" s="0" t="n">
        <v>0.105718</v>
      </c>
      <c r="G3412" s="0" t="s">
        <v>156</v>
      </c>
      <c r="H3412" s="49" t="n">
        <f aca="false">F3412/F3400-1</f>
        <v>0.0564932793684105</v>
      </c>
      <c r="K3412" s="48" t="n">
        <v>1181.92</v>
      </c>
      <c r="L3412" s="49" t="inlineStr">
        <f aca="false">K3412/K3400-1</f>
        <is>
          <t/>
        </is>
      </c>
    </row>
    <row r="3413" customFormat="false" ht="14.4" hidden="false" customHeight="false" outlineLevel="0" collapsed="false">
      <c r="A3413" s="59" t="n">
        <v>43129.4226524306</v>
      </c>
      <c r="B3413" s="47" t="s">
        <v>179</v>
      </c>
      <c r="C3413" s="0" t="s">
        <v>33</v>
      </c>
      <c r="D3413" s="0" t="s">
        <v>150</v>
      </c>
      <c r="E3413" s="0" t="s">
        <v>137</v>
      </c>
      <c r="F3413" s="0" t="n">
        <v>0.0283253</v>
      </c>
      <c r="G3413" s="0" t="s">
        <v>156</v>
      </c>
      <c r="H3413" s="49" t="inlineStr">
        <f aca="false">F3413/F3401-1</f>
        <is>
          <t/>
        </is>
      </c>
      <c r="K3413" s="48" t="n">
        <v>316.68</v>
      </c>
      <c r="L3413" s="49" t="inlineStr">
        <f aca="false">K3413/K3401-1</f>
        <is>
          <t/>
        </is>
      </c>
    </row>
    <row r="3414" customFormat="false" ht="14.4" hidden="false" customHeight="false" outlineLevel="0" collapsed="false">
      <c r="A3414" s="59" t="n">
        <v>43129.4226526042</v>
      </c>
      <c r="B3414" s="47" t="s">
        <v>179</v>
      </c>
      <c r="C3414" s="0" t="s">
        <v>33</v>
      </c>
      <c r="D3414" s="0" t="s">
        <v>157</v>
      </c>
      <c r="E3414" s="0" t="s">
        <v>137</v>
      </c>
      <c r="F3414" s="0" t="n">
        <v>0.00064</v>
      </c>
      <c r="G3414" s="0" t="s">
        <v>156</v>
      </c>
      <c r="H3414" s="49" t="inlineStr">
        <f aca="false">F3414/F3402-1</f>
        <is>
          <t/>
        </is>
      </c>
      <c r="K3414" s="48" t="n">
        <v>7.12</v>
      </c>
      <c r="L3414" s="49" t="inlineStr">
        <f aca="false">K3414/K3402-1</f>
        <is>
          <t/>
        </is>
      </c>
    </row>
    <row r="3415" customFormat="false" ht="14.4" hidden="false" customHeight="false" outlineLevel="0" collapsed="false">
      <c r="A3415" s="60" t="n">
        <v>43129.4226527431</v>
      </c>
      <c r="B3415" s="52" t="s">
        <v>179</v>
      </c>
      <c r="C3415" s="16" t="s">
        <v>33</v>
      </c>
      <c r="D3415" s="16" t="s">
        <v>138</v>
      </c>
      <c r="E3415" s="16" t="s">
        <v>137</v>
      </c>
      <c r="F3415" s="16" t="n">
        <v>1</v>
      </c>
      <c r="G3415" s="16" t="s">
        <v>156</v>
      </c>
      <c r="H3415" s="58" t="inlineStr">
        <f aca="false">F3415/F3403-1</f>
        <is>
          <t/>
        </is>
      </c>
      <c r="I3415" s="16"/>
      <c r="J3415" s="16"/>
      <c r="K3415" s="54" t="n">
        <v>11296.4</v>
      </c>
      <c r="L3415" s="58" t="inlineStr">
        <f aca="false">K3415/K3403-1</f>
        <is>
          <t/>
        </is>
      </c>
    </row>
    <row r="3416" customFormat="false" ht="14.4" hidden="false" customHeight="false" outlineLevel="0" collapsed="false">
      <c r="A3416" s="59" t="n">
        <v>43130.4390462153</v>
      </c>
      <c r="B3416" s="47" t="s">
        <v>180</v>
      </c>
      <c r="C3416" s="0" t="s">
        <v>35</v>
      </c>
      <c r="D3416" s="0" t="s">
        <v>53</v>
      </c>
      <c r="E3416" s="0" t="s">
        <v>136</v>
      </c>
      <c r="F3416" s="48" t="n">
        <v>2093</v>
      </c>
      <c r="G3416" s="49" t="n">
        <f aca="false">F3416/$K3422-1</f>
        <v>-0.0141216591771943</v>
      </c>
      <c r="H3416" s="50" t="n">
        <v>2245</v>
      </c>
      <c r="I3416" s="49" t="n">
        <f aca="false">H3416/$K3422-1</f>
        <v>0.0574758123015762</v>
      </c>
      <c r="J3416" s="49" t="n">
        <f aca="false">I3416-G3416</f>
        <v>0.0715974714787705</v>
      </c>
      <c r="K3416" s="0" t="n">
        <f aca="false">H3416-F3416</f>
        <v>152</v>
      </c>
      <c r="L3416" s="49" t="n">
        <f aca="false">H3416/H3404-1</f>
        <v>-0.00487588652482274</v>
      </c>
    </row>
    <row r="3417" customFormat="false" ht="14.4" hidden="false" customHeight="false" outlineLevel="0" collapsed="false">
      <c r="A3417" s="59" t="n">
        <v>43130.4390501505</v>
      </c>
      <c r="B3417" s="47" t="s">
        <v>180</v>
      </c>
      <c r="C3417" s="0" t="s">
        <v>35</v>
      </c>
      <c r="D3417" s="0" t="s">
        <v>13</v>
      </c>
      <c r="E3417" s="0" t="s">
        <v>136</v>
      </c>
      <c r="F3417" s="48" t="n">
        <v>2105</v>
      </c>
      <c r="G3417" s="49" t="n">
        <f aca="false">F3417/$K3422-1</f>
        <v>-0.00846922721834409</v>
      </c>
      <c r="H3417" s="50" t="n">
        <v>2272</v>
      </c>
      <c r="I3417" s="49" t="n">
        <f aca="false">H3417/$K3422-1</f>
        <v>0.0701937842089893</v>
      </c>
      <c r="J3417" s="49" t="inlineStr">
        <f aca="false">I3417-G3417</f>
        <is>
          <t/>
        </is>
      </c>
      <c r="K3417" s="0" t="inlineStr">
        <f aca="false">H3417-F3417</f>
        <is>
          <t/>
        </is>
      </c>
      <c r="L3417" s="49" t="inlineStr">
        <f aca="false">H3417/H3405-1</f>
        <is>
          <t/>
        </is>
      </c>
    </row>
    <row r="3418" customFormat="false" ht="14.4" hidden="false" customHeight="false" outlineLevel="0" collapsed="false">
      <c r="A3418" s="59" t="n">
        <v>43130.4390503472</v>
      </c>
      <c r="B3418" s="47" t="s">
        <v>180</v>
      </c>
      <c r="C3418" s="0" t="s">
        <v>35</v>
      </c>
      <c r="D3418" s="0" t="s">
        <v>15</v>
      </c>
      <c r="E3418" s="0" t="s">
        <v>136</v>
      </c>
      <c r="F3418" s="48" t="n">
        <v>2105</v>
      </c>
      <c r="G3418" s="49" t="n">
        <f aca="false">F3418/$K3422-1</f>
        <v>-0.00846922721834409</v>
      </c>
      <c r="H3418" s="50" t="n">
        <v>2272</v>
      </c>
      <c r="I3418" s="49" t="n">
        <f aca="false">H3418/$K3422-1</f>
        <v>0.0701937842089893</v>
      </c>
      <c r="J3418" s="49" t="inlineStr">
        <f aca="false">I3418-G3418</f>
        <is>
          <t/>
        </is>
      </c>
      <c r="K3418" s="0" t="inlineStr">
        <f aca="false">H3418-F3418</f>
        <is>
          <t/>
        </is>
      </c>
      <c r="L3418" s="49" t="inlineStr">
        <f aca="false">H3418/H3406-1</f>
        <is>
          <t/>
        </is>
      </c>
    </row>
    <row r="3419" customFormat="false" ht="14.4" hidden="false" customHeight="false" outlineLevel="0" collapsed="false">
      <c r="A3419" s="59" t="n">
        <v>43130.439050544</v>
      </c>
      <c r="B3419" s="47" t="s">
        <v>180</v>
      </c>
      <c r="C3419" s="0" t="s">
        <v>35</v>
      </c>
      <c r="D3419" s="0" t="s">
        <v>20</v>
      </c>
      <c r="E3419" s="0" t="s">
        <v>136</v>
      </c>
      <c r="F3419" s="48" t="n">
        <v>2105</v>
      </c>
      <c r="G3419" s="49" t="n">
        <f aca="false">F3419/$K3422-1</f>
        <v>-0.00846922721834409</v>
      </c>
      <c r="H3419" s="50" t="n">
        <v>2262</v>
      </c>
      <c r="I3419" s="49" t="n">
        <f aca="false">H3419/$K3422-1</f>
        <v>0.0654834242432807</v>
      </c>
      <c r="J3419" s="49" t="inlineStr">
        <f aca="false">I3419-G3419</f>
        <is>
          <t/>
        </is>
      </c>
      <c r="K3419" s="0" t="inlineStr">
        <f aca="false">H3419-F3419</f>
        <is>
          <t/>
        </is>
      </c>
      <c r="L3419" s="49" t="inlineStr">
        <f aca="false">H3419/H3407-1</f>
        <is>
          <t/>
        </is>
      </c>
    </row>
    <row r="3420" customFormat="false" ht="14.4" hidden="false" customHeight="false" outlineLevel="0" collapsed="false">
      <c r="A3420" s="59" t="n">
        <v>43130.4390507292</v>
      </c>
      <c r="B3420" s="47" t="s">
        <v>180</v>
      </c>
      <c r="C3420" s="0" t="s">
        <v>35</v>
      </c>
      <c r="D3420" s="0" t="s">
        <v>25</v>
      </c>
      <c r="E3420" s="0" t="s">
        <v>136</v>
      </c>
      <c r="F3420" s="48" t="n">
        <v>2105</v>
      </c>
      <c r="G3420" s="49" t="n">
        <f aca="false">F3420/$K3422-1</f>
        <v>-0.00846922721834409</v>
      </c>
      <c r="H3420" s="50" t="n">
        <v>2262</v>
      </c>
      <c r="I3420" s="49" t="n">
        <f aca="false">H3420/$K3422-1</f>
        <v>0.0654834242432807</v>
      </c>
      <c r="J3420" s="49" t="inlineStr">
        <f aca="false">I3420-G3420</f>
        <is>
          <t/>
        </is>
      </c>
      <c r="K3420" s="0" t="inlineStr">
        <f aca="false">H3420-F3420</f>
        <is>
          <t/>
        </is>
      </c>
      <c r="L3420" s="49" t="inlineStr">
        <f aca="false">H3420/H3408-1</f>
        <is>
          <t/>
        </is>
      </c>
    </row>
    <row r="3421" customFormat="false" ht="14.4" hidden="false" customHeight="false" outlineLevel="0" collapsed="false">
      <c r="A3421" s="59" t="n">
        <v>43130.4390508565</v>
      </c>
      <c r="B3421" s="47" t="s">
        <v>180</v>
      </c>
      <c r="C3421" s="0" t="s">
        <v>35</v>
      </c>
      <c r="D3421" s="0" t="s">
        <v>51</v>
      </c>
      <c r="E3421" s="0" t="s">
        <v>136</v>
      </c>
      <c r="F3421" s="50" t="n">
        <v>1.5661</v>
      </c>
      <c r="H3421" s="48" t="n">
        <v>1.5946</v>
      </c>
      <c r="K3421" s="50" t="n">
        <v>1.57996</v>
      </c>
      <c r="L3421" s="49" t="n">
        <f aca="false">K3421/K3409-1</f>
        <v>0.00460348949590528</v>
      </c>
    </row>
    <row r="3422" customFormat="false" ht="14.4" hidden="false" customHeight="false" outlineLevel="0" collapsed="false">
      <c r="A3422" s="59" t="n">
        <v>43130.4390509838</v>
      </c>
      <c r="B3422" s="47" t="s">
        <v>180</v>
      </c>
      <c r="C3422" s="0" t="s">
        <v>35</v>
      </c>
      <c r="D3422" s="0" t="s">
        <v>30</v>
      </c>
      <c r="E3422" s="0" t="s">
        <v>136</v>
      </c>
      <c r="F3422" s="0" t="s">
        <v>31</v>
      </c>
      <c r="H3422" s="50" t="n">
        <v>1</v>
      </c>
      <c r="K3422" s="48" t="n">
        <v>2122.98</v>
      </c>
      <c r="L3422" s="49" t="inlineStr">
        <f aca="false">K3422/K3410-1</f>
        <is>
          <t/>
        </is>
      </c>
    </row>
    <row r="3423" customFormat="false" ht="14.4" hidden="false" customHeight="false" outlineLevel="0" collapsed="false">
      <c r="A3423" s="59" t="n">
        <v>43130.4390510995</v>
      </c>
      <c r="B3423" s="47" t="s">
        <v>180</v>
      </c>
      <c r="C3423" s="0" t="s">
        <v>35</v>
      </c>
      <c r="D3423" s="0" t="s">
        <v>43</v>
      </c>
      <c r="E3423" s="0" t="s">
        <v>137</v>
      </c>
      <c r="J3423" s="0" t="s">
        <v>44</v>
      </c>
      <c r="K3423" s="48" t="n">
        <v>1335.86</v>
      </c>
      <c r="L3423" s="49" t="inlineStr">
        <f aca="false">K3423/K3411-1</f>
        <is>
          <t/>
        </is>
      </c>
    </row>
    <row r="3424" customFormat="false" ht="14.4" hidden="false" customHeight="false" outlineLevel="0" collapsed="false">
      <c r="A3424" s="59" t="n">
        <v>43130.43905125</v>
      </c>
      <c r="B3424" s="47" t="s">
        <v>180</v>
      </c>
      <c r="C3424" s="0" t="s">
        <v>35</v>
      </c>
      <c r="D3424" s="0" t="s">
        <v>54</v>
      </c>
      <c r="E3424" s="0" t="s">
        <v>137</v>
      </c>
      <c r="F3424" s="0" t="n">
        <v>0.106732</v>
      </c>
      <c r="G3424" s="0" t="s">
        <v>156</v>
      </c>
      <c r="H3424" s="49" t="n">
        <f aca="false">F3424/F3412-1</f>
        <v>0.00959155489131458</v>
      </c>
      <c r="K3424" s="48" t="n">
        <v>1182.9</v>
      </c>
      <c r="L3424" s="49" t="inlineStr">
        <f aca="false">K3424/K3412-1</f>
        <is>
          <t/>
        </is>
      </c>
    </row>
    <row r="3425" customFormat="false" ht="14.4" hidden="false" customHeight="false" outlineLevel="0" collapsed="false">
      <c r="A3425" s="59" t="n">
        <v>43130.4390514236</v>
      </c>
      <c r="B3425" s="47" t="s">
        <v>180</v>
      </c>
      <c r="C3425" s="0" t="s">
        <v>35</v>
      </c>
      <c r="D3425" s="0" t="s">
        <v>150</v>
      </c>
      <c r="E3425" s="0" t="s">
        <v>137</v>
      </c>
      <c r="F3425" s="0" t="n">
        <v>0.0275878</v>
      </c>
      <c r="G3425" s="0" t="s">
        <v>156</v>
      </c>
      <c r="H3425" s="49" t="inlineStr">
        <f aca="false">F3425/F3413-1</f>
        <is>
          <t/>
        </is>
      </c>
      <c r="K3425" s="48" t="n">
        <v>305.75</v>
      </c>
      <c r="L3425" s="49" t="inlineStr">
        <f aca="false">K3425/K3413-1</f>
        <is>
          <t/>
        </is>
      </c>
    </row>
    <row r="3426" customFormat="false" ht="14.4" hidden="false" customHeight="false" outlineLevel="0" collapsed="false">
      <c r="A3426" s="59" t="n">
        <v>43130.4390515741</v>
      </c>
      <c r="B3426" s="47" t="s">
        <v>180</v>
      </c>
      <c r="C3426" s="0" t="s">
        <v>35</v>
      </c>
      <c r="D3426" s="0" t="s">
        <v>157</v>
      </c>
      <c r="E3426" s="0" t="s">
        <v>137</v>
      </c>
      <c r="F3426" s="0" t="n">
        <v>0.00062</v>
      </c>
      <c r="G3426" s="0" t="s">
        <v>156</v>
      </c>
      <c r="H3426" s="49" t="inlineStr">
        <f aca="false">F3426/F3414-1</f>
        <is>
          <t/>
        </is>
      </c>
      <c r="K3426" s="48" t="n">
        <v>6.9</v>
      </c>
      <c r="L3426" s="49" t="inlineStr">
        <f aca="false">K3426/K3414-1</f>
        <is>
          <t/>
        </is>
      </c>
    </row>
    <row r="3427" customFormat="false" ht="14.4" hidden="false" customHeight="false" outlineLevel="0" collapsed="false">
      <c r="A3427" s="60" t="n">
        <v>43130.4390516782</v>
      </c>
      <c r="B3427" s="52" t="s">
        <v>180</v>
      </c>
      <c r="C3427" s="16" t="s">
        <v>35</v>
      </c>
      <c r="D3427" s="16" t="s">
        <v>138</v>
      </c>
      <c r="E3427" s="16" t="s">
        <v>137</v>
      </c>
      <c r="F3427" s="16" t="n">
        <v>1</v>
      </c>
      <c r="G3427" s="16" t="s">
        <v>156</v>
      </c>
      <c r="H3427" s="58" t="inlineStr">
        <f aca="false">F3427/F3415-1</f>
        <is>
          <t/>
        </is>
      </c>
      <c r="I3427" s="16"/>
      <c r="J3427" s="16"/>
      <c r="K3427" s="54" t="n">
        <v>11169.7</v>
      </c>
      <c r="L3427" s="58" t="inlineStr">
        <f aca="false">K3427/K3415-1</f>
        <is>
          <t/>
        </is>
      </c>
    </row>
    <row r="3428" customFormat="false" ht="14.4" hidden="false" customHeight="false" outlineLevel="0" collapsed="false">
      <c r="A3428" s="59" t="n">
        <v>43131.3878781019</v>
      </c>
      <c r="B3428" s="47" t="s">
        <v>181</v>
      </c>
      <c r="C3428" s="0" t="s">
        <v>37</v>
      </c>
      <c r="D3428" s="0" t="s">
        <v>53</v>
      </c>
      <c r="E3428" s="0" t="s">
        <v>136</v>
      </c>
      <c r="F3428" s="48" t="n">
        <v>2089</v>
      </c>
      <c r="G3428" s="49" t="n">
        <f aca="false">F3428/$K3434-1</f>
        <v>-0.0142785689344395</v>
      </c>
      <c r="H3428" s="50" t="n">
        <v>2242</v>
      </c>
      <c r="I3428" s="49" t="n">
        <f aca="false">H3428/$K3434-1</f>
        <v>0.057916442531827</v>
      </c>
      <c r="J3428" s="49" t="n">
        <f aca="false">I3428-G3428</f>
        <v>0.0721950114662665</v>
      </c>
      <c r="K3428" s="0" t="n">
        <f aca="false">H3428-F3428</f>
        <v>153</v>
      </c>
      <c r="L3428" s="49" t="n">
        <f aca="false">H3428/H3416-1</f>
        <v>-0.00133630289532294</v>
      </c>
    </row>
    <row r="3429" customFormat="false" ht="14.4" hidden="false" customHeight="false" outlineLevel="0" collapsed="false">
      <c r="A3429" s="59" t="n">
        <v>43131.3878794792</v>
      </c>
      <c r="B3429" s="47" t="s">
        <v>181</v>
      </c>
      <c r="C3429" s="0" t="s">
        <v>37</v>
      </c>
      <c r="D3429" s="0" t="s">
        <v>13</v>
      </c>
      <c r="E3429" s="0" t="s">
        <v>136</v>
      </c>
      <c r="F3429" s="48" t="n">
        <v>2101</v>
      </c>
      <c r="G3429" s="49" t="n">
        <f aca="false">F3429/$K3434-1</f>
        <v>-0.00861621509394794</v>
      </c>
      <c r="H3429" s="50" t="n">
        <v>2269</v>
      </c>
      <c r="I3429" s="49" t="n">
        <f aca="false">H3429/$K3434-1</f>
        <v>0.0706567386729329</v>
      </c>
      <c r="J3429" s="49" t="inlineStr">
        <f aca="false">I3429-G3429</f>
        <is>
          <t/>
        </is>
      </c>
      <c r="K3429" s="0" t="inlineStr">
        <f aca="false">H3429-F3429</f>
        <is>
          <t/>
        </is>
      </c>
      <c r="L3429" s="49" t="inlineStr">
        <f aca="false">H3429/H3417-1</f>
        <is>
          <t/>
        </is>
      </c>
    </row>
    <row r="3430" customFormat="false" ht="14.4" hidden="false" customHeight="false" outlineLevel="0" collapsed="false">
      <c r="A3430" s="59" t="n">
        <v>43131.3878797454</v>
      </c>
      <c r="B3430" s="47" t="s">
        <v>181</v>
      </c>
      <c r="C3430" s="0" t="s">
        <v>37</v>
      </c>
      <c r="D3430" s="0" t="s">
        <v>15</v>
      </c>
      <c r="E3430" s="0" t="s">
        <v>136</v>
      </c>
      <c r="F3430" s="48" t="n">
        <v>2101</v>
      </c>
      <c r="G3430" s="49" t="n">
        <f aca="false">F3430/$K3434-1</f>
        <v>-0.00861621509394794</v>
      </c>
      <c r="H3430" s="50" t="n">
        <v>2269</v>
      </c>
      <c r="I3430" s="49" t="n">
        <f aca="false">H3430/$K3434-1</f>
        <v>0.0706567386729329</v>
      </c>
      <c r="J3430" s="49" t="inlineStr">
        <f aca="false">I3430-G3430</f>
        <is>
          <t/>
        </is>
      </c>
      <c r="K3430" s="0" t="inlineStr">
        <f aca="false">H3430-F3430</f>
        <is>
          <t/>
        </is>
      </c>
      <c r="L3430" s="49" t="inlineStr">
        <f aca="false">H3430/H3418-1</f>
        <is>
          <t/>
        </is>
      </c>
    </row>
    <row r="3431" customFormat="false" ht="14.4" hidden="false" customHeight="false" outlineLevel="0" collapsed="false">
      <c r="A3431" s="59" t="n">
        <v>43131.3878800116</v>
      </c>
      <c r="B3431" s="47" t="s">
        <v>181</v>
      </c>
      <c r="C3431" s="0" t="s">
        <v>37</v>
      </c>
      <c r="D3431" s="0" t="s">
        <v>20</v>
      </c>
      <c r="E3431" s="0" t="s">
        <v>136</v>
      </c>
      <c r="F3431" s="48" t="n">
        <v>2101</v>
      </c>
      <c r="G3431" s="49" t="n">
        <f aca="false">F3431/$K3434-1</f>
        <v>-0.00861621509394794</v>
      </c>
      <c r="H3431" s="50" t="n">
        <v>2259</v>
      </c>
      <c r="I3431" s="49" t="n">
        <f aca="false">H3431/$K3434-1</f>
        <v>0.0659381104725234</v>
      </c>
      <c r="J3431" s="49" t="inlineStr">
        <f aca="false">I3431-G3431</f>
        <is>
          <t/>
        </is>
      </c>
      <c r="K3431" s="0" t="inlineStr">
        <f aca="false">H3431-F3431</f>
        <is>
          <t/>
        </is>
      </c>
      <c r="L3431" s="49" t="inlineStr">
        <f aca="false">H3431/H3419-1</f>
        <is>
          <t/>
        </is>
      </c>
    </row>
    <row r="3432" customFormat="false" ht="14.4" hidden="false" customHeight="false" outlineLevel="0" collapsed="false">
      <c r="A3432" s="59" t="n">
        <v>43131.3878803357</v>
      </c>
      <c r="B3432" s="47" t="s">
        <v>181</v>
      </c>
      <c r="C3432" s="0" t="s">
        <v>37</v>
      </c>
      <c r="D3432" s="0" t="s">
        <v>25</v>
      </c>
      <c r="E3432" s="0" t="s">
        <v>136</v>
      </c>
      <c r="F3432" s="48" t="n">
        <v>2101</v>
      </c>
      <c r="G3432" s="49" t="n">
        <f aca="false">F3432/$K3434-1</f>
        <v>-0.00861621509394794</v>
      </c>
      <c r="H3432" s="50" t="n">
        <v>2259</v>
      </c>
      <c r="I3432" s="49" t="n">
        <f aca="false">H3432/$K3434-1</f>
        <v>0.0659381104725234</v>
      </c>
      <c r="J3432" s="49" t="inlineStr">
        <f aca="false">I3432-G3432</f>
        <is>
          <t/>
        </is>
      </c>
      <c r="K3432" s="0" t="inlineStr">
        <f aca="false">H3432-F3432</f>
        <is>
          <t/>
        </is>
      </c>
      <c r="L3432" s="49" t="inlineStr">
        <f aca="false">H3432/H3420-1</f>
        <is>
          <t/>
        </is>
      </c>
    </row>
    <row r="3433" customFormat="false" ht="14.4" hidden="false" customHeight="false" outlineLevel="0" collapsed="false">
      <c r="A3433" s="59" t="n">
        <v>43131.387880625</v>
      </c>
      <c r="B3433" s="47" t="s">
        <v>181</v>
      </c>
      <c r="C3433" s="0" t="s">
        <v>37</v>
      </c>
      <c r="D3433" s="0" t="s">
        <v>51</v>
      </c>
      <c r="E3433" s="0" t="s">
        <v>136</v>
      </c>
      <c r="F3433" s="50" t="n">
        <v>1.5571</v>
      </c>
      <c r="H3433" s="48" t="n">
        <v>1.5857</v>
      </c>
      <c r="K3433" s="50" t="n">
        <v>1.57462</v>
      </c>
      <c r="L3433" s="49" t="n">
        <f aca="false">K3433/K3421-1</f>
        <v>-0.0033798324008204</v>
      </c>
    </row>
    <row r="3434" customFormat="false" ht="14.4" hidden="false" customHeight="false" outlineLevel="0" collapsed="false">
      <c r="A3434" s="59" t="n">
        <v>43131.3878808218</v>
      </c>
      <c r="B3434" s="47" t="s">
        <v>181</v>
      </c>
      <c r="C3434" s="0" t="s">
        <v>37</v>
      </c>
      <c r="D3434" s="0" t="s">
        <v>30</v>
      </c>
      <c r="E3434" s="0" t="s">
        <v>136</v>
      </c>
      <c r="F3434" s="0" t="s">
        <v>31</v>
      </c>
      <c r="H3434" s="50" t="n">
        <v>1</v>
      </c>
      <c r="K3434" s="48" t="n">
        <v>2119.26</v>
      </c>
      <c r="L3434" s="49" t="inlineStr">
        <f aca="false">K3434/K3422-1</f>
        <is>
          <t/>
        </is>
      </c>
    </row>
    <row r="3435" customFormat="false" ht="14.4" hidden="false" customHeight="false" outlineLevel="0" collapsed="false">
      <c r="A3435" s="59" t="n">
        <v>43131.3878809954</v>
      </c>
      <c r="B3435" s="47" t="s">
        <v>181</v>
      </c>
      <c r="C3435" s="0" t="s">
        <v>37</v>
      </c>
      <c r="D3435" s="0" t="s">
        <v>43</v>
      </c>
      <c r="E3435" s="0" t="s">
        <v>137</v>
      </c>
      <c r="J3435" s="0" t="s">
        <v>44</v>
      </c>
      <c r="K3435" s="48" t="n">
        <v>1343.21</v>
      </c>
      <c r="L3435" s="49" t="inlineStr">
        <f aca="false">K3435/K3423-1</f>
        <is>
          <t/>
        </is>
      </c>
    </row>
    <row r="3436" customFormat="false" ht="14.4" hidden="false" customHeight="false" outlineLevel="0" collapsed="false">
      <c r="A3436" s="59" t="n">
        <v>43131.3878812384</v>
      </c>
      <c r="B3436" s="47" t="s">
        <v>181</v>
      </c>
      <c r="C3436" s="0" t="s">
        <v>37</v>
      </c>
      <c r="D3436" s="0" t="s">
        <v>54</v>
      </c>
      <c r="E3436" s="0" t="s">
        <v>137</v>
      </c>
      <c r="F3436" s="0" t="n">
        <v>0.108668</v>
      </c>
      <c r="G3436" s="0" t="s">
        <v>156</v>
      </c>
      <c r="H3436" s="49" t="n">
        <f aca="false">F3436/F3424-1</f>
        <v>0.018138889929918</v>
      </c>
      <c r="K3436" s="48" t="n">
        <v>1095.99</v>
      </c>
      <c r="L3436" s="49" t="inlineStr">
        <f aca="false">K3436/K3424-1</f>
        <is>
          <t/>
        </is>
      </c>
    </row>
    <row r="3437" customFormat="false" ht="14.4" hidden="false" customHeight="false" outlineLevel="0" collapsed="false">
      <c r="A3437" s="59" t="n">
        <v>43131.3878814005</v>
      </c>
      <c r="B3437" s="47" t="s">
        <v>181</v>
      </c>
      <c r="C3437" s="0" t="s">
        <v>37</v>
      </c>
      <c r="D3437" s="0" t="s">
        <v>150</v>
      </c>
      <c r="E3437" s="0" t="s">
        <v>137</v>
      </c>
      <c r="F3437" s="0" t="n">
        <v>0.0273793</v>
      </c>
      <c r="G3437" s="0" t="s">
        <v>156</v>
      </c>
      <c r="H3437" s="49" t="inlineStr">
        <f aca="false">F3437/F3425-1</f>
        <is>
          <t/>
        </is>
      </c>
      <c r="K3437" s="48" t="n">
        <v>276.14</v>
      </c>
      <c r="L3437" s="49" t="inlineStr">
        <f aca="false">K3437/K3425-1</f>
        <is>
          <t/>
        </is>
      </c>
    </row>
    <row r="3438" customFormat="false" ht="14.4" hidden="false" customHeight="false" outlineLevel="0" collapsed="false">
      <c r="A3438" s="59" t="n">
        <v>43131.3878815625</v>
      </c>
      <c r="B3438" s="47" t="s">
        <v>181</v>
      </c>
      <c r="C3438" s="0" t="s">
        <v>37</v>
      </c>
      <c r="D3438" s="0" t="s">
        <v>157</v>
      </c>
      <c r="E3438" s="0" t="s">
        <v>137</v>
      </c>
      <c r="F3438" s="0" t="n">
        <v>0.0006</v>
      </c>
      <c r="G3438" s="0" t="s">
        <v>156</v>
      </c>
      <c r="H3438" s="49" t="inlineStr">
        <f aca="false">F3438/F3426-1</f>
        <is>
          <t/>
        </is>
      </c>
      <c r="K3438" s="48" t="n">
        <v>6.06</v>
      </c>
      <c r="L3438" s="49" t="inlineStr">
        <f aca="false">K3438/K3426-1</f>
        <is>
          <t/>
        </is>
      </c>
    </row>
    <row r="3439" customFormat="false" ht="14.4" hidden="false" customHeight="false" outlineLevel="0" collapsed="false">
      <c r="A3439" s="60" t="n">
        <v>43131.3878817245</v>
      </c>
      <c r="B3439" s="52" t="s">
        <v>181</v>
      </c>
      <c r="C3439" s="16" t="s">
        <v>37</v>
      </c>
      <c r="D3439" s="16" t="s">
        <v>138</v>
      </c>
      <c r="E3439" s="16" t="s">
        <v>137</v>
      </c>
      <c r="F3439" s="16" t="n">
        <v>1</v>
      </c>
      <c r="G3439" s="16" t="s">
        <v>156</v>
      </c>
      <c r="H3439" s="58" t="inlineStr">
        <f aca="false">F3439/F3427-1</f>
        <is>
          <t/>
        </is>
      </c>
      <c r="I3439" s="16"/>
      <c r="J3439" s="16"/>
      <c r="K3439" s="54" t="n">
        <v>10174</v>
      </c>
      <c r="L3439" s="58" t="inlineStr">
        <f aca="false">K3439/K3427-1</f>
        <is>
          <t/>
        </is>
      </c>
    </row>
    <row r="3440" customFormat="false" ht="14.4" hidden="false" customHeight="false" outlineLevel="0" collapsed="false">
      <c r="A3440" s="59" t="n">
        <v>43132.363409294</v>
      </c>
      <c r="B3440" s="47" t="s">
        <v>182</v>
      </c>
      <c r="C3440" s="0" t="s">
        <v>38</v>
      </c>
      <c r="D3440" s="0" t="s">
        <v>53</v>
      </c>
      <c r="E3440" s="0" t="s">
        <v>136</v>
      </c>
      <c r="F3440" s="48" t="n">
        <v>2094</v>
      </c>
      <c r="G3440" s="49" t="n">
        <f aca="false">F3440/$K3446-1</f>
        <v>-0.00772402028147667</v>
      </c>
      <c r="H3440" s="50" t="n">
        <v>2247</v>
      </c>
      <c r="I3440" s="49" t="n">
        <f aca="false">H3440/$K3446-1</f>
        <v>0.0647775197839169</v>
      </c>
      <c r="J3440" s="49" t="n">
        <f aca="false">I3440-G3440</f>
        <v>0.0725015400653936</v>
      </c>
      <c r="K3440" s="0" t="n">
        <f aca="false">H3440-F3440</f>
        <v>153</v>
      </c>
      <c r="L3440" s="49" t="n">
        <f aca="false">H3440/H3428-1</f>
        <v>0.00223015165031226</v>
      </c>
    </row>
    <row r="3441" customFormat="false" ht="14.4" hidden="false" customHeight="false" outlineLevel="0" collapsed="false">
      <c r="A3441" s="59" t="n">
        <v>43132.3634113657</v>
      </c>
      <c r="B3441" s="47" t="s">
        <v>182</v>
      </c>
      <c r="C3441" s="0" t="s">
        <v>38</v>
      </c>
      <c r="D3441" s="0" t="s">
        <v>13</v>
      </c>
      <c r="E3441" s="0" t="s">
        <v>136</v>
      </c>
      <c r="F3441" s="48" t="n">
        <v>2105</v>
      </c>
      <c r="G3441" s="49" t="n">
        <f aca="false">F3441/$K3446-1</f>
        <v>-0.00251149125716732</v>
      </c>
      <c r="H3441" s="50" t="n">
        <v>2274</v>
      </c>
      <c r="I3441" s="49" t="n">
        <f aca="false">H3441/$K3446-1</f>
        <v>0.0775719092072216</v>
      </c>
      <c r="J3441" s="49" t="inlineStr">
        <f aca="false">I3441-G3441</f>
        <is>
          <t/>
        </is>
      </c>
      <c r="K3441" s="0" t="inlineStr">
        <f aca="false">H3441-F3441</f>
        <is>
          <t/>
        </is>
      </c>
      <c r="L3441" s="49" t="inlineStr">
        <f aca="false">H3441/H3429-1</f>
        <is>
          <t/>
        </is>
      </c>
    </row>
    <row r="3442" customFormat="false" ht="14.4" hidden="false" customHeight="false" outlineLevel="0" collapsed="false">
      <c r="A3442" s="59" t="n">
        <v>43132.3634115278</v>
      </c>
      <c r="B3442" s="47" t="s">
        <v>182</v>
      </c>
      <c r="C3442" s="0" t="s">
        <v>38</v>
      </c>
      <c r="D3442" s="0" t="s">
        <v>15</v>
      </c>
      <c r="E3442" s="0" t="s">
        <v>136</v>
      </c>
      <c r="F3442" s="48" t="n">
        <v>2105</v>
      </c>
      <c r="G3442" s="49" t="n">
        <f aca="false">F3442/$K3446-1</f>
        <v>-0.00251149125716732</v>
      </c>
      <c r="H3442" s="50" t="n">
        <v>2274</v>
      </c>
      <c r="I3442" s="49" t="n">
        <f aca="false">H3442/$K3446-1</f>
        <v>0.0775719092072216</v>
      </c>
      <c r="J3442" s="49" t="inlineStr">
        <f aca="false">I3442-G3442</f>
        <is>
          <t/>
        </is>
      </c>
      <c r="K3442" s="0" t="inlineStr">
        <f aca="false">H3442-F3442</f>
        <is>
          <t/>
        </is>
      </c>
      <c r="L3442" s="49" t="inlineStr">
        <f aca="false">H3442/H3430-1</f>
        <is>
          <t/>
        </is>
      </c>
    </row>
    <row r="3443" customFormat="false" ht="14.4" hidden="false" customHeight="false" outlineLevel="0" collapsed="false">
      <c r="A3443" s="59" t="n">
        <v>43132.3634117245</v>
      </c>
      <c r="B3443" s="47" t="s">
        <v>182</v>
      </c>
      <c r="C3443" s="0" t="s">
        <v>38</v>
      </c>
      <c r="D3443" s="0" t="s">
        <v>20</v>
      </c>
      <c r="E3443" s="0" t="s">
        <v>136</v>
      </c>
      <c r="F3443" s="48" t="n">
        <v>2105</v>
      </c>
      <c r="G3443" s="49" t="n">
        <f aca="false">F3443/$K3446-1</f>
        <v>-0.00251149125716732</v>
      </c>
      <c r="H3443" s="50" t="n">
        <v>2264</v>
      </c>
      <c r="I3443" s="49" t="n">
        <f aca="false">H3443/$K3446-1</f>
        <v>0.0728332464578496</v>
      </c>
      <c r="J3443" s="49" t="inlineStr">
        <f aca="false">I3443-G3443</f>
        <is>
          <t/>
        </is>
      </c>
      <c r="K3443" s="0" t="inlineStr">
        <f aca="false">H3443-F3443</f>
        <is>
          <t/>
        </is>
      </c>
      <c r="L3443" s="49" t="inlineStr">
        <f aca="false">H3443/H3431-1</f>
        <is>
          <t/>
        </is>
      </c>
    </row>
    <row r="3444" customFormat="false" ht="14.4" hidden="false" customHeight="false" outlineLevel="0" collapsed="false">
      <c r="A3444" s="59" t="n">
        <v>43132.3634120023</v>
      </c>
      <c r="B3444" s="47" t="s">
        <v>182</v>
      </c>
      <c r="C3444" s="0" t="s">
        <v>38</v>
      </c>
      <c r="D3444" s="0" t="s">
        <v>25</v>
      </c>
      <c r="E3444" s="0" t="s">
        <v>136</v>
      </c>
      <c r="F3444" s="48" t="n">
        <v>2105</v>
      </c>
      <c r="G3444" s="49" t="n">
        <f aca="false">F3444/$K3446-1</f>
        <v>-0.00251149125716732</v>
      </c>
      <c r="H3444" s="50" t="n">
        <v>2264</v>
      </c>
      <c r="I3444" s="49" t="n">
        <f aca="false">H3444/$K3446-1</f>
        <v>0.0728332464578496</v>
      </c>
      <c r="J3444" s="49" t="inlineStr">
        <f aca="false">I3444-G3444</f>
        <is>
          <t/>
        </is>
      </c>
      <c r="K3444" s="0" t="inlineStr">
        <f aca="false">H3444-F3444</f>
        <is>
          <t/>
        </is>
      </c>
      <c r="L3444" s="49" t="inlineStr">
        <f aca="false">H3444/H3432-1</f>
        <is>
          <t/>
        </is>
      </c>
    </row>
    <row r="3445" customFormat="false" ht="14.4" hidden="false" customHeight="false" outlineLevel="0" collapsed="false">
      <c r="A3445" s="59" t="n">
        <v>43132.3634122685</v>
      </c>
      <c r="B3445" s="47" t="s">
        <v>182</v>
      </c>
      <c r="C3445" s="0" t="s">
        <v>38</v>
      </c>
      <c r="D3445" s="0" t="s">
        <v>51</v>
      </c>
      <c r="E3445" s="0" t="s">
        <v>136</v>
      </c>
      <c r="F3445" s="50" t="n">
        <v>1.5588</v>
      </c>
      <c r="H3445" s="48" t="n">
        <v>1.5875</v>
      </c>
      <c r="K3445" s="50" t="n">
        <v>1.57007</v>
      </c>
      <c r="L3445" s="49" t="n">
        <f aca="false">K3445/K3433-1</f>
        <v>-0.00288958605885858</v>
      </c>
    </row>
    <row r="3446" customFormat="false" ht="14.4" hidden="false" customHeight="false" outlineLevel="0" collapsed="false">
      <c r="A3446" s="59" t="n">
        <v>43132.3634124421</v>
      </c>
      <c r="B3446" s="47" t="s">
        <v>182</v>
      </c>
      <c r="C3446" s="0" t="s">
        <v>38</v>
      </c>
      <c r="D3446" s="0" t="s">
        <v>30</v>
      </c>
      <c r="E3446" s="0" t="s">
        <v>136</v>
      </c>
      <c r="F3446" s="0" t="s">
        <v>31</v>
      </c>
      <c r="H3446" s="50" t="n">
        <v>1</v>
      </c>
      <c r="K3446" s="48" t="n">
        <v>2110.3</v>
      </c>
      <c r="L3446" s="49" t="inlineStr">
        <f aca="false">K3446/K3434-1</f>
        <is>
          <t/>
        </is>
      </c>
    </row>
    <row r="3447" customFormat="false" ht="14.4" hidden="false" customHeight="false" outlineLevel="0" collapsed="false">
      <c r="A3447" s="59" t="n">
        <v>43132.3634126389</v>
      </c>
      <c r="B3447" s="47" t="s">
        <v>182</v>
      </c>
      <c r="C3447" s="0" t="s">
        <v>38</v>
      </c>
      <c r="D3447" s="0" t="s">
        <v>43</v>
      </c>
      <c r="E3447" s="0" t="s">
        <v>137</v>
      </c>
      <c r="J3447" s="0" t="s">
        <v>44</v>
      </c>
      <c r="K3447" s="48" t="n">
        <v>1342.52</v>
      </c>
      <c r="L3447" s="49" t="inlineStr">
        <f aca="false">K3447/K3435-1</f>
        <is>
          <t/>
        </is>
      </c>
    </row>
    <row r="3448" customFormat="false" ht="14.4" hidden="false" customHeight="false" outlineLevel="0" collapsed="false">
      <c r="A3448" s="59" t="n">
        <v>43132.3634129282</v>
      </c>
      <c r="B3448" s="47" t="s">
        <v>182</v>
      </c>
      <c r="C3448" s="0" t="s">
        <v>38</v>
      </c>
      <c r="D3448" s="0" t="s">
        <v>54</v>
      </c>
      <c r="E3448" s="0" t="s">
        <v>137</v>
      </c>
      <c r="F3448" s="0" t="n">
        <v>0.113351</v>
      </c>
      <c r="G3448" s="0" t="s">
        <v>156</v>
      </c>
      <c r="H3448" s="49" t="n">
        <f aca="false">F3448/F3436-1</f>
        <v>0.0430945632568924</v>
      </c>
      <c r="K3448" s="48" t="n">
        <v>1149.93</v>
      </c>
      <c r="L3448" s="49" t="inlineStr">
        <f aca="false">K3448/K3436-1</f>
        <is>
          <t/>
        </is>
      </c>
    </row>
    <row r="3449" customFormat="false" ht="14.4" hidden="false" customHeight="false" outlineLevel="0" collapsed="false">
      <c r="A3449" s="59" t="n">
        <v>43132.3634131019</v>
      </c>
      <c r="B3449" s="47" t="s">
        <v>182</v>
      </c>
      <c r="C3449" s="0" t="s">
        <v>38</v>
      </c>
      <c r="D3449" s="0" t="s">
        <v>150</v>
      </c>
      <c r="E3449" s="0" t="s">
        <v>137</v>
      </c>
      <c r="F3449" s="0" t="n">
        <v>0.0273381</v>
      </c>
      <c r="G3449" s="0" t="s">
        <v>156</v>
      </c>
      <c r="H3449" s="49" t="inlineStr">
        <f aca="false">F3449/F3437-1</f>
        <is>
          <t/>
        </is>
      </c>
      <c r="K3449" s="48" t="n">
        <v>277.34</v>
      </c>
      <c r="L3449" s="49" t="inlineStr">
        <f aca="false">K3449/K3437-1</f>
        <is>
          <t/>
        </is>
      </c>
    </row>
    <row r="3450" customFormat="false" ht="14.4" hidden="false" customHeight="false" outlineLevel="0" collapsed="false">
      <c r="A3450" s="59" t="n">
        <v>43132.3634133565</v>
      </c>
      <c r="B3450" s="47" t="s">
        <v>182</v>
      </c>
      <c r="C3450" s="0" t="s">
        <v>38</v>
      </c>
      <c r="D3450" s="0" t="s">
        <v>157</v>
      </c>
      <c r="E3450" s="0" t="s">
        <v>137</v>
      </c>
      <c r="F3450" s="0" t="n">
        <v>0.00059</v>
      </c>
      <c r="G3450" s="0" t="s">
        <v>156</v>
      </c>
      <c r="H3450" s="49" t="inlineStr">
        <f aca="false">F3450/F3438-1</f>
        <is>
          <t/>
        </is>
      </c>
      <c r="K3450" s="48" t="n">
        <v>6</v>
      </c>
      <c r="L3450" s="49" t="inlineStr">
        <f aca="false">K3450/K3438-1</f>
        <is>
          <t/>
        </is>
      </c>
    </row>
    <row r="3451" customFormat="false" ht="14.4" hidden="false" customHeight="false" outlineLevel="0" collapsed="false">
      <c r="A3451" s="60" t="n">
        <v>43132.3634135185</v>
      </c>
      <c r="B3451" s="52" t="s">
        <v>182</v>
      </c>
      <c r="C3451" s="16" t="s">
        <v>38</v>
      </c>
      <c r="D3451" s="16" t="s">
        <v>138</v>
      </c>
      <c r="E3451" s="16" t="s">
        <v>137</v>
      </c>
      <c r="F3451" s="16" t="n">
        <v>1</v>
      </c>
      <c r="G3451" s="16" t="s">
        <v>156</v>
      </c>
      <c r="H3451" s="58" t="inlineStr">
        <f aca="false">F3451/F3439-1</f>
        <is>
          <t/>
        </is>
      </c>
      <c r="I3451" s="16"/>
      <c r="J3451" s="16"/>
      <c r="K3451" s="54" t="n">
        <v>10199.1</v>
      </c>
      <c r="L3451" s="58" t="inlineStr">
        <f aca="false">K3451/K3439-1</f>
        <is>
          <t/>
        </is>
      </c>
    </row>
    <row r="3452" customFormat="false" ht="14.4" hidden="false" customHeight="false" outlineLevel="0" collapsed="false">
      <c r="A3452" s="59" t="n">
        <v>43133.4439210301</v>
      </c>
      <c r="B3452" s="47" t="s">
        <v>183</v>
      </c>
      <c r="C3452" s="0" t="s">
        <v>39</v>
      </c>
      <c r="D3452" s="0" t="s">
        <v>53</v>
      </c>
      <c r="E3452" s="0" t="s">
        <v>136</v>
      </c>
      <c r="F3452" s="48" t="n">
        <v>2085</v>
      </c>
      <c r="G3452" s="49" t="n">
        <f aca="false">F3452/$K3458-1</f>
        <v>1578.54545454545</v>
      </c>
      <c r="H3452" s="50" t="n">
        <v>2236</v>
      </c>
      <c r="I3452" s="49" t="n">
        <f aca="false">H3452/$K3458-1</f>
        <v>1692.93939393939</v>
      </c>
      <c r="J3452" s="49" t="n">
        <f aca="false">I3452-G3452</f>
        <v>114.393939393939</v>
      </c>
      <c r="K3452" s="0" t="n">
        <f aca="false">H3452-F3452</f>
        <v>151</v>
      </c>
      <c r="L3452" s="49" t="n">
        <f aca="false">H3452/H3440-1</f>
        <v>-0.00489541611036937</v>
      </c>
    </row>
    <row r="3453" customFormat="false" ht="14.4" hidden="false" customHeight="false" outlineLevel="0" collapsed="false">
      <c r="A3453" s="59" t="n">
        <v>43133.4439221991</v>
      </c>
      <c r="B3453" s="47" t="s">
        <v>183</v>
      </c>
      <c r="C3453" s="0" t="s">
        <v>39</v>
      </c>
      <c r="D3453" s="0" t="s">
        <v>13</v>
      </c>
      <c r="E3453" s="0" t="s">
        <v>136</v>
      </c>
      <c r="F3453" s="48" t="n">
        <v>2096</v>
      </c>
      <c r="G3453" s="49" t="n">
        <f aca="false">F3453/$K3458-1</f>
        <v>1586.87878787879</v>
      </c>
      <c r="H3453" s="50" t="n">
        <v>2263</v>
      </c>
      <c r="I3453" s="49" t="n">
        <f aca="false">H3453/$K3458-1</f>
        <v>1713.39393939394</v>
      </c>
      <c r="J3453" s="49" t="inlineStr">
        <f aca="false">I3453-G3453</f>
        <is>
          <t/>
        </is>
      </c>
      <c r="K3453" s="0" t="inlineStr">
        <f aca="false">H3453-F3453</f>
        <is>
          <t/>
        </is>
      </c>
      <c r="L3453" s="49" t="inlineStr">
        <f aca="false">H3453/H3441-1</f>
        <is>
          <t/>
        </is>
      </c>
    </row>
    <row r="3454" customFormat="false" ht="14.4" hidden="false" customHeight="false" outlineLevel="0" collapsed="false">
      <c r="A3454" s="59" t="n">
        <v>43133.4439223958</v>
      </c>
      <c r="B3454" s="47" t="s">
        <v>183</v>
      </c>
      <c r="C3454" s="0" t="s">
        <v>39</v>
      </c>
      <c r="D3454" s="0" t="s">
        <v>15</v>
      </c>
      <c r="E3454" s="0" t="s">
        <v>136</v>
      </c>
      <c r="F3454" s="48" t="n">
        <v>2096</v>
      </c>
      <c r="G3454" s="49" t="n">
        <f aca="false">F3454/$K3458-1</f>
        <v>1586.87878787879</v>
      </c>
      <c r="H3454" s="50" t="n">
        <v>2263</v>
      </c>
      <c r="I3454" s="49" t="n">
        <f aca="false">H3454/$K3458-1</f>
        <v>1713.39393939394</v>
      </c>
      <c r="J3454" s="49" t="inlineStr">
        <f aca="false">I3454-G3454</f>
        <is>
          <t/>
        </is>
      </c>
      <c r="K3454" s="0" t="inlineStr">
        <f aca="false">H3454-F3454</f>
        <is>
          <t/>
        </is>
      </c>
      <c r="L3454" s="49" t="inlineStr">
        <f aca="false">H3454/H3442-1</f>
        <is>
          <t/>
        </is>
      </c>
    </row>
    <row r="3455" customFormat="false" ht="14.4" hidden="false" customHeight="false" outlineLevel="0" collapsed="false">
      <c r="A3455" s="59" t="n">
        <v>43133.4439226042</v>
      </c>
      <c r="B3455" s="47" t="s">
        <v>183</v>
      </c>
      <c r="C3455" s="0" t="s">
        <v>39</v>
      </c>
      <c r="D3455" s="0" t="s">
        <v>20</v>
      </c>
      <c r="E3455" s="0" t="s">
        <v>136</v>
      </c>
      <c r="F3455" s="48" t="n">
        <v>2096</v>
      </c>
      <c r="G3455" s="49" t="n">
        <f aca="false">F3455/$K3458-1</f>
        <v>1586.87878787879</v>
      </c>
      <c r="H3455" s="50" t="n">
        <v>2253</v>
      </c>
      <c r="I3455" s="49" t="n">
        <f aca="false">H3455/$K3458-1</f>
        <v>1705.81818181818</v>
      </c>
      <c r="J3455" s="49" t="inlineStr">
        <f aca="false">I3455-G3455</f>
        <is>
          <t/>
        </is>
      </c>
      <c r="K3455" s="0" t="inlineStr">
        <f aca="false">H3455-F3455</f>
        <is>
          <t/>
        </is>
      </c>
      <c r="L3455" s="49" t="inlineStr">
        <f aca="false">H3455/H3443-1</f>
        <is>
          <t/>
        </is>
      </c>
    </row>
    <row r="3456" customFormat="false" ht="14.4" hidden="false" customHeight="false" outlineLevel="0" collapsed="false">
      <c r="A3456" s="59" t="n">
        <v>43133.4439228009</v>
      </c>
      <c r="B3456" s="47" t="s">
        <v>183</v>
      </c>
      <c r="C3456" s="0" t="s">
        <v>39</v>
      </c>
      <c r="D3456" s="0" t="s">
        <v>25</v>
      </c>
      <c r="E3456" s="0" t="s">
        <v>136</v>
      </c>
      <c r="F3456" s="48" t="n">
        <v>2096</v>
      </c>
      <c r="G3456" s="49" t="n">
        <f aca="false">F3456/$K3458-1</f>
        <v>1586.87878787879</v>
      </c>
      <c r="H3456" s="50" t="n">
        <v>2253</v>
      </c>
      <c r="I3456" s="49" t="n">
        <f aca="false">H3456/$K3458-1</f>
        <v>1705.81818181818</v>
      </c>
      <c r="J3456" s="49" t="inlineStr">
        <f aca="false">I3456-G3456</f>
        <is>
          <t/>
        </is>
      </c>
      <c r="K3456" s="0" t="inlineStr">
        <f aca="false">H3456-F3456</f>
        <is>
          <t/>
        </is>
      </c>
      <c r="L3456" s="49" t="inlineStr">
        <f aca="false">H3456/H3444-1</f>
        <is>
          <t/>
        </is>
      </c>
    </row>
    <row r="3457" customFormat="false" ht="14.4" hidden="false" customHeight="false" outlineLevel="0" collapsed="false">
      <c r="A3457" s="59" t="n">
        <v>43133.4439229977</v>
      </c>
      <c r="B3457" s="47" t="s">
        <v>183</v>
      </c>
      <c r="C3457" s="0" t="s">
        <v>39</v>
      </c>
      <c r="D3457" s="0" t="s">
        <v>51</v>
      </c>
      <c r="E3457" s="0" t="s">
        <v>136</v>
      </c>
      <c r="F3457" s="50" t="n">
        <v>1.5497</v>
      </c>
      <c r="H3457" s="48" t="n">
        <v>1.5782</v>
      </c>
      <c r="K3457" s="50" t="n">
        <v>1.56981</v>
      </c>
      <c r="L3457" s="49" t="n">
        <f aca="false">K3457/K3445-1</f>
        <v>-0.000165597712204035</v>
      </c>
    </row>
    <row r="3458" customFormat="false" ht="14.4" hidden="false" customHeight="false" outlineLevel="0" collapsed="false">
      <c r="A3458" s="59" t="n">
        <v>43133.4439231829</v>
      </c>
      <c r="B3458" s="47" t="s">
        <v>183</v>
      </c>
      <c r="C3458" s="0" t="s">
        <v>39</v>
      </c>
      <c r="D3458" s="0" t="s">
        <v>30</v>
      </c>
      <c r="E3458" s="0" t="s">
        <v>136</v>
      </c>
      <c r="F3458" s="0" t="s">
        <v>31</v>
      </c>
      <c r="H3458" s="50" t="n">
        <v>1</v>
      </c>
      <c r="K3458" s="48" t="n">
        <v>1.32</v>
      </c>
      <c r="L3458" s="49" t="inlineStr">
        <f aca="false">K3458/K3446-1</f>
        <is>
          <t/>
        </is>
      </c>
    </row>
    <row r="3459" customFormat="false" ht="14.4" hidden="false" customHeight="false" outlineLevel="0" collapsed="false">
      <c r="A3459" s="59" t="n">
        <v>43133.4439233681</v>
      </c>
      <c r="B3459" s="47" t="s">
        <v>183</v>
      </c>
      <c r="C3459" s="0" t="s">
        <v>39</v>
      </c>
      <c r="D3459" s="0" t="s">
        <v>43</v>
      </c>
      <c r="E3459" s="0" t="s">
        <v>137</v>
      </c>
      <c r="J3459" s="0" t="s">
        <v>44</v>
      </c>
      <c r="K3459" s="48" t="n">
        <v>1347.92</v>
      </c>
      <c r="L3459" s="49" t="inlineStr">
        <f aca="false">K3459/K3447-1</f>
        <is>
          <t/>
        </is>
      </c>
    </row>
    <row r="3460" customFormat="false" ht="14.4" hidden="false" customHeight="false" outlineLevel="0" collapsed="false">
      <c r="A3460" s="59" t="n">
        <v>43133.4439235417</v>
      </c>
      <c r="B3460" s="47" t="s">
        <v>183</v>
      </c>
      <c r="C3460" s="0" t="s">
        <v>39</v>
      </c>
      <c r="D3460" s="0" t="s">
        <v>54</v>
      </c>
      <c r="E3460" s="0" t="s">
        <v>137</v>
      </c>
      <c r="F3460" s="0" t="n">
        <v>0.106267</v>
      </c>
      <c r="G3460" s="0" t="s">
        <v>156</v>
      </c>
      <c r="H3460" s="49" t="n">
        <f aca="false">F3460/F3448-1</f>
        <v>-0.0624961403075402</v>
      </c>
      <c r="K3460" s="48" t="n">
        <v>893.93</v>
      </c>
      <c r="L3460" s="49" t="inlineStr">
        <f aca="false">K3460/K3448-1</f>
        <is>
          <t/>
        </is>
      </c>
    </row>
    <row r="3461" customFormat="false" ht="14.4" hidden="false" customHeight="false" outlineLevel="0" collapsed="false">
      <c r="A3461" s="59" t="n">
        <v>43133.4439237153</v>
      </c>
      <c r="B3461" s="47" t="s">
        <v>183</v>
      </c>
      <c r="C3461" s="0" t="s">
        <v>39</v>
      </c>
      <c r="D3461" s="0" t="s">
        <v>150</v>
      </c>
      <c r="E3461" s="0" t="s">
        <v>137</v>
      </c>
      <c r="F3461" s="0" t="n">
        <v>0.0256278</v>
      </c>
      <c r="G3461" s="0" t="s">
        <v>156</v>
      </c>
      <c r="H3461" s="49" t="inlineStr">
        <f aca="false">F3461/F3449-1</f>
        <is>
          <t/>
        </is>
      </c>
      <c r="K3461" s="48" t="n">
        <v>215.58</v>
      </c>
      <c r="L3461" s="49" t="inlineStr">
        <f aca="false">K3461/K3449-1</f>
        <is>
          <t/>
        </is>
      </c>
    </row>
    <row r="3462" customFormat="false" ht="14.4" hidden="false" customHeight="false" outlineLevel="0" collapsed="false">
      <c r="A3462" s="59" t="n">
        <v>43133.4439239005</v>
      </c>
      <c r="B3462" s="47" t="s">
        <v>183</v>
      </c>
      <c r="C3462" s="0" t="s">
        <v>39</v>
      </c>
      <c r="D3462" s="0" t="s">
        <v>157</v>
      </c>
      <c r="E3462" s="0" t="s">
        <v>137</v>
      </c>
      <c r="F3462" s="0" t="n">
        <v>0.00053</v>
      </c>
      <c r="G3462" s="0" t="s">
        <v>156</v>
      </c>
      <c r="H3462" s="49" t="inlineStr">
        <f aca="false">F3462/F3450-1</f>
        <is>
          <t/>
        </is>
      </c>
      <c r="K3462" s="48" t="n">
        <v>4.43</v>
      </c>
      <c r="L3462" s="49" t="inlineStr">
        <f aca="false">K3462/K3450-1</f>
        <is>
          <t/>
        </is>
      </c>
    </row>
    <row r="3463" customFormat="false" ht="14.4" hidden="false" customHeight="false" outlineLevel="0" collapsed="false">
      <c r="A3463" s="60" t="n">
        <v>43133.4439240741</v>
      </c>
      <c r="B3463" s="52" t="s">
        <v>183</v>
      </c>
      <c r="C3463" s="16" t="s">
        <v>39</v>
      </c>
      <c r="D3463" s="16" t="s">
        <v>138</v>
      </c>
      <c r="E3463" s="16" t="s">
        <v>137</v>
      </c>
      <c r="F3463" s="16" t="n">
        <v>1</v>
      </c>
      <c r="G3463" s="16" t="s">
        <v>156</v>
      </c>
      <c r="H3463" s="58" t="inlineStr">
        <f aca="false">F3463/F3451-1</f>
        <is>
          <t/>
        </is>
      </c>
      <c r="I3463" s="16"/>
      <c r="J3463" s="16"/>
      <c r="K3463" s="54" t="n">
        <v>8420.88</v>
      </c>
      <c r="L3463" s="58" t="inlineStr">
        <f aca="false">K3463/K3451-1</f>
        <is>
          <t/>
        </is>
      </c>
    </row>
    <row r="3464" customFormat="false" ht="14.4" hidden="false" customHeight="false" outlineLevel="0" collapsed="false">
      <c r="A3464" s="59" t="n">
        <v>43134.6509386921</v>
      </c>
      <c r="B3464" s="47" t="s">
        <v>184</v>
      </c>
      <c r="C3464" s="0" t="s">
        <v>41</v>
      </c>
      <c r="D3464" s="0" t="s">
        <v>53</v>
      </c>
      <c r="E3464" s="0" t="s">
        <v>136</v>
      </c>
      <c r="F3464" s="48" t="n">
        <v>2070</v>
      </c>
      <c r="G3464" s="49" t="n">
        <f aca="false">F3464/$K3470-1</f>
        <v>1579.15267175573</v>
      </c>
      <c r="H3464" s="50" t="n">
        <v>2220</v>
      </c>
      <c r="I3464" s="49" t="n">
        <f aca="false">H3464/$K3470-1</f>
        <v>1693.65648854962</v>
      </c>
      <c r="J3464" s="49" t="n">
        <f aca="false">I3464-G3464</f>
        <v>114.503816793893</v>
      </c>
      <c r="K3464" s="0" t="n">
        <f aca="false">H3464-F3464</f>
        <v>150</v>
      </c>
      <c r="L3464" s="49" t="n">
        <f aca="false">H3464/H3452-1</f>
        <v>-0.00715563506261185</v>
      </c>
    </row>
    <row r="3465" customFormat="false" ht="14.4" hidden="false" customHeight="false" outlineLevel="0" collapsed="false">
      <c r="A3465" s="59" t="n">
        <v>43134.6509395255</v>
      </c>
      <c r="B3465" s="47" t="s">
        <v>184</v>
      </c>
      <c r="C3465" s="0" t="s">
        <v>41</v>
      </c>
      <c r="D3465" s="0" t="s">
        <v>13</v>
      </c>
      <c r="E3465" s="0" t="s">
        <v>136</v>
      </c>
      <c r="F3465" s="48" t="n">
        <v>2081</v>
      </c>
      <c r="G3465" s="49" t="n">
        <f aca="false">F3465/$K3470-1</f>
        <v>1587.54961832061</v>
      </c>
      <c r="H3465" s="50" t="n">
        <v>2247</v>
      </c>
      <c r="I3465" s="49" t="n">
        <f aca="false">H3465/$K3470-1</f>
        <v>1714.26717557252</v>
      </c>
      <c r="J3465" s="49" t="inlineStr">
        <f aca="false">I3465-G3465</f>
        <is>
          <t/>
        </is>
      </c>
      <c r="K3465" s="0" t="inlineStr">
        <f aca="false">H3465-F3465</f>
        <is>
          <t/>
        </is>
      </c>
      <c r="L3465" s="49" t="inlineStr">
        <f aca="false">H3465/H3453-1</f>
        <is>
          <t/>
        </is>
      </c>
    </row>
    <row r="3466" customFormat="false" ht="14.4" hidden="false" customHeight="false" outlineLevel="0" collapsed="false">
      <c r="A3466" s="59" t="n">
        <v>43134.6509396296</v>
      </c>
      <c r="B3466" s="47" t="s">
        <v>184</v>
      </c>
      <c r="C3466" s="0" t="s">
        <v>41</v>
      </c>
      <c r="D3466" s="0" t="s">
        <v>15</v>
      </c>
      <c r="E3466" s="0" t="s">
        <v>136</v>
      </c>
      <c r="F3466" s="48" t="n">
        <v>2081</v>
      </c>
      <c r="G3466" s="49" t="n">
        <f aca="false">F3466/$K3470-1</f>
        <v>1587.54961832061</v>
      </c>
      <c r="H3466" s="50" t="n">
        <v>2247</v>
      </c>
      <c r="I3466" s="49" t="n">
        <f aca="false">H3466/$K3470-1</f>
        <v>1714.26717557252</v>
      </c>
      <c r="J3466" s="49" t="inlineStr">
        <f aca="false">I3466-G3466</f>
        <is>
          <t/>
        </is>
      </c>
      <c r="K3466" s="0" t="inlineStr">
        <f aca="false">H3466-F3466</f>
        <is>
          <t/>
        </is>
      </c>
      <c r="L3466" s="49" t="inlineStr">
        <f aca="false">H3466/H3454-1</f>
        <is>
          <t/>
        </is>
      </c>
    </row>
    <row r="3467" customFormat="false" ht="14.4" hidden="false" customHeight="false" outlineLevel="0" collapsed="false">
      <c r="A3467" s="59" t="n">
        <v>43134.6509397222</v>
      </c>
      <c r="B3467" s="47" t="s">
        <v>184</v>
      </c>
      <c r="C3467" s="0" t="s">
        <v>41</v>
      </c>
      <c r="D3467" s="0" t="s">
        <v>20</v>
      </c>
      <c r="E3467" s="0" t="s">
        <v>136</v>
      </c>
      <c r="F3467" s="48" t="n">
        <v>2081</v>
      </c>
      <c r="G3467" s="49" t="n">
        <f aca="false">F3467/$K3470-1</f>
        <v>1587.54961832061</v>
      </c>
      <c r="H3467" s="50" t="n">
        <v>2237</v>
      </c>
      <c r="I3467" s="49" t="n">
        <f aca="false">H3467/$K3470-1</f>
        <v>1706.63358778626</v>
      </c>
      <c r="J3467" s="49" t="inlineStr">
        <f aca="false">I3467-G3467</f>
        <is>
          <t/>
        </is>
      </c>
      <c r="K3467" s="0" t="inlineStr">
        <f aca="false">H3467-F3467</f>
        <is>
          <t/>
        </is>
      </c>
      <c r="L3467" s="49" t="inlineStr">
        <f aca="false">H3467/H3455-1</f>
        <is>
          <t/>
        </is>
      </c>
    </row>
    <row r="3468" customFormat="false" ht="14.4" hidden="false" customHeight="false" outlineLevel="0" collapsed="false">
      <c r="A3468" s="59" t="n">
        <v>43134.6509398033</v>
      </c>
      <c r="B3468" s="47" t="s">
        <v>184</v>
      </c>
      <c r="C3468" s="0" t="s">
        <v>41</v>
      </c>
      <c r="D3468" s="0" t="s">
        <v>25</v>
      </c>
      <c r="E3468" s="0" t="s">
        <v>136</v>
      </c>
      <c r="F3468" s="48" t="n">
        <v>2081</v>
      </c>
      <c r="G3468" s="49" t="n">
        <f aca="false">F3468/$K3470-1</f>
        <v>1587.54961832061</v>
      </c>
      <c r="H3468" s="50" t="n">
        <v>2237</v>
      </c>
      <c r="I3468" s="49" t="n">
        <f aca="false">H3468/$K3470-1</f>
        <v>1706.63358778626</v>
      </c>
      <c r="J3468" s="49" t="inlineStr">
        <f aca="false">I3468-G3468</f>
        <is>
          <t/>
        </is>
      </c>
      <c r="K3468" s="0" t="inlineStr">
        <f aca="false">H3468-F3468</f>
        <is>
          <t/>
        </is>
      </c>
      <c r="L3468" s="49" t="inlineStr">
        <f aca="false">H3468/H3456-1</f>
        <is>
          <t/>
        </is>
      </c>
    </row>
    <row r="3469" customFormat="false" ht="14.4" hidden="false" customHeight="false" outlineLevel="0" collapsed="false">
      <c r="A3469" s="59" t="n">
        <v>43134.6509398958</v>
      </c>
      <c r="B3469" s="47" t="s">
        <v>184</v>
      </c>
      <c r="C3469" s="0" t="s">
        <v>41</v>
      </c>
      <c r="D3469" s="0" t="s">
        <v>51</v>
      </c>
      <c r="E3469" s="0" t="s">
        <v>136</v>
      </c>
      <c r="F3469" s="50" t="n">
        <v>1.5397</v>
      </c>
      <c r="H3469" s="48" t="n">
        <v>1.5997</v>
      </c>
      <c r="K3469" s="50" t="n">
        <v>1.56567</v>
      </c>
      <c r="L3469" s="49" t="n">
        <f aca="false">K3469/K3457-1</f>
        <v>-0.00263726183423474</v>
      </c>
    </row>
    <row r="3470" customFormat="false" ht="14.4" hidden="false" customHeight="false" outlineLevel="0" collapsed="false">
      <c r="A3470" s="59" t="n">
        <v>43134.6509399884</v>
      </c>
      <c r="B3470" s="47" t="s">
        <v>184</v>
      </c>
      <c r="C3470" s="0" t="s">
        <v>41</v>
      </c>
      <c r="D3470" s="0" t="s">
        <v>30</v>
      </c>
      <c r="E3470" s="0" t="s">
        <v>136</v>
      </c>
      <c r="F3470" s="0" t="s">
        <v>31</v>
      </c>
      <c r="H3470" s="50" t="n">
        <v>1</v>
      </c>
      <c r="K3470" s="48" t="n">
        <v>1.31</v>
      </c>
      <c r="L3470" s="49" t="inlineStr">
        <f aca="false">K3470/K3458-1</f>
        <is>
          <t/>
        </is>
      </c>
    </row>
    <row r="3471" customFormat="false" ht="14.4" hidden="false" customHeight="false" outlineLevel="0" collapsed="false">
      <c r="A3471" s="59" t="n">
        <v>43134.6509400694</v>
      </c>
      <c r="B3471" s="47" t="s">
        <v>184</v>
      </c>
      <c r="C3471" s="0" t="s">
        <v>41</v>
      </c>
      <c r="D3471" s="0" t="s">
        <v>43</v>
      </c>
      <c r="E3471" s="0" t="s">
        <v>137</v>
      </c>
      <c r="J3471" s="0" t="s">
        <v>44</v>
      </c>
      <c r="K3471" s="48" t="n">
        <v>1333.39</v>
      </c>
      <c r="L3471" s="49" t="inlineStr">
        <f aca="false">K3471/K3459-1</f>
        <is>
          <t/>
        </is>
      </c>
    </row>
    <row r="3472" customFormat="false" ht="14.4" hidden="false" customHeight="false" outlineLevel="0" collapsed="false">
      <c r="A3472" s="59" t="n">
        <v>43134.650940162</v>
      </c>
      <c r="B3472" s="47" t="s">
        <v>184</v>
      </c>
      <c r="C3472" s="0" t="s">
        <v>41</v>
      </c>
      <c r="D3472" s="0" t="s">
        <v>54</v>
      </c>
      <c r="E3472" s="0" t="s">
        <v>137</v>
      </c>
      <c r="F3472" s="0" t="n">
        <v>0.1056</v>
      </c>
      <c r="G3472" s="0" t="s">
        <v>156</v>
      </c>
      <c r="H3472" s="49" t="n">
        <f aca="false">F3472/F3460-1</f>
        <v>-0.00627664279597617</v>
      </c>
      <c r="K3472" s="48" t="n">
        <v>958.89</v>
      </c>
      <c r="L3472" s="49" t="inlineStr">
        <f aca="false">K3472/K3460-1</f>
        <is>
          <t/>
        </is>
      </c>
    </row>
    <row r="3473" customFormat="false" ht="14.4" hidden="false" customHeight="false" outlineLevel="0" collapsed="false">
      <c r="A3473" s="59" t="n">
        <v>43134.6509402894</v>
      </c>
      <c r="B3473" s="47" t="s">
        <v>184</v>
      </c>
      <c r="C3473" s="0" t="s">
        <v>41</v>
      </c>
      <c r="D3473" s="0" t="s">
        <v>150</v>
      </c>
      <c r="E3473" s="0" t="s">
        <v>137</v>
      </c>
      <c r="F3473" s="0" t="n">
        <v>0.0267228</v>
      </c>
      <c r="G3473" s="0" t="s">
        <v>156</v>
      </c>
      <c r="H3473" s="49" t="inlineStr">
        <f aca="false">F3473/F3461-1</f>
        <is>
          <t/>
        </is>
      </c>
      <c r="K3473" s="48" t="n">
        <v>242.65</v>
      </c>
      <c r="L3473" s="49" t="inlineStr">
        <f aca="false">K3473/K3461-1</f>
        <is>
          <t/>
        </is>
      </c>
    </row>
    <row r="3474" customFormat="false" ht="14.4" hidden="false" customHeight="false" outlineLevel="0" collapsed="false">
      <c r="A3474" s="59" t="n">
        <v>43134.6509403935</v>
      </c>
      <c r="B3474" s="47" t="s">
        <v>184</v>
      </c>
      <c r="C3474" s="0" t="s">
        <v>41</v>
      </c>
      <c r="D3474" s="0" t="s">
        <v>157</v>
      </c>
      <c r="E3474" s="0" t="s">
        <v>137</v>
      </c>
      <c r="F3474" s="0" t="n">
        <v>0.00056</v>
      </c>
      <c r="G3474" s="0" t="s">
        <v>156</v>
      </c>
      <c r="H3474" s="49" t="inlineStr">
        <f aca="false">F3474/F3462-1</f>
        <is>
          <t/>
        </is>
      </c>
      <c r="K3474" s="48" t="n">
        <v>5.1</v>
      </c>
      <c r="L3474" s="49" t="inlineStr">
        <f aca="false">K3474/K3462-1</f>
        <is>
          <t/>
        </is>
      </c>
    </row>
    <row r="3475" customFormat="false" ht="14.4" hidden="false" customHeight="false" outlineLevel="0" collapsed="false">
      <c r="A3475" s="60" t="n">
        <v>43134.6509405093</v>
      </c>
      <c r="B3475" s="52" t="s">
        <v>184</v>
      </c>
      <c r="C3475" s="16" t="s">
        <v>41</v>
      </c>
      <c r="D3475" s="16" t="s">
        <v>138</v>
      </c>
      <c r="E3475" s="16" t="s">
        <v>137</v>
      </c>
      <c r="F3475" s="16" t="n">
        <v>1</v>
      </c>
      <c r="G3475" s="16" t="s">
        <v>156</v>
      </c>
      <c r="H3475" s="58" t="inlineStr">
        <f aca="false">F3475/F3463-1</f>
        <is>
          <t/>
        </is>
      </c>
      <c r="I3475" s="16"/>
      <c r="J3475" s="16"/>
      <c r="K3475" s="54" t="n">
        <v>9057.82</v>
      </c>
      <c r="L3475" s="58" t="inlineStr">
        <f aca="false">K3475/K3463-1</f>
        <is>
          <t/>
        </is>
      </c>
    </row>
    <row r="3476" customFormat="false" ht="14.4" hidden="false" customHeight="false" outlineLevel="0" collapsed="false">
      <c r="A3476" s="59" t="n">
        <v>43135.8537684028</v>
      </c>
      <c r="B3476" s="47" t="s">
        <v>185</v>
      </c>
      <c r="C3476" s="0" t="s">
        <v>42</v>
      </c>
      <c r="D3476" s="0" t="s">
        <v>53</v>
      </c>
      <c r="E3476" s="0" t="s">
        <v>136</v>
      </c>
      <c r="F3476" s="48" t="n">
        <v>2071</v>
      </c>
      <c r="G3476" s="49" t="n">
        <f aca="false">F3476/$K3482-1</f>
        <v>1579.91603053435</v>
      </c>
      <c r="H3476" s="50" t="n">
        <v>2221</v>
      </c>
      <c r="I3476" s="49" t="n">
        <f aca="false">H3476/$K3482-1</f>
        <v>1694.41984732824</v>
      </c>
      <c r="J3476" s="49" t="n">
        <f aca="false">I3476-G3476</f>
        <v>114.503816793893</v>
      </c>
      <c r="K3476" s="0" t="n">
        <f aca="false">H3476-F3476</f>
        <v>150</v>
      </c>
      <c r="L3476" s="49" t="n">
        <f aca="false">H3476/H3464-1</f>
        <v>0.000450450450450557</v>
      </c>
    </row>
    <row r="3477" customFormat="false" ht="14.4" hidden="false" customHeight="false" outlineLevel="0" collapsed="false">
      <c r="A3477" s="59" t="n">
        <v>43135.8537690856</v>
      </c>
      <c r="B3477" s="47" t="s">
        <v>185</v>
      </c>
      <c r="C3477" s="0" t="s">
        <v>42</v>
      </c>
      <c r="D3477" s="0" t="s">
        <v>13</v>
      </c>
      <c r="E3477" s="0" t="s">
        <v>136</v>
      </c>
      <c r="F3477" s="48" t="n">
        <v>2083</v>
      </c>
      <c r="G3477" s="49" t="n">
        <f aca="false">F3477/$K3482-1</f>
        <v>1589.07633587786</v>
      </c>
      <c r="H3477" s="50" t="n">
        <v>2248</v>
      </c>
      <c r="I3477" s="49" t="n">
        <f aca="false">H3477/$K3482-1</f>
        <v>1715.03053435115</v>
      </c>
      <c r="J3477" s="49" t="inlineStr">
        <f aca="false">I3477-G3477</f>
        <is>
          <t/>
        </is>
      </c>
      <c r="K3477" s="0" t="inlineStr">
        <f aca="false">H3477-F3477</f>
        <is>
          <t/>
        </is>
      </c>
      <c r="L3477" s="49" t="inlineStr">
        <f aca="false">H3477/H3465-1</f>
        <is>
          <t/>
        </is>
      </c>
    </row>
    <row r="3478" customFormat="false" ht="14.4" hidden="false" customHeight="false" outlineLevel="0" collapsed="false">
      <c r="A3478" s="59" t="n">
        <v>43135.853769213</v>
      </c>
      <c r="B3478" s="47" t="s">
        <v>185</v>
      </c>
      <c r="C3478" s="0" t="s">
        <v>42</v>
      </c>
      <c r="D3478" s="0" t="s">
        <v>15</v>
      </c>
      <c r="E3478" s="0" t="s">
        <v>136</v>
      </c>
      <c r="F3478" s="48" t="n">
        <v>2083</v>
      </c>
      <c r="G3478" s="49" t="n">
        <f aca="false">F3478/$K3482-1</f>
        <v>1589.07633587786</v>
      </c>
      <c r="H3478" s="50" t="n">
        <v>2248</v>
      </c>
      <c r="I3478" s="49" t="n">
        <f aca="false">H3478/$K3482-1</f>
        <v>1715.03053435115</v>
      </c>
      <c r="J3478" s="49" t="inlineStr">
        <f aca="false">I3478-G3478</f>
        <is>
          <t/>
        </is>
      </c>
      <c r="K3478" s="0" t="inlineStr">
        <f aca="false">H3478-F3478</f>
        <is>
          <t/>
        </is>
      </c>
      <c r="L3478" s="49" t="inlineStr">
        <f aca="false">H3478/H3466-1</f>
        <is>
          <t/>
        </is>
      </c>
    </row>
    <row r="3479" customFormat="false" ht="14.4" hidden="false" customHeight="false" outlineLevel="0" collapsed="false">
      <c r="A3479" s="59" t="n">
        <v>43135.8537693056</v>
      </c>
      <c r="B3479" s="47" t="s">
        <v>185</v>
      </c>
      <c r="C3479" s="0" t="s">
        <v>42</v>
      </c>
      <c r="D3479" s="0" t="s">
        <v>20</v>
      </c>
      <c r="E3479" s="0" t="s">
        <v>136</v>
      </c>
      <c r="F3479" s="48" t="n">
        <v>2083</v>
      </c>
      <c r="G3479" s="49" t="n">
        <f aca="false">F3479/$K3482-1</f>
        <v>1589.07633587786</v>
      </c>
      <c r="H3479" s="50" t="n">
        <v>2238</v>
      </c>
      <c r="I3479" s="49" t="n">
        <f aca="false">H3479/$K3482-1</f>
        <v>1707.39694656489</v>
      </c>
      <c r="J3479" s="49" t="inlineStr">
        <f aca="false">I3479-G3479</f>
        <is>
          <t/>
        </is>
      </c>
      <c r="K3479" s="0" t="inlineStr">
        <f aca="false">H3479-F3479</f>
        <is>
          <t/>
        </is>
      </c>
      <c r="L3479" s="49" t="inlineStr">
        <f aca="false">H3479/H3467-1</f>
        <is>
          <t/>
        </is>
      </c>
    </row>
    <row r="3480" customFormat="false" ht="14.4" hidden="false" customHeight="false" outlineLevel="0" collapsed="false">
      <c r="A3480" s="59" t="n">
        <v>43135.8537693982</v>
      </c>
      <c r="B3480" s="47" t="s">
        <v>185</v>
      </c>
      <c r="C3480" s="0" t="s">
        <v>42</v>
      </c>
      <c r="D3480" s="0" t="s">
        <v>25</v>
      </c>
      <c r="E3480" s="0" t="s">
        <v>136</v>
      </c>
      <c r="F3480" s="48" t="n">
        <v>2083</v>
      </c>
      <c r="G3480" s="49" t="n">
        <f aca="false">F3480/$K3482-1</f>
        <v>1589.07633587786</v>
      </c>
      <c r="H3480" s="50" t="n">
        <v>2238</v>
      </c>
      <c r="I3480" s="49" t="n">
        <f aca="false">H3480/$K3482-1</f>
        <v>1707.39694656489</v>
      </c>
      <c r="J3480" s="49" t="inlineStr">
        <f aca="false">I3480-G3480</f>
        <is>
          <t/>
        </is>
      </c>
      <c r="K3480" s="0" t="inlineStr">
        <f aca="false">H3480-F3480</f>
        <is>
          <t/>
        </is>
      </c>
      <c r="L3480" s="49" t="inlineStr">
        <f aca="false">H3480/H3468-1</f>
        <is>
          <t/>
        </is>
      </c>
    </row>
    <row r="3481" customFormat="false" ht="14.4" hidden="false" customHeight="false" outlineLevel="0" collapsed="false">
      <c r="A3481" s="59" t="n">
        <v>43135.8537695023</v>
      </c>
      <c r="B3481" s="47" t="s">
        <v>185</v>
      </c>
      <c r="C3481" s="0" t="s">
        <v>42</v>
      </c>
      <c r="D3481" s="0" t="s">
        <v>51</v>
      </c>
      <c r="E3481" s="0" t="s">
        <v>136</v>
      </c>
      <c r="F3481" s="50" t="n">
        <v>1.5397</v>
      </c>
      <c r="H3481" s="48" t="n">
        <v>1.5997</v>
      </c>
      <c r="K3481" s="50" t="n">
        <v>1.56567</v>
      </c>
      <c r="L3481" s="49" t="n">
        <f aca="false">K3481/K3469-1</f>
        <v>0</v>
      </c>
    </row>
    <row r="3482" customFormat="false" ht="14.4" hidden="false" customHeight="false" outlineLevel="0" collapsed="false">
      <c r="A3482" s="59" t="n">
        <v>43135.8537695949</v>
      </c>
      <c r="B3482" s="47" t="s">
        <v>185</v>
      </c>
      <c r="C3482" s="0" t="s">
        <v>42</v>
      </c>
      <c r="D3482" s="0" t="s">
        <v>30</v>
      </c>
      <c r="E3482" s="0" t="s">
        <v>136</v>
      </c>
      <c r="F3482" s="0" t="s">
        <v>31</v>
      </c>
      <c r="H3482" s="50" t="n">
        <v>1</v>
      </c>
      <c r="K3482" s="48" t="n">
        <v>1.31</v>
      </c>
      <c r="L3482" s="49" t="inlineStr">
        <f aca="false">K3482/K3470-1</f>
        <is>
          <t/>
        </is>
      </c>
    </row>
    <row r="3483" customFormat="false" ht="14.4" hidden="false" customHeight="false" outlineLevel="0" collapsed="false">
      <c r="A3483" s="59" t="n">
        <v>43135.8537696759</v>
      </c>
      <c r="B3483" s="47" t="s">
        <v>185</v>
      </c>
      <c r="C3483" s="0" t="s">
        <v>42</v>
      </c>
      <c r="D3483" s="0" t="s">
        <v>43</v>
      </c>
      <c r="E3483" s="0" t="s">
        <v>137</v>
      </c>
      <c r="J3483" s="0" t="s">
        <v>44</v>
      </c>
      <c r="K3483" s="48" t="n">
        <v>1333.39</v>
      </c>
      <c r="L3483" s="49" t="inlineStr">
        <f aca="false">K3483/K3471-1</f>
        <is>
          <t/>
        </is>
      </c>
    </row>
    <row r="3484" customFormat="false" ht="14.4" hidden="false" customHeight="false" outlineLevel="0" collapsed="false">
      <c r="A3484" s="59" t="n">
        <v>43135.8537697917</v>
      </c>
      <c r="B3484" s="47" t="s">
        <v>185</v>
      </c>
      <c r="C3484" s="0" t="s">
        <v>42</v>
      </c>
      <c r="D3484" s="0" t="s">
        <v>54</v>
      </c>
      <c r="E3484" s="0" t="s">
        <v>137</v>
      </c>
      <c r="F3484" s="0" t="n">
        <v>0.103023</v>
      </c>
      <c r="G3484" s="0" t="s">
        <v>156</v>
      </c>
      <c r="H3484" s="49" t="n">
        <f aca="false">F3484/F3472-1</f>
        <v>-0.0244034090909092</v>
      </c>
      <c r="K3484" s="48" t="n">
        <v>880.25</v>
      </c>
      <c r="L3484" s="49" t="inlineStr">
        <f aca="false">K3484/K3472-1</f>
        <is>
          <t/>
        </is>
      </c>
    </row>
    <row r="3485" customFormat="false" ht="14.4" hidden="false" customHeight="false" outlineLevel="0" collapsed="false">
      <c r="A3485" s="59" t="n">
        <v>43135.8537698843</v>
      </c>
      <c r="B3485" s="47" t="s">
        <v>185</v>
      </c>
      <c r="C3485" s="0" t="s">
        <v>42</v>
      </c>
      <c r="D3485" s="0" t="s">
        <v>150</v>
      </c>
      <c r="E3485" s="0" t="s">
        <v>137</v>
      </c>
      <c r="F3485" s="0" t="n">
        <v>0.0271178</v>
      </c>
      <c r="G3485" s="0" t="s">
        <v>156</v>
      </c>
      <c r="H3485" s="49" t="inlineStr">
        <f aca="false">F3485/F3473-1</f>
        <is>
          <t/>
        </is>
      </c>
      <c r="K3485" s="48" t="n">
        <v>231.7</v>
      </c>
      <c r="L3485" s="49" t="inlineStr">
        <f aca="false">K3485/K3473-1</f>
        <is>
          <t/>
        </is>
      </c>
    </row>
    <row r="3486" customFormat="false" ht="14.4" hidden="false" customHeight="false" outlineLevel="0" collapsed="false">
      <c r="A3486" s="59" t="n">
        <v>43135.8537700116</v>
      </c>
      <c r="B3486" s="47" t="s">
        <v>185</v>
      </c>
      <c r="C3486" s="0" t="s">
        <v>42</v>
      </c>
      <c r="D3486" s="0" t="s">
        <v>157</v>
      </c>
      <c r="E3486" s="0" t="s">
        <v>137</v>
      </c>
      <c r="F3486" s="0" t="n">
        <v>0.00054</v>
      </c>
      <c r="G3486" s="0" t="s">
        <v>156</v>
      </c>
      <c r="H3486" s="49" t="inlineStr">
        <f aca="false">F3486/F3474-1</f>
        <is>
          <t/>
        </is>
      </c>
      <c r="K3486" s="48" t="n">
        <v>4.6</v>
      </c>
      <c r="L3486" s="49" t="inlineStr">
        <f aca="false">K3486/K3474-1</f>
        <is>
          <t/>
        </is>
      </c>
    </row>
    <row r="3487" customFormat="false" ht="14.4" hidden="false" customHeight="false" outlineLevel="0" collapsed="false">
      <c r="A3487" s="60" t="n">
        <v>43135.8537701389</v>
      </c>
      <c r="B3487" s="52" t="s">
        <v>185</v>
      </c>
      <c r="C3487" s="16" t="s">
        <v>42</v>
      </c>
      <c r="D3487" s="16" t="s">
        <v>138</v>
      </c>
      <c r="E3487" s="16" t="s">
        <v>137</v>
      </c>
      <c r="F3487" s="16" t="n">
        <v>1</v>
      </c>
      <c r="G3487" s="16" t="s">
        <v>156</v>
      </c>
      <c r="H3487" s="58" t="inlineStr">
        <f aca="false">F3487/F3475-1</f>
        <is>
          <t/>
        </is>
      </c>
      <c r="I3487" s="16"/>
      <c r="J3487" s="16"/>
      <c r="K3487" s="54" t="n">
        <v>8551.81</v>
      </c>
      <c r="L3487" s="58" t="inlineStr">
        <f aca="false">K3487/K3475-1</f>
        <is>
          <t/>
        </is>
      </c>
    </row>
    <row r="3488" customFormat="false" ht="14.4" hidden="false" customHeight="false" outlineLevel="0" collapsed="false">
      <c r="A3488" s="59" t="n">
        <v>43136.6552364583</v>
      </c>
      <c r="B3488" s="47" t="s">
        <v>186</v>
      </c>
      <c r="C3488" s="0" t="s">
        <v>33</v>
      </c>
      <c r="D3488" s="0" t="s">
        <v>53</v>
      </c>
      <c r="E3488" s="0" t="s">
        <v>136</v>
      </c>
      <c r="F3488" s="48" t="n">
        <v>2079</v>
      </c>
      <c r="G3488" s="49" t="n">
        <f aca="false">F3488/$K3494-1</f>
        <v>1586.02290076336</v>
      </c>
      <c r="H3488" s="50" t="n">
        <v>2230</v>
      </c>
      <c r="I3488" s="49" t="n">
        <f aca="false">H3488/$K3494-1</f>
        <v>1701.29007633588</v>
      </c>
      <c r="J3488" s="49" t="n">
        <f aca="false">I3488-G3488</f>
        <v>115.267175572519</v>
      </c>
      <c r="K3488" s="0" t="n">
        <f aca="false">H3488-F3488</f>
        <v>151</v>
      </c>
      <c r="L3488" s="49" t="n">
        <f aca="false">H3488/H3476-1</f>
        <v>0.00405222872579913</v>
      </c>
    </row>
    <row r="3489" customFormat="false" ht="14.4" hidden="false" customHeight="false" outlineLevel="0" collapsed="false">
      <c r="A3489" s="59" t="n">
        <v>43136.6552376852</v>
      </c>
      <c r="B3489" s="47" t="s">
        <v>186</v>
      </c>
      <c r="C3489" s="0" t="s">
        <v>33</v>
      </c>
      <c r="D3489" s="0" t="s">
        <v>13</v>
      </c>
      <c r="E3489" s="0" t="s">
        <v>136</v>
      </c>
      <c r="F3489" s="48" t="n">
        <v>2091</v>
      </c>
      <c r="G3489" s="49" t="n">
        <f aca="false">F3489/$K3494-1</f>
        <v>1595.18320610687</v>
      </c>
      <c r="H3489" s="50" t="n">
        <v>2257</v>
      </c>
      <c r="I3489" s="49" t="n">
        <f aca="false">H3489/$K3494-1</f>
        <v>1721.90076335878</v>
      </c>
      <c r="J3489" s="49" t="inlineStr">
        <f aca="false">I3489-G3489</f>
        <is>
          <t/>
        </is>
      </c>
      <c r="K3489" s="0" t="inlineStr">
        <f aca="false">H3489-F3489</f>
        <is>
          <t/>
        </is>
      </c>
      <c r="L3489" s="49" t="inlineStr">
        <f aca="false">H3489/H3477-1</f>
        <is>
          <t/>
        </is>
      </c>
    </row>
    <row r="3490" customFormat="false" ht="14.4" hidden="false" customHeight="false" outlineLevel="0" collapsed="false">
      <c r="A3490" s="59" t="n">
        <v>43136.6552378588</v>
      </c>
      <c r="B3490" s="47" t="s">
        <v>186</v>
      </c>
      <c r="C3490" s="0" t="s">
        <v>33</v>
      </c>
      <c r="D3490" s="0" t="s">
        <v>15</v>
      </c>
      <c r="E3490" s="0" t="s">
        <v>136</v>
      </c>
      <c r="F3490" s="48" t="n">
        <v>2091</v>
      </c>
      <c r="G3490" s="49" t="n">
        <f aca="false">F3490/$K3494-1</f>
        <v>1595.18320610687</v>
      </c>
      <c r="H3490" s="50" t="n">
        <v>2257</v>
      </c>
      <c r="I3490" s="49" t="n">
        <f aca="false">H3490/$K3494-1</f>
        <v>1721.90076335878</v>
      </c>
      <c r="J3490" s="49" t="inlineStr">
        <f aca="false">I3490-G3490</f>
        <is>
          <t/>
        </is>
      </c>
      <c r="K3490" s="0" t="inlineStr">
        <f aca="false">H3490-F3490</f>
        <is>
          <t/>
        </is>
      </c>
      <c r="L3490" s="49" t="inlineStr">
        <f aca="false">H3490/H3478-1</f>
        <is>
          <t/>
        </is>
      </c>
    </row>
    <row r="3491" customFormat="false" ht="14.4" hidden="false" customHeight="false" outlineLevel="0" collapsed="false">
      <c r="A3491" s="59" t="n">
        <v>43136.6552380208</v>
      </c>
      <c r="B3491" s="47" t="s">
        <v>186</v>
      </c>
      <c r="C3491" s="0" t="s">
        <v>33</v>
      </c>
      <c r="D3491" s="0" t="s">
        <v>20</v>
      </c>
      <c r="E3491" s="0" t="s">
        <v>136</v>
      </c>
      <c r="F3491" s="48" t="n">
        <v>2091</v>
      </c>
      <c r="G3491" s="49" t="n">
        <f aca="false">F3491/$K3494-1</f>
        <v>1595.18320610687</v>
      </c>
      <c r="H3491" s="50" t="n">
        <v>2247</v>
      </c>
      <c r="I3491" s="49" t="n">
        <f aca="false">H3491/$K3494-1</f>
        <v>1714.26717557252</v>
      </c>
      <c r="J3491" s="49" t="inlineStr">
        <f aca="false">I3491-G3491</f>
        <is>
          <t/>
        </is>
      </c>
      <c r="K3491" s="0" t="inlineStr">
        <f aca="false">H3491-F3491</f>
        <is>
          <t/>
        </is>
      </c>
      <c r="L3491" s="49" t="inlineStr">
        <f aca="false">H3491/H3479-1</f>
        <is>
          <t/>
        </is>
      </c>
    </row>
    <row r="3492" customFormat="false" ht="14.4" hidden="false" customHeight="false" outlineLevel="0" collapsed="false">
      <c r="A3492" s="59" t="n">
        <v>43136.6552381597</v>
      </c>
      <c r="B3492" s="47" t="s">
        <v>186</v>
      </c>
      <c r="C3492" s="0" t="s">
        <v>33</v>
      </c>
      <c r="D3492" s="0" t="s">
        <v>25</v>
      </c>
      <c r="E3492" s="0" t="s">
        <v>136</v>
      </c>
      <c r="F3492" s="48" t="n">
        <v>2091</v>
      </c>
      <c r="G3492" s="49" t="n">
        <f aca="false">F3492/$K3494-1</f>
        <v>1595.18320610687</v>
      </c>
      <c r="H3492" s="50" t="n">
        <v>2247</v>
      </c>
      <c r="I3492" s="49" t="n">
        <f aca="false">H3492/$K3494-1</f>
        <v>1714.26717557252</v>
      </c>
      <c r="J3492" s="49" t="inlineStr">
        <f aca="false">I3492-G3492</f>
        <is>
          <t/>
        </is>
      </c>
      <c r="K3492" s="0" t="inlineStr">
        <f aca="false">H3492-F3492</f>
        <is>
          <t/>
        </is>
      </c>
      <c r="L3492" s="49" t="inlineStr">
        <f aca="false">H3492/H3480-1</f>
        <is>
          <t/>
        </is>
      </c>
    </row>
    <row r="3493" customFormat="false" ht="14.4" hidden="false" customHeight="false" outlineLevel="0" collapsed="false">
      <c r="A3493" s="59" t="n">
        <v>43136.6552382986</v>
      </c>
      <c r="B3493" s="47" t="s">
        <v>186</v>
      </c>
      <c r="C3493" s="0" t="s">
        <v>33</v>
      </c>
      <c r="D3493" s="0" t="s">
        <v>51</v>
      </c>
      <c r="E3493" s="0" t="s">
        <v>136</v>
      </c>
      <c r="F3493" s="50" t="n">
        <v>1.5541</v>
      </c>
      <c r="H3493" s="48" t="n">
        <v>1.5828</v>
      </c>
      <c r="K3493" s="50" t="n">
        <v>1.56567</v>
      </c>
      <c r="L3493" s="49" t="n">
        <f aca="false">K3493/K3481-1</f>
        <v>0</v>
      </c>
    </row>
    <row r="3494" customFormat="false" ht="14.4" hidden="false" customHeight="false" outlineLevel="0" collapsed="false">
      <c r="A3494" s="59" t="n">
        <v>43136.6552384259</v>
      </c>
      <c r="B3494" s="47" t="s">
        <v>186</v>
      </c>
      <c r="C3494" s="0" t="s">
        <v>33</v>
      </c>
      <c r="D3494" s="0" t="s">
        <v>30</v>
      </c>
      <c r="E3494" s="0" t="s">
        <v>136</v>
      </c>
      <c r="F3494" s="0" t="s">
        <v>31</v>
      </c>
      <c r="H3494" s="50" t="n">
        <v>1</v>
      </c>
      <c r="K3494" s="48" t="n">
        <v>1.31</v>
      </c>
      <c r="L3494" s="49" t="inlineStr">
        <f aca="false">K3494/K3482-1</f>
        <is>
          <t/>
        </is>
      </c>
    </row>
    <row r="3495" customFormat="false" ht="14.4" hidden="false" customHeight="false" outlineLevel="0" collapsed="false">
      <c r="A3495" s="59" t="n">
        <v>43136.6552385532</v>
      </c>
      <c r="B3495" s="47" t="s">
        <v>186</v>
      </c>
      <c r="C3495" s="0" t="s">
        <v>33</v>
      </c>
      <c r="D3495" s="0" t="s">
        <v>43</v>
      </c>
      <c r="E3495" s="0" t="s">
        <v>137</v>
      </c>
      <c r="J3495" s="0" t="s">
        <v>44</v>
      </c>
      <c r="K3495" s="48" t="n">
        <v>1336.79</v>
      </c>
      <c r="L3495" s="49" t="inlineStr">
        <f aca="false">K3495/K3483-1</f>
        <is>
          <t/>
        </is>
      </c>
    </row>
    <row r="3496" customFormat="false" ht="14.4" hidden="false" customHeight="false" outlineLevel="0" collapsed="false">
      <c r="A3496" s="59" t="n">
        <v>43136.6552387153</v>
      </c>
      <c r="B3496" s="47" t="s">
        <v>186</v>
      </c>
      <c r="C3496" s="0" t="s">
        <v>33</v>
      </c>
      <c r="D3496" s="0" t="s">
        <v>54</v>
      </c>
      <c r="E3496" s="0" t="s">
        <v>137</v>
      </c>
      <c r="F3496" s="0" t="n">
        <v>0.100654</v>
      </c>
      <c r="G3496" s="0" t="s">
        <v>156</v>
      </c>
      <c r="H3496" s="49" t="n">
        <f aca="false">F3496/F3484-1</f>
        <v>-0.0229948652242703</v>
      </c>
      <c r="K3496" s="48" t="n">
        <v>781.91</v>
      </c>
      <c r="L3496" s="49" t="inlineStr">
        <f aca="false">K3496/K3484-1</f>
        <is>
          <t/>
        </is>
      </c>
    </row>
    <row r="3497" customFormat="false" ht="14.4" hidden="false" customHeight="false" outlineLevel="0" collapsed="false">
      <c r="A3497" s="59" t="n">
        <v>43136.6552389005</v>
      </c>
      <c r="B3497" s="47" t="s">
        <v>186</v>
      </c>
      <c r="C3497" s="0" t="s">
        <v>33</v>
      </c>
      <c r="D3497" s="0" t="s">
        <v>150</v>
      </c>
      <c r="E3497" s="0" t="s">
        <v>137</v>
      </c>
      <c r="F3497" s="0" t="n">
        <v>0.0253754</v>
      </c>
      <c r="G3497" s="0" t="s">
        <v>156</v>
      </c>
      <c r="H3497" s="49" t="inlineStr">
        <f aca="false">F3497/F3485-1</f>
        <is>
          <t/>
        </is>
      </c>
      <c r="K3497" s="48" t="n">
        <v>197.12</v>
      </c>
      <c r="L3497" s="49" t="inlineStr">
        <f aca="false">K3497/K3485-1</f>
        <is>
          <t/>
        </is>
      </c>
    </row>
    <row r="3498" customFormat="false" ht="14.4" hidden="false" customHeight="false" outlineLevel="0" collapsed="false">
      <c r="A3498" s="59" t="n">
        <v>43136.6552390741</v>
      </c>
      <c r="B3498" s="47" t="s">
        <v>186</v>
      </c>
      <c r="C3498" s="0" t="s">
        <v>33</v>
      </c>
      <c r="D3498" s="0" t="s">
        <v>157</v>
      </c>
      <c r="E3498" s="0" t="s">
        <v>137</v>
      </c>
      <c r="F3498" s="0" t="n">
        <v>0.00052</v>
      </c>
      <c r="G3498" s="0" t="s">
        <v>156</v>
      </c>
      <c r="H3498" s="49" t="inlineStr">
        <f aca="false">F3498/F3486-1</f>
        <is>
          <t/>
        </is>
      </c>
      <c r="K3498" s="48" t="n">
        <v>4.04</v>
      </c>
      <c r="L3498" s="49" t="inlineStr">
        <f aca="false">K3498/K3486-1</f>
        <is>
          <t/>
        </is>
      </c>
    </row>
    <row r="3499" customFormat="false" ht="14.4" hidden="false" customHeight="false" outlineLevel="0" collapsed="false">
      <c r="A3499" s="60" t="n">
        <v>43136.6552392477</v>
      </c>
      <c r="B3499" s="52" t="s">
        <v>186</v>
      </c>
      <c r="C3499" s="16" t="s">
        <v>33</v>
      </c>
      <c r="D3499" s="16" t="s">
        <v>138</v>
      </c>
      <c r="E3499" s="16" t="s">
        <v>137</v>
      </c>
      <c r="F3499" s="16" t="n">
        <v>1</v>
      </c>
      <c r="G3499" s="16" t="s">
        <v>156</v>
      </c>
      <c r="H3499" s="58" t="inlineStr">
        <f aca="false">F3499/F3487-1</f>
        <is>
          <t/>
        </is>
      </c>
      <c r="I3499" s="16"/>
      <c r="J3499" s="16"/>
      <c r="K3499" s="54" t="n">
        <v>7751.56</v>
      </c>
      <c r="L3499" s="58" t="inlineStr">
        <f aca="false">K3499/K3487-1</f>
        <is>
          <t/>
        </is>
      </c>
    </row>
    <row r="3500" customFormat="false" ht="14.4" hidden="false" customHeight="false" outlineLevel="0" collapsed="false">
      <c r="A3500" s="59" t="n">
        <v>43137.4462750694</v>
      </c>
      <c r="B3500" s="47" t="s">
        <v>187</v>
      </c>
      <c r="C3500" s="0" t="s">
        <v>35</v>
      </c>
      <c r="D3500" s="0" t="s">
        <v>53</v>
      </c>
      <c r="E3500" s="0" t="s">
        <v>136</v>
      </c>
      <c r="F3500" s="48" t="n">
        <v>2089</v>
      </c>
      <c r="G3500" s="49" t="n">
        <f aca="false">F3500/$K3506-1</f>
        <v>1593.65648854962</v>
      </c>
      <c r="H3500" s="50" t="n">
        <v>2241</v>
      </c>
      <c r="I3500" s="49" t="n">
        <f aca="false">H3500/$K3506-1</f>
        <v>1709.68702290076</v>
      </c>
      <c r="J3500" s="49" t="n">
        <f aca="false">I3500-G3500</f>
        <v>116.030534351145</v>
      </c>
      <c r="K3500" s="0" t="n">
        <f aca="false">H3500-F3500</f>
        <v>152</v>
      </c>
      <c r="L3500" s="49" t="n">
        <f aca="false">H3500/H3488-1</f>
        <v>0.00493273542600892</v>
      </c>
    </row>
    <row r="3501" customFormat="false" ht="14.4" hidden="false" customHeight="false" outlineLevel="0" collapsed="false">
      <c r="A3501" s="59" t="n">
        <v>43137.4462762616</v>
      </c>
      <c r="B3501" s="47" t="s">
        <v>187</v>
      </c>
      <c r="C3501" s="0" t="s">
        <v>35</v>
      </c>
      <c r="D3501" s="0" t="s">
        <v>13</v>
      </c>
      <c r="E3501" s="0" t="s">
        <v>136</v>
      </c>
      <c r="F3501" s="48" t="n">
        <v>2100</v>
      </c>
      <c r="G3501" s="49" t="n">
        <f aca="false">F3501/$K3506-1</f>
        <v>1602.0534351145</v>
      </c>
      <c r="H3501" s="50" t="n">
        <v>2269</v>
      </c>
      <c r="I3501" s="49" t="n">
        <f aca="false">H3501/$K3506-1</f>
        <v>1731.06106870229</v>
      </c>
      <c r="J3501" s="49" t="inlineStr">
        <f aca="false">I3501-G3501</f>
        <is>
          <t/>
        </is>
      </c>
      <c r="K3501" s="0" t="inlineStr">
        <f aca="false">H3501-F3501</f>
        <is>
          <t/>
        </is>
      </c>
      <c r="L3501" s="49" t="inlineStr">
        <f aca="false">H3501/H3489-1</f>
        <is>
          <t/>
        </is>
      </c>
    </row>
    <row r="3502" customFormat="false" ht="14.4" hidden="false" customHeight="false" outlineLevel="0" collapsed="false">
      <c r="A3502" s="59" t="n">
        <v>43137.4462764236</v>
      </c>
      <c r="B3502" s="47" t="s">
        <v>187</v>
      </c>
      <c r="C3502" s="0" t="s">
        <v>35</v>
      </c>
      <c r="D3502" s="0" t="s">
        <v>15</v>
      </c>
      <c r="E3502" s="0" t="s">
        <v>136</v>
      </c>
      <c r="F3502" s="48" t="n">
        <v>2100</v>
      </c>
      <c r="G3502" s="49" t="n">
        <f aca="false">F3502/$K3506-1</f>
        <v>1602.0534351145</v>
      </c>
      <c r="H3502" s="50" t="n">
        <v>2269</v>
      </c>
      <c r="I3502" s="49" t="n">
        <f aca="false">H3502/$K3506-1</f>
        <v>1731.06106870229</v>
      </c>
      <c r="J3502" s="49" t="inlineStr">
        <f aca="false">I3502-G3502</f>
        <is>
          <t/>
        </is>
      </c>
      <c r="K3502" s="0" t="inlineStr">
        <f aca="false">H3502-F3502</f>
        <is>
          <t/>
        </is>
      </c>
      <c r="L3502" s="49" t="inlineStr">
        <f aca="false">H3502/H3490-1</f>
        <is>
          <t/>
        </is>
      </c>
    </row>
    <row r="3503" customFormat="false" ht="14.4" hidden="false" customHeight="false" outlineLevel="0" collapsed="false">
      <c r="A3503" s="59" t="n">
        <v>43137.4462765625</v>
      </c>
      <c r="B3503" s="47" t="s">
        <v>187</v>
      </c>
      <c r="C3503" s="0" t="s">
        <v>35</v>
      </c>
      <c r="D3503" s="0" t="s">
        <v>20</v>
      </c>
      <c r="E3503" s="0" t="s">
        <v>136</v>
      </c>
      <c r="F3503" s="48" t="n">
        <v>2100</v>
      </c>
      <c r="G3503" s="49" t="n">
        <f aca="false">F3503/$K3506-1</f>
        <v>1602.0534351145</v>
      </c>
      <c r="H3503" s="50" t="n">
        <v>2258</v>
      </c>
      <c r="I3503" s="49" t="n">
        <f aca="false">H3503/$K3506-1</f>
        <v>1722.6641221374</v>
      </c>
      <c r="J3503" s="49" t="inlineStr">
        <f aca="false">I3503-G3503</f>
        <is>
          <t/>
        </is>
      </c>
      <c r="K3503" s="0" t="inlineStr">
        <f aca="false">H3503-F3503</f>
        <is>
          <t/>
        </is>
      </c>
      <c r="L3503" s="49" t="inlineStr">
        <f aca="false">H3503/H3491-1</f>
        <is>
          <t/>
        </is>
      </c>
    </row>
    <row r="3504" customFormat="false" ht="14.4" hidden="false" customHeight="false" outlineLevel="0" collapsed="false">
      <c r="A3504" s="59" t="n">
        <v>43137.4462767014</v>
      </c>
      <c r="B3504" s="47" t="s">
        <v>187</v>
      </c>
      <c r="C3504" s="0" t="s">
        <v>35</v>
      </c>
      <c r="D3504" s="0" t="s">
        <v>25</v>
      </c>
      <c r="E3504" s="0" t="s">
        <v>136</v>
      </c>
      <c r="F3504" s="48" t="n">
        <v>2100</v>
      </c>
      <c r="G3504" s="49" t="n">
        <f aca="false">F3504/$K3506-1</f>
        <v>1602.0534351145</v>
      </c>
      <c r="H3504" s="50" t="n">
        <v>2258</v>
      </c>
      <c r="I3504" s="49" t="n">
        <f aca="false">H3504/$K3506-1</f>
        <v>1722.6641221374</v>
      </c>
      <c r="J3504" s="49" t="inlineStr">
        <f aca="false">I3504-G3504</f>
        <is>
          <t/>
        </is>
      </c>
      <c r="K3504" s="0" t="inlineStr">
        <f aca="false">H3504-F3504</f>
        <is>
          <t/>
        </is>
      </c>
      <c r="L3504" s="49" t="inlineStr">
        <f aca="false">H3504/H3492-1</f>
        <is>
          <t/>
        </is>
      </c>
    </row>
    <row r="3505" customFormat="false" ht="14.4" hidden="false" customHeight="false" outlineLevel="0" collapsed="false">
      <c r="A3505" s="59" t="n">
        <v>43137.4462768287</v>
      </c>
      <c r="B3505" s="47" t="s">
        <v>187</v>
      </c>
      <c r="C3505" s="0" t="s">
        <v>35</v>
      </c>
      <c r="D3505" s="0" t="s">
        <v>51</v>
      </c>
      <c r="E3505" s="0" t="s">
        <v>136</v>
      </c>
      <c r="F3505" s="50" t="n">
        <v>1.5645</v>
      </c>
      <c r="H3505" s="48" t="n">
        <v>1.593</v>
      </c>
      <c r="K3505" s="50" t="n">
        <v>1.57221</v>
      </c>
      <c r="L3505" s="49" t="n">
        <f aca="false">K3505/K3493-1</f>
        <v>0.00417712544789151</v>
      </c>
    </row>
    <row r="3506" customFormat="false" ht="14.4" hidden="false" customHeight="false" outlineLevel="0" collapsed="false">
      <c r="A3506" s="59" t="n">
        <v>43137.4462769676</v>
      </c>
      <c r="B3506" s="47" t="s">
        <v>187</v>
      </c>
      <c r="C3506" s="0" t="s">
        <v>35</v>
      </c>
      <c r="D3506" s="0" t="s">
        <v>30</v>
      </c>
      <c r="E3506" s="0" t="s">
        <v>136</v>
      </c>
      <c r="F3506" s="0" t="s">
        <v>31</v>
      </c>
      <c r="H3506" s="50" t="n">
        <v>1</v>
      </c>
      <c r="K3506" s="48" t="n">
        <v>1.31</v>
      </c>
      <c r="L3506" s="49" t="inlineStr">
        <f aca="false">K3506/K3494-1</f>
        <is>
          <t/>
        </is>
      </c>
    </row>
    <row r="3507" customFormat="false" ht="14.4" hidden="false" customHeight="false" outlineLevel="0" collapsed="false">
      <c r="A3507" s="59" t="n">
        <v>43137.4462770833</v>
      </c>
      <c r="B3507" s="47" t="s">
        <v>187</v>
      </c>
      <c r="C3507" s="0" t="s">
        <v>35</v>
      </c>
      <c r="D3507" s="0" t="s">
        <v>43</v>
      </c>
      <c r="E3507" s="0" t="s">
        <v>137</v>
      </c>
      <c r="J3507" s="0" t="s">
        <v>44</v>
      </c>
      <c r="K3507" s="48" t="n">
        <v>1340.04</v>
      </c>
      <c r="L3507" s="49" t="inlineStr">
        <f aca="false">K3507/K3495-1</f>
        <is>
          <t/>
        </is>
      </c>
    </row>
    <row r="3508" customFormat="false" ht="14.4" hidden="false" customHeight="false" outlineLevel="0" collapsed="false">
      <c r="A3508" s="59" t="n">
        <v>43137.4462772222</v>
      </c>
      <c r="B3508" s="47" t="s">
        <v>187</v>
      </c>
      <c r="C3508" s="0" t="s">
        <v>35</v>
      </c>
      <c r="D3508" s="0" t="s">
        <v>54</v>
      </c>
      <c r="E3508" s="0" t="s">
        <v>137</v>
      </c>
      <c r="F3508" s="0" t="n">
        <v>0.0947022</v>
      </c>
      <c r="G3508" s="0" t="s">
        <v>156</v>
      </c>
      <c r="H3508" s="49" t="n">
        <f aca="false">F3508/F3496-1</f>
        <v>-0.0591312814195163</v>
      </c>
      <c r="K3508" s="48" t="n">
        <v>585.77</v>
      </c>
      <c r="L3508" s="49" t="inlineStr">
        <f aca="false">K3508/K3496-1</f>
        <is>
          <t/>
        </is>
      </c>
    </row>
    <row r="3509" customFormat="false" ht="14.4" hidden="false" customHeight="false" outlineLevel="0" collapsed="false">
      <c r="A3509" s="59" t="n">
        <v>43137.4462774653</v>
      </c>
      <c r="B3509" s="47" t="s">
        <v>187</v>
      </c>
      <c r="C3509" s="0" t="s">
        <v>35</v>
      </c>
      <c r="D3509" s="0" t="s">
        <v>150</v>
      </c>
      <c r="E3509" s="0" t="s">
        <v>137</v>
      </c>
      <c r="F3509" s="0" t="n">
        <v>0.024926</v>
      </c>
      <c r="G3509" s="0" t="s">
        <v>156</v>
      </c>
      <c r="H3509" s="49" t="inlineStr">
        <f aca="false">F3509/F3497-1</f>
        <is>
          <t/>
        </is>
      </c>
      <c r="K3509" s="48" t="n">
        <v>154.18</v>
      </c>
      <c r="L3509" s="49" t="inlineStr">
        <f aca="false">K3509/K3497-1</f>
        <is>
          <t/>
        </is>
      </c>
    </row>
    <row r="3510" customFormat="false" ht="14.4" hidden="false" customHeight="false" outlineLevel="0" collapsed="false">
      <c r="A3510" s="59" t="n">
        <v>43137.4462777199</v>
      </c>
      <c r="B3510" s="47" t="s">
        <v>187</v>
      </c>
      <c r="C3510" s="0" t="s">
        <v>35</v>
      </c>
      <c r="D3510" s="0" t="s">
        <v>157</v>
      </c>
      <c r="E3510" s="0" t="s">
        <v>137</v>
      </c>
      <c r="F3510" s="0" t="n">
        <v>0.0005</v>
      </c>
      <c r="G3510" s="0" t="s">
        <v>156</v>
      </c>
      <c r="H3510" s="49" t="inlineStr">
        <f aca="false">F3510/F3498-1</f>
        <is>
          <t/>
        </is>
      </c>
      <c r="K3510" s="48" t="n">
        <v>3.12</v>
      </c>
      <c r="L3510" s="49" t="inlineStr">
        <f aca="false">K3510/K3498-1</f>
        <is>
          <t/>
        </is>
      </c>
    </row>
    <row r="3511" customFormat="false" ht="14.4" hidden="false" customHeight="false" outlineLevel="0" collapsed="false">
      <c r="A3511" s="60" t="n">
        <v>43137.4462779282</v>
      </c>
      <c r="B3511" s="52" t="s">
        <v>187</v>
      </c>
      <c r="C3511" s="16" t="s">
        <v>35</v>
      </c>
      <c r="D3511" s="16" t="s">
        <v>138</v>
      </c>
      <c r="E3511" s="16" t="s">
        <v>137</v>
      </c>
      <c r="F3511" s="16" t="n">
        <v>1</v>
      </c>
      <c r="G3511" s="16" t="s">
        <v>156</v>
      </c>
      <c r="H3511" s="58" t="inlineStr">
        <f aca="false">F3511/F3499-1</f>
        <is>
          <t/>
        </is>
      </c>
      <c r="I3511" s="16"/>
      <c r="J3511" s="16"/>
      <c r="K3511" s="54" t="n">
        <v>6202.21</v>
      </c>
      <c r="L3511" s="58" t="inlineStr">
        <f aca="false">K3511/K3499-1</f>
        <is>
          <t/>
        </is>
      </c>
    </row>
    <row r="3512" customFormat="false" ht="14.4" hidden="false" customHeight="false" outlineLevel="0" collapsed="false">
      <c r="A3512" s="59" t="n">
        <v>43138.5453887732</v>
      </c>
      <c r="B3512" s="47" t="s">
        <v>188</v>
      </c>
      <c r="C3512" s="0" t="s">
        <v>37</v>
      </c>
      <c r="D3512" s="0" t="s">
        <v>53</v>
      </c>
      <c r="E3512" s="0" t="s">
        <v>136</v>
      </c>
      <c r="F3512" s="48" t="n">
        <v>2082</v>
      </c>
      <c r="G3512" s="49" t="n">
        <f aca="false">F3512/$K3518-1</f>
        <v>1576.27272727273</v>
      </c>
      <c r="H3512" s="50" t="n">
        <v>2233</v>
      </c>
      <c r="I3512" s="49" t="n">
        <f aca="false">H3512/$K3518-1</f>
        <v>1690.66666666667</v>
      </c>
      <c r="J3512" s="49" t="n">
        <f aca="false">I3512-G3512</f>
        <v>114.393939393939</v>
      </c>
      <c r="K3512" s="0" t="n">
        <f aca="false">H3512-F3512</f>
        <v>151</v>
      </c>
      <c r="L3512" s="49" t="n">
        <f aca="false">H3512/H3500-1</f>
        <v>-0.00356983489513607</v>
      </c>
    </row>
    <row r="3513" customFormat="false" ht="14.4" hidden="false" customHeight="false" outlineLevel="0" collapsed="false">
      <c r="A3513" s="59" t="n">
        <v>43138.5453901505</v>
      </c>
      <c r="B3513" s="47" t="s">
        <v>188</v>
      </c>
      <c r="C3513" s="0" t="s">
        <v>37</v>
      </c>
      <c r="D3513" s="0" t="s">
        <v>13</v>
      </c>
      <c r="E3513" s="0" t="s">
        <v>136</v>
      </c>
      <c r="F3513" s="48" t="n">
        <v>2093</v>
      </c>
      <c r="G3513" s="49" t="n">
        <f aca="false">F3513/$K3518-1</f>
        <v>1584.60606060606</v>
      </c>
      <c r="H3513" s="50" t="n">
        <v>2260</v>
      </c>
      <c r="I3513" s="49" t="n">
        <f aca="false">H3513/$K3518-1</f>
        <v>1711.12121212121</v>
      </c>
      <c r="J3513" s="49" t="inlineStr">
        <f aca="false">I3513-G3513</f>
        <is>
          <t/>
        </is>
      </c>
      <c r="K3513" s="0" t="inlineStr">
        <f aca="false">H3513-F3513</f>
        <is>
          <t/>
        </is>
      </c>
      <c r="L3513" s="49" t="inlineStr">
        <f aca="false">H3513/H3501-1</f>
        <is>
          <t/>
        </is>
      </c>
    </row>
    <row r="3514" customFormat="false" ht="14.4" hidden="false" customHeight="false" outlineLevel="0" collapsed="false">
      <c r="A3514" s="59" t="n">
        <v>43138.5453903472</v>
      </c>
      <c r="B3514" s="47" t="s">
        <v>188</v>
      </c>
      <c r="C3514" s="0" t="s">
        <v>37</v>
      </c>
      <c r="D3514" s="0" t="s">
        <v>15</v>
      </c>
      <c r="E3514" s="0" t="s">
        <v>136</v>
      </c>
      <c r="F3514" s="48" t="n">
        <v>2093</v>
      </c>
      <c r="G3514" s="49" t="n">
        <f aca="false">F3514/$K3518-1</f>
        <v>1584.60606060606</v>
      </c>
      <c r="H3514" s="50" t="n">
        <v>2260</v>
      </c>
      <c r="I3514" s="49" t="n">
        <f aca="false">H3514/$K3518-1</f>
        <v>1711.12121212121</v>
      </c>
      <c r="J3514" s="49" t="inlineStr">
        <f aca="false">I3514-G3514</f>
        <is>
          <t/>
        </is>
      </c>
      <c r="K3514" s="0" t="inlineStr">
        <f aca="false">H3514-F3514</f>
        <is>
          <t/>
        </is>
      </c>
      <c r="L3514" s="49" t="inlineStr">
        <f aca="false">H3514/H3502-1</f>
        <is>
          <t/>
        </is>
      </c>
    </row>
    <row r="3515" customFormat="false" ht="14.4" hidden="false" customHeight="false" outlineLevel="0" collapsed="false">
      <c r="A3515" s="59" t="n">
        <v>43138.545390625</v>
      </c>
      <c r="B3515" s="47" t="s">
        <v>188</v>
      </c>
      <c r="C3515" s="0" t="s">
        <v>37</v>
      </c>
      <c r="D3515" s="0" t="s">
        <v>20</v>
      </c>
      <c r="E3515" s="0" t="s">
        <v>136</v>
      </c>
      <c r="F3515" s="48" t="n">
        <v>2093</v>
      </c>
      <c r="G3515" s="49" t="n">
        <f aca="false">F3515/$K3518-1</f>
        <v>1584.60606060606</v>
      </c>
      <c r="H3515" s="50" t="n">
        <v>2250</v>
      </c>
      <c r="I3515" s="49" t="n">
        <f aca="false">H3515/$K3518-1</f>
        <v>1703.54545454545</v>
      </c>
      <c r="J3515" s="49" t="inlineStr">
        <f aca="false">I3515-G3515</f>
        <is>
          <t/>
        </is>
      </c>
      <c r="K3515" s="0" t="inlineStr">
        <f aca="false">H3515-F3515</f>
        <is>
          <t/>
        </is>
      </c>
      <c r="L3515" s="49" t="inlineStr">
        <f aca="false">H3515/H3503-1</f>
        <is>
          <t/>
        </is>
      </c>
    </row>
    <row r="3516" customFormat="false" ht="14.4" hidden="false" customHeight="false" outlineLevel="0" collapsed="false">
      <c r="A3516" s="59" t="n">
        <v>43138.5453908912</v>
      </c>
      <c r="B3516" s="47" t="s">
        <v>188</v>
      </c>
      <c r="C3516" s="0" t="s">
        <v>37</v>
      </c>
      <c r="D3516" s="0" t="s">
        <v>25</v>
      </c>
      <c r="E3516" s="0" t="s">
        <v>136</v>
      </c>
      <c r="F3516" s="48" t="n">
        <v>2093</v>
      </c>
      <c r="G3516" s="49" t="n">
        <f aca="false">F3516/$K3518-1</f>
        <v>1584.60606060606</v>
      </c>
      <c r="H3516" s="50" t="n">
        <v>2250</v>
      </c>
      <c r="I3516" s="49" t="n">
        <f aca="false">H3516/$K3518-1</f>
        <v>1703.54545454545</v>
      </c>
      <c r="J3516" s="49" t="inlineStr">
        <f aca="false">I3516-G3516</f>
        <is>
          <t/>
        </is>
      </c>
      <c r="K3516" s="0" t="inlineStr">
        <f aca="false">H3516-F3516</f>
        <is>
          <t/>
        </is>
      </c>
      <c r="L3516" s="49" t="inlineStr">
        <f aca="false">H3516/H3504-1</f>
        <is>
          <t/>
        </is>
      </c>
    </row>
    <row r="3517" customFormat="false" ht="14.4" hidden="false" customHeight="false" outlineLevel="0" collapsed="false">
      <c r="A3517" s="59" t="n">
        <v>43138.5453910764</v>
      </c>
      <c r="B3517" s="47" t="s">
        <v>188</v>
      </c>
      <c r="C3517" s="0" t="s">
        <v>37</v>
      </c>
      <c r="D3517" s="0" t="s">
        <v>51</v>
      </c>
      <c r="E3517" s="0" t="s">
        <v>136</v>
      </c>
      <c r="F3517" s="50" t="n">
        <v>1.5676</v>
      </c>
      <c r="H3517" s="48" t="n">
        <v>1.596</v>
      </c>
      <c r="K3517" s="50" t="n">
        <v>1.58637</v>
      </c>
      <c r="L3517" s="49" t="n">
        <f aca="false">K3517/K3505-1</f>
        <v>0.00900643043868188</v>
      </c>
    </row>
    <row r="3518" customFormat="false" ht="14.4" hidden="false" customHeight="false" outlineLevel="0" collapsed="false">
      <c r="A3518" s="59" t="n">
        <v>43138.5453912731</v>
      </c>
      <c r="B3518" s="47" t="s">
        <v>188</v>
      </c>
      <c r="C3518" s="0" t="s">
        <v>37</v>
      </c>
      <c r="D3518" s="0" t="s">
        <v>30</v>
      </c>
      <c r="E3518" s="0" t="s">
        <v>136</v>
      </c>
      <c r="F3518" s="0" t="s">
        <v>31</v>
      </c>
      <c r="H3518" s="50" t="n">
        <v>1</v>
      </c>
      <c r="K3518" s="48" t="n">
        <v>1.32</v>
      </c>
      <c r="L3518" s="49" t="inlineStr">
        <f aca="false">K3518/K3506-1</f>
        <is>
          <t/>
        </is>
      </c>
    </row>
    <row r="3519" customFormat="false" ht="14.4" hidden="false" customHeight="false" outlineLevel="0" collapsed="false">
      <c r="A3519" s="59" t="n">
        <v>43138.5453914468</v>
      </c>
      <c r="B3519" s="47" t="s">
        <v>188</v>
      </c>
      <c r="C3519" s="0" t="s">
        <v>37</v>
      </c>
      <c r="D3519" s="0" t="s">
        <v>43</v>
      </c>
      <c r="E3519" s="0" t="s">
        <v>137</v>
      </c>
      <c r="J3519" s="0" t="s">
        <v>44</v>
      </c>
      <c r="K3519" s="48" t="n">
        <v>1328.2</v>
      </c>
      <c r="L3519" s="49" t="inlineStr">
        <f aca="false">K3519/K3507-1</f>
        <is>
          <t/>
        </is>
      </c>
    </row>
    <row r="3520" customFormat="false" ht="14.4" hidden="false" customHeight="false" outlineLevel="0" collapsed="false">
      <c r="A3520" s="59" t="n">
        <v>43138.5453916204</v>
      </c>
      <c r="B3520" s="47" t="s">
        <v>188</v>
      </c>
      <c r="C3520" s="0" t="s">
        <v>37</v>
      </c>
      <c r="D3520" s="0" t="s">
        <v>54</v>
      </c>
      <c r="E3520" s="0" t="s">
        <v>137</v>
      </c>
      <c r="F3520" s="0" t="n">
        <v>0.101597</v>
      </c>
      <c r="G3520" s="0" t="s">
        <v>156</v>
      </c>
      <c r="H3520" s="49" t="n">
        <f aca="false">F3520/F3508-1</f>
        <v>0.0728050668305487</v>
      </c>
      <c r="K3520" s="48" t="n">
        <v>830.4</v>
      </c>
      <c r="L3520" s="49" t="inlineStr">
        <f aca="false">K3520/K3508-1</f>
        <is>
          <t/>
        </is>
      </c>
    </row>
    <row r="3521" customFormat="false" ht="14.4" hidden="false" customHeight="false" outlineLevel="0" collapsed="false">
      <c r="A3521" s="59" t="n">
        <v>43138.5453918171</v>
      </c>
      <c r="B3521" s="47" t="s">
        <v>188</v>
      </c>
      <c r="C3521" s="0" t="s">
        <v>37</v>
      </c>
      <c r="D3521" s="0" t="s">
        <v>150</v>
      </c>
      <c r="E3521" s="0" t="s">
        <v>137</v>
      </c>
      <c r="F3521" s="0" t="n">
        <v>0.0267527</v>
      </c>
      <c r="G3521" s="0" t="s">
        <v>156</v>
      </c>
      <c r="H3521" s="49" t="inlineStr">
        <f aca="false">F3521/F3509-1</f>
        <is>
          <t/>
        </is>
      </c>
      <c r="K3521" s="48" t="n">
        <v>218.66</v>
      </c>
      <c r="L3521" s="49" t="inlineStr">
        <f aca="false">K3521/K3509-1</f>
        <is>
          <t/>
        </is>
      </c>
    </row>
    <row r="3522" customFormat="false" ht="14.4" hidden="false" customHeight="false" outlineLevel="0" collapsed="false">
      <c r="A3522" s="59" t="n">
        <v>43138.5453920486</v>
      </c>
      <c r="B3522" s="47" t="s">
        <v>188</v>
      </c>
      <c r="C3522" s="0" t="s">
        <v>37</v>
      </c>
      <c r="D3522" s="0" t="s">
        <v>157</v>
      </c>
      <c r="E3522" s="0" t="s">
        <v>137</v>
      </c>
      <c r="F3522" s="0" t="n">
        <v>0.00056</v>
      </c>
      <c r="G3522" s="0" t="s">
        <v>156</v>
      </c>
      <c r="H3522" s="49" t="inlineStr">
        <f aca="false">F3522/F3510-1</f>
        <is>
          <t/>
        </is>
      </c>
      <c r="K3522" s="48" t="n">
        <v>4.62</v>
      </c>
      <c r="L3522" s="49" t="inlineStr">
        <f aca="false">K3522/K3510-1</f>
        <is>
          <t/>
        </is>
      </c>
    </row>
    <row r="3523" customFormat="false" ht="14.4" hidden="false" customHeight="false" outlineLevel="0" collapsed="false">
      <c r="A3523" s="60" t="n">
        <v>43138.5453922454</v>
      </c>
      <c r="B3523" s="52" t="s">
        <v>188</v>
      </c>
      <c r="C3523" s="16" t="s">
        <v>37</v>
      </c>
      <c r="D3523" s="16" t="s">
        <v>138</v>
      </c>
      <c r="E3523" s="16" t="s">
        <v>137</v>
      </c>
      <c r="F3523" s="16" t="n">
        <v>1</v>
      </c>
      <c r="G3523" s="16" t="s">
        <v>156</v>
      </c>
      <c r="H3523" s="58" t="inlineStr">
        <f aca="false">F3523/F3511-1</f>
        <is>
          <t/>
        </is>
      </c>
      <c r="I3523" s="16"/>
      <c r="J3523" s="16"/>
      <c r="K3523" s="54" t="n">
        <v>8228.37</v>
      </c>
      <c r="L3523" s="58" t="inlineStr">
        <f aca="false">K3523/K3511-1</f>
        <is>
          <t/>
        </is>
      </c>
    </row>
    <row r="3524" customFormat="false" ht="14.4" hidden="false" customHeight="false" outlineLevel="0" collapsed="false">
      <c r="A3524" s="59" t="n">
        <v>43139.4512106134</v>
      </c>
      <c r="B3524" s="47" t="s">
        <v>189</v>
      </c>
      <c r="C3524" s="0" t="s">
        <v>38</v>
      </c>
      <c r="D3524" s="0" t="s">
        <v>53</v>
      </c>
      <c r="E3524" s="0" t="s">
        <v>136</v>
      </c>
      <c r="F3524" s="48" t="n">
        <v>2072</v>
      </c>
      <c r="G3524" s="49" t="n">
        <f aca="false">F3524/$K3530-1</f>
        <v>1568.69696969697</v>
      </c>
      <c r="H3524" s="50" t="n">
        <v>2223</v>
      </c>
      <c r="I3524" s="49" t="n">
        <f aca="false">H3524/$K3530-1</f>
        <v>1683.09090909091</v>
      </c>
      <c r="J3524" s="49" t="n">
        <f aca="false">I3524-G3524</f>
        <v>114.39393939394</v>
      </c>
      <c r="K3524" s="0" t="n">
        <f aca="false">H3524-F3524</f>
        <v>151</v>
      </c>
      <c r="L3524" s="49" t="n">
        <f aca="false">H3524/H3512-1</f>
        <v>-0.00447828034034936</v>
      </c>
    </row>
    <row r="3525" customFormat="false" ht="14.4" hidden="false" customHeight="false" outlineLevel="0" collapsed="false">
      <c r="A3525" s="59" t="n">
        <v>43139.4512124421</v>
      </c>
      <c r="B3525" s="47" t="s">
        <v>189</v>
      </c>
      <c r="C3525" s="0" t="s">
        <v>38</v>
      </c>
      <c r="D3525" s="0" t="s">
        <v>13</v>
      </c>
      <c r="E3525" s="0" t="s">
        <v>136</v>
      </c>
      <c r="F3525" s="48" t="n">
        <v>2084</v>
      </c>
      <c r="G3525" s="49" t="n">
        <f aca="false">F3525/$K3530-1</f>
        <v>1577.78787878788</v>
      </c>
      <c r="H3525" s="50" t="n">
        <v>2250</v>
      </c>
      <c r="I3525" s="49" t="n">
        <f aca="false">H3525/$K3530-1</f>
        <v>1703.54545454545</v>
      </c>
      <c r="J3525" s="49" t="inlineStr">
        <f aca="false">I3525-G3525</f>
        <is>
          <t/>
        </is>
      </c>
      <c r="K3525" s="0" t="inlineStr">
        <f aca="false">H3525-F3525</f>
        <is>
          <t/>
        </is>
      </c>
      <c r="L3525" s="49" t="inlineStr">
        <f aca="false">H3525/H3513-1</f>
        <is>
          <t/>
        </is>
      </c>
    </row>
    <row r="3526" customFormat="false" ht="14.4" hidden="false" customHeight="false" outlineLevel="0" collapsed="false">
      <c r="A3526" s="59" t="n">
        <v>43139.4512127199</v>
      </c>
      <c r="B3526" s="47" t="s">
        <v>189</v>
      </c>
      <c r="C3526" s="0" t="s">
        <v>38</v>
      </c>
      <c r="D3526" s="0" t="s">
        <v>15</v>
      </c>
      <c r="E3526" s="0" t="s">
        <v>136</v>
      </c>
      <c r="F3526" s="48" t="n">
        <v>2084</v>
      </c>
      <c r="G3526" s="49" t="n">
        <f aca="false">F3526/$K3530-1</f>
        <v>1577.78787878788</v>
      </c>
      <c r="H3526" s="50" t="n">
        <v>2250</v>
      </c>
      <c r="I3526" s="49" t="n">
        <f aca="false">H3526/$K3530-1</f>
        <v>1703.54545454545</v>
      </c>
      <c r="J3526" s="49" t="inlineStr">
        <f aca="false">I3526-G3526</f>
        <is>
          <t/>
        </is>
      </c>
      <c r="K3526" s="0" t="inlineStr">
        <f aca="false">H3526-F3526</f>
        <is>
          <t/>
        </is>
      </c>
      <c r="L3526" s="49" t="inlineStr">
        <f aca="false">H3526/H3514-1</f>
        <is>
          <t/>
        </is>
      </c>
    </row>
    <row r="3527" customFormat="false" ht="14.4" hidden="false" customHeight="false" outlineLevel="0" collapsed="false">
      <c r="A3527" s="59" t="n">
        <v>43139.4512129398</v>
      </c>
      <c r="B3527" s="47" t="s">
        <v>189</v>
      </c>
      <c r="C3527" s="0" t="s">
        <v>38</v>
      </c>
      <c r="D3527" s="0" t="s">
        <v>20</v>
      </c>
      <c r="E3527" s="0" t="s">
        <v>136</v>
      </c>
      <c r="F3527" s="48" t="n">
        <v>2084</v>
      </c>
      <c r="G3527" s="49" t="n">
        <f aca="false">F3527/$K3530-1</f>
        <v>1577.78787878788</v>
      </c>
      <c r="H3527" s="50" t="n">
        <v>2240</v>
      </c>
      <c r="I3527" s="49" t="n">
        <f aca="false">H3527/$K3530-1</f>
        <v>1695.9696969697</v>
      </c>
      <c r="J3527" s="49" t="inlineStr">
        <f aca="false">I3527-G3527</f>
        <is>
          <t/>
        </is>
      </c>
      <c r="K3527" s="0" t="inlineStr">
        <f aca="false">H3527-F3527</f>
        <is>
          <t/>
        </is>
      </c>
      <c r="L3527" s="49" t="inlineStr">
        <f aca="false">H3527/H3515-1</f>
        <is>
          <t/>
        </is>
      </c>
    </row>
    <row r="3528" customFormat="false" ht="14.4" hidden="false" customHeight="false" outlineLevel="0" collapsed="false">
      <c r="A3528" s="59" t="n">
        <v>43139.451213206</v>
      </c>
      <c r="B3528" s="47" t="s">
        <v>189</v>
      </c>
      <c r="C3528" s="0" t="s">
        <v>38</v>
      </c>
      <c r="D3528" s="0" t="s">
        <v>25</v>
      </c>
      <c r="E3528" s="0" t="s">
        <v>136</v>
      </c>
      <c r="F3528" s="48" t="n">
        <v>2084</v>
      </c>
      <c r="G3528" s="49" t="n">
        <f aca="false">F3528/$K3530-1</f>
        <v>1577.78787878788</v>
      </c>
      <c r="H3528" s="50" t="n">
        <v>2240</v>
      </c>
      <c r="I3528" s="49" t="n">
        <f aca="false">H3528/$K3530-1</f>
        <v>1695.9696969697</v>
      </c>
      <c r="J3528" s="49" t="inlineStr">
        <f aca="false">I3528-G3528</f>
        <is>
          <t/>
        </is>
      </c>
      <c r="K3528" s="0" t="inlineStr">
        <f aca="false">H3528-F3528</f>
        <is>
          <t/>
        </is>
      </c>
      <c r="L3528" s="49" t="inlineStr">
        <f aca="false">H3528/H3516-1</f>
        <is>
          <t/>
        </is>
      </c>
    </row>
    <row r="3529" customFormat="false" ht="14.4" hidden="false" customHeight="false" outlineLevel="0" collapsed="false">
      <c r="A3529" s="59" t="n">
        <v>43139.4512134607</v>
      </c>
      <c r="B3529" s="47" t="s">
        <v>189</v>
      </c>
      <c r="C3529" s="0" t="s">
        <v>38</v>
      </c>
      <c r="D3529" s="0" t="s">
        <v>51</v>
      </c>
      <c r="E3529" s="0" t="s">
        <v>136</v>
      </c>
      <c r="F3529" s="50" t="n">
        <v>1.5777</v>
      </c>
      <c r="H3529" s="48" t="n">
        <v>1.6064</v>
      </c>
      <c r="K3529" s="50" t="n">
        <v>1.58521</v>
      </c>
      <c r="L3529" s="49" t="n">
        <f aca="false">K3529/K3517-1</f>
        <v>-0.000731229158393076</v>
      </c>
    </row>
    <row r="3530" customFormat="false" ht="14.4" hidden="false" customHeight="false" outlineLevel="0" collapsed="false">
      <c r="A3530" s="59" t="n">
        <v>43139.451213669</v>
      </c>
      <c r="B3530" s="47" t="s">
        <v>189</v>
      </c>
      <c r="C3530" s="0" t="s">
        <v>38</v>
      </c>
      <c r="D3530" s="0" t="s">
        <v>30</v>
      </c>
      <c r="E3530" s="0" t="s">
        <v>136</v>
      </c>
      <c r="F3530" s="0" t="s">
        <v>31</v>
      </c>
      <c r="H3530" s="50" t="n">
        <v>1</v>
      </c>
      <c r="K3530" s="48" t="n">
        <v>1.32</v>
      </c>
      <c r="L3530" s="49" t="inlineStr">
        <f aca="false">K3530/K3518-1</f>
        <is>
          <t/>
        </is>
      </c>
    </row>
    <row r="3531" customFormat="false" ht="14.4" hidden="false" customHeight="false" outlineLevel="0" collapsed="false">
      <c r="A3531" s="59" t="n">
        <v>43139.4512139815</v>
      </c>
      <c r="B3531" s="47" t="s">
        <v>189</v>
      </c>
      <c r="C3531" s="0" t="s">
        <v>38</v>
      </c>
      <c r="D3531" s="0" t="s">
        <v>43</v>
      </c>
      <c r="E3531" s="0" t="s">
        <v>137</v>
      </c>
      <c r="J3531" s="0" t="s">
        <v>44</v>
      </c>
      <c r="K3531" s="48" t="n">
        <v>1311.28</v>
      </c>
      <c r="L3531" s="49" t="inlineStr">
        <f aca="false">K3531/K3519-1</f>
        <is>
          <t/>
        </is>
      </c>
    </row>
    <row r="3532" customFormat="false" ht="14.4" hidden="false" customHeight="false" outlineLevel="0" collapsed="false">
      <c r="A3532" s="59" t="n">
        <v>43139.4512143056</v>
      </c>
      <c r="B3532" s="47" t="s">
        <v>189</v>
      </c>
      <c r="C3532" s="0" t="s">
        <v>38</v>
      </c>
      <c r="D3532" s="0" t="s">
        <v>54</v>
      </c>
      <c r="E3532" s="0" t="s">
        <v>137</v>
      </c>
      <c r="F3532" s="0" t="n">
        <v>0.0998399</v>
      </c>
      <c r="G3532" s="0" t="s">
        <v>156</v>
      </c>
      <c r="H3532" s="49" t="n">
        <f aca="false">F3532/F3520-1</f>
        <v>-0.0172948020118704</v>
      </c>
      <c r="K3532" s="48" t="n">
        <v>827.42</v>
      </c>
      <c r="L3532" s="49" t="inlineStr">
        <f aca="false">K3532/K3520-1</f>
        <is>
          <t/>
        </is>
      </c>
    </row>
    <row r="3533" customFormat="false" ht="14.4" hidden="false" customHeight="false" outlineLevel="0" collapsed="false">
      <c r="A3533" s="59" t="n">
        <v>43139.4512145255</v>
      </c>
      <c r="B3533" s="47" t="s">
        <v>189</v>
      </c>
      <c r="C3533" s="0" t="s">
        <v>38</v>
      </c>
      <c r="D3533" s="0" t="s">
        <v>150</v>
      </c>
      <c r="E3533" s="0" t="s">
        <v>137</v>
      </c>
      <c r="F3533" s="0" t="n">
        <v>0.0279724</v>
      </c>
      <c r="G3533" s="0" t="s">
        <v>156</v>
      </c>
      <c r="H3533" s="49" t="inlineStr">
        <f aca="false">F3533/F3521-1</f>
        <is>
          <t/>
        </is>
      </c>
      <c r="K3533" s="48" t="n">
        <v>231.82</v>
      </c>
      <c r="L3533" s="49" t="inlineStr">
        <f aca="false">K3533/K3521-1</f>
        <is>
          <t/>
        </is>
      </c>
    </row>
    <row r="3534" customFormat="false" ht="14.4" hidden="false" customHeight="false" outlineLevel="0" collapsed="false">
      <c r="A3534" s="59" t="n">
        <v>43139.4512147801</v>
      </c>
      <c r="B3534" s="47" t="s">
        <v>189</v>
      </c>
      <c r="C3534" s="0" t="s">
        <v>38</v>
      </c>
      <c r="D3534" s="0" t="s">
        <v>157</v>
      </c>
      <c r="E3534" s="0" t="s">
        <v>137</v>
      </c>
      <c r="F3534" s="0" t="n">
        <v>0.00057</v>
      </c>
      <c r="G3534" s="0" t="s">
        <v>156</v>
      </c>
      <c r="H3534" s="49" t="inlineStr">
        <f aca="false">F3534/F3522-1</f>
        <is>
          <t/>
        </is>
      </c>
      <c r="K3534" s="48" t="n">
        <v>4.7</v>
      </c>
      <c r="L3534" s="49" t="inlineStr">
        <f aca="false">K3534/K3522-1</f>
        <is>
          <t/>
        </is>
      </c>
    </row>
    <row r="3535" customFormat="false" ht="14.4" hidden="false" customHeight="false" outlineLevel="0" collapsed="false">
      <c r="A3535" s="60" t="n">
        <v>43139.4512149884</v>
      </c>
      <c r="B3535" s="52" t="s">
        <v>189</v>
      </c>
      <c r="C3535" s="16" t="s">
        <v>38</v>
      </c>
      <c r="D3535" s="16" t="s">
        <v>138</v>
      </c>
      <c r="E3535" s="16" t="s">
        <v>137</v>
      </c>
      <c r="F3535" s="16" t="n">
        <v>1</v>
      </c>
      <c r="G3535" s="16" t="s">
        <v>156</v>
      </c>
      <c r="H3535" s="58" t="inlineStr">
        <f aca="false">F3535/F3523-1</f>
        <is>
          <t/>
        </is>
      </c>
      <c r="I3535" s="16"/>
      <c r="J3535" s="16"/>
      <c r="K3535" s="54" t="n">
        <v>8246.01</v>
      </c>
      <c r="L3535" s="58" t="inlineStr">
        <f aca="false">K3535/K3523-1</f>
        <is>
          <t/>
        </is>
      </c>
    </row>
    <row r="3536" customFormat="false" ht="14.4" hidden="false" customHeight="false" outlineLevel="0" collapsed="false">
      <c r="A3536" s="59" t="n">
        <v>43140.443318831</v>
      </c>
      <c r="B3536" s="47" t="s">
        <v>142</v>
      </c>
      <c r="C3536" s="0" t="s">
        <v>39</v>
      </c>
      <c r="D3536" s="0" t="s">
        <v>53</v>
      </c>
      <c r="E3536" s="0" t="s">
        <v>136</v>
      </c>
      <c r="F3536" s="48" t="n">
        <v>2073</v>
      </c>
      <c r="G3536" s="49" t="n">
        <f aca="false">F3536/$K3542-1</f>
        <v>1569.45454545455</v>
      </c>
      <c r="H3536" s="50" t="n">
        <v>2223</v>
      </c>
      <c r="I3536" s="49" t="n">
        <f aca="false">H3536/$K3542-1</f>
        <v>1683.09090909091</v>
      </c>
      <c r="J3536" s="49" t="n">
        <f aca="false">I3536-G3536</f>
        <v>113.636363636364</v>
      </c>
      <c r="K3536" s="0" t="n">
        <f aca="false">H3536-F3536</f>
        <v>150</v>
      </c>
      <c r="L3536" s="49" t="n">
        <f aca="false">H3536/H3524-1</f>
        <v>0</v>
      </c>
    </row>
    <row r="3537" customFormat="false" ht="14.4" hidden="false" customHeight="false" outlineLevel="0" collapsed="false">
      <c r="A3537" s="59" t="n">
        <v>43140.4433199537</v>
      </c>
      <c r="B3537" s="47" t="s">
        <v>142</v>
      </c>
      <c r="C3537" s="0" t="s">
        <v>39</v>
      </c>
      <c r="D3537" s="0" t="s">
        <v>13</v>
      </c>
      <c r="E3537" s="0" t="s">
        <v>136</v>
      </c>
      <c r="F3537" s="48" t="n">
        <v>2085</v>
      </c>
      <c r="G3537" s="49" t="n">
        <f aca="false">F3537/$K3542-1</f>
        <v>1578.54545454545</v>
      </c>
      <c r="H3537" s="50" t="n">
        <v>2251</v>
      </c>
      <c r="I3537" s="49" t="n">
        <f aca="false">H3537/$K3542-1</f>
        <v>1704.30303030303</v>
      </c>
      <c r="J3537" s="49" t="inlineStr">
        <f aca="false">I3537-G3537</f>
        <is>
          <t/>
        </is>
      </c>
      <c r="K3537" s="0" t="inlineStr">
        <f aca="false">H3537-F3537</f>
        <is>
          <t/>
        </is>
      </c>
      <c r="L3537" s="49" t="inlineStr">
        <f aca="false">H3537/H3525-1</f>
        <is>
          <t/>
        </is>
      </c>
    </row>
    <row r="3538" customFormat="false" ht="14.4" hidden="false" customHeight="false" outlineLevel="0" collapsed="false">
      <c r="A3538" s="59" t="n">
        <v>43140.4433201736</v>
      </c>
      <c r="B3538" s="47" t="s">
        <v>142</v>
      </c>
      <c r="C3538" s="0" t="s">
        <v>39</v>
      </c>
      <c r="D3538" s="0" t="s">
        <v>15</v>
      </c>
      <c r="E3538" s="0" t="s">
        <v>136</v>
      </c>
      <c r="F3538" s="48" t="n">
        <v>2085</v>
      </c>
      <c r="G3538" s="49" t="n">
        <f aca="false">F3538/$K3542-1</f>
        <v>1578.54545454545</v>
      </c>
      <c r="H3538" s="50" t="n">
        <v>2251</v>
      </c>
      <c r="I3538" s="49" t="n">
        <f aca="false">H3538/$K3542-1</f>
        <v>1704.30303030303</v>
      </c>
      <c r="J3538" s="49" t="inlineStr">
        <f aca="false">I3538-G3538</f>
        <is>
          <t/>
        </is>
      </c>
      <c r="K3538" s="0" t="inlineStr">
        <f aca="false">H3538-F3538</f>
        <is>
          <t/>
        </is>
      </c>
      <c r="L3538" s="49" t="inlineStr">
        <f aca="false">H3538/H3526-1</f>
        <is>
          <t/>
        </is>
      </c>
    </row>
    <row r="3539" customFormat="false" ht="14.4" hidden="false" customHeight="false" outlineLevel="0" collapsed="false">
      <c r="A3539" s="59" t="n">
        <v>43140.4433203935</v>
      </c>
      <c r="B3539" s="47" t="s">
        <v>142</v>
      </c>
      <c r="C3539" s="0" t="s">
        <v>39</v>
      </c>
      <c r="D3539" s="0" t="s">
        <v>20</v>
      </c>
      <c r="E3539" s="0" t="s">
        <v>136</v>
      </c>
      <c r="F3539" s="48" t="n">
        <v>2085</v>
      </c>
      <c r="G3539" s="49" t="n">
        <f aca="false">F3539/$K3542-1</f>
        <v>1578.54545454545</v>
      </c>
      <c r="H3539" s="50" t="n">
        <v>2240</v>
      </c>
      <c r="I3539" s="49" t="n">
        <f aca="false">H3539/$K3542-1</f>
        <v>1695.9696969697</v>
      </c>
      <c r="J3539" s="49" t="inlineStr">
        <f aca="false">I3539-G3539</f>
        <is>
          <t/>
        </is>
      </c>
      <c r="K3539" s="0" t="inlineStr">
        <f aca="false">H3539-F3539</f>
        <is>
          <t/>
        </is>
      </c>
      <c r="L3539" s="49" t="inlineStr">
        <f aca="false">H3539/H3527-1</f>
        <is>
          <t/>
        </is>
      </c>
    </row>
    <row r="3540" customFormat="false" ht="14.4" hidden="false" customHeight="false" outlineLevel="0" collapsed="false">
      <c r="A3540" s="59" t="n">
        <v>43140.4433205903</v>
      </c>
      <c r="B3540" s="47" t="s">
        <v>142</v>
      </c>
      <c r="C3540" s="0" t="s">
        <v>39</v>
      </c>
      <c r="D3540" s="0" t="s">
        <v>25</v>
      </c>
      <c r="E3540" s="0" t="s">
        <v>136</v>
      </c>
      <c r="F3540" s="48" t="n">
        <v>2085</v>
      </c>
      <c r="G3540" s="49" t="n">
        <f aca="false">F3540/$K3542-1</f>
        <v>1578.54545454545</v>
      </c>
      <c r="H3540" s="50" t="n">
        <v>2240</v>
      </c>
      <c r="I3540" s="49" t="n">
        <f aca="false">H3540/$K3542-1</f>
        <v>1695.9696969697</v>
      </c>
      <c r="J3540" s="49" t="inlineStr">
        <f aca="false">I3540-G3540</f>
        <is>
          <t/>
        </is>
      </c>
      <c r="K3540" s="0" t="inlineStr">
        <f aca="false">H3540-F3540</f>
        <is>
          <t/>
        </is>
      </c>
      <c r="L3540" s="49" t="inlineStr">
        <f aca="false">H3540/H3528-1</f>
        <is>
          <t/>
        </is>
      </c>
    </row>
    <row r="3541" customFormat="false" ht="14.4" hidden="false" customHeight="false" outlineLevel="0" collapsed="false">
      <c r="A3541" s="59" t="n">
        <v>43140.4433207986</v>
      </c>
      <c r="B3541" s="47" t="s">
        <v>142</v>
      </c>
      <c r="C3541" s="0" t="s">
        <v>39</v>
      </c>
      <c r="D3541" s="0" t="s">
        <v>51</v>
      </c>
      <c r="E3541" s="0" t="s">
        <v>136</v>
      </c>
      <c r="F3541" s="50" t="n">
        <v>1.5795</v>
      </c>
      <c r="H3541" s="48" t="n">
        <v>1.6083</v>
      </c>
      <c r="K3541" s="50" t="n">
        <v>1.59634</v>
      </c>
      <c r="L3541" s="49" t="n">
        <f aca="false">K3541/K3529-1</f>
        <v>0.0070211517716896</v>
      </c>
    </row>
    <row r="3542" customFormat="false" ht="14.4" hidden="false" customHeight="false" outlineLevel="0" collapsed="false">
      <c r="A3542" s="59" t="n">
        <v>43140.4433210069</v>
      </c>
      <c r="B3542" s="47" t="s">
        <v>142</v>
      </c>
      <c r="C3542" s="0" t="s">
        <v>39</v>
      </c>
      <c r="D3542" s="0" t="s">
        <v>30</v>
      </c>
      <c r="E3542" s="0" t="s">
        <v>136</v>
      </c>
      <c r="F3542" s="0" t="s">
        <v>31</v>
      </c>
      <c r="H3542" s="50" t="n">
        <v>1</v>
      </c>
      <c r="K3542" s="48" t="n">
        <v>1.32</v>
      </c>
      <c r="L3542" s="49" t="inlineStr">
        <f aca="false">K3542/K3530-1</f>
        <is>
          <t/>
        </is>
      </c>
    </row>
    <row r="3543" customFormat="false" ht="14.4" hidden="false" customHeight="false" outlineLevel="0" collapsed="false">
      <c r="A3543" s="59" t="n">
        <v>43140.4433211921</v>
      </c>
      <c r="B3543" s="47" t="s">
        <v>142</v>
      </c>
      <c r="C3543" s="0" t="s">
        <v>39</v>
      </c>
      <c r="D3543" s="0" t="s">
        <v>43</v>
      </c>
      <c r="E3543" s="0" t="s">
        <v>137</v>
      </c>
      <c r="J3543" s="0" t="s">
        <v>44</v>
      </c>
      <c r="K3543" s="48" t="n">
        <v>1313.98</v>
      </c>
      <c r="L3543" s="49" t="inlineStr">
        <f aca="false">K3543/K3531-1</f>
        <is>
          <t/>
        </is>
      </c>
    </row>
    <row r="3544" customFormat="false" ht="14.4" hidden="false" customHeight="false" outlineLevel="0" collapsed="false">
      <c r="A3544" s="59" t="n">
        <v>43140.4433213773</v>
      </c>
      <c r="B3544" s="47" t="s">
        <v>142</v>
      </c>
      <c r="C3544" s="0" t="s">
        <v>39</v>
      </c>
      <c r="D3544" s="0" t="s">
        <v>54</v>
      </c>
      <c r="E3544" s="0" t="s">
        <v>137</v>
      </c>
      <c r="F3544" s="0" t="n">
        <v>0.102173</v>
      </c>
      <c r="G3544" s="0" t="s">
        <v>156</v>
      </c>
      <c r="H3544" s="49" t="n">
        <f aca="false">F3544/F3532-1</f>
        <v>0.0233684128289391</v>
      </c>
      <c r="K3544" s="48" t="n">
        <v>806.38</v>
      </c>
      <c r="L3544" s="49" t="inlineStr">
        <f aca="false">K3544/K3532-1</f>
        <is>
          <t/>
        </is>
      </c>
    </row>
    <row r="3545" customFormat="false" ht="14.4" hidden="false" customHeight="false" outlineLevel="0" collapsed="false">
      <c r="A3545" s="59" t="n">
        <v>43140.4433215625</v>
      </c>
      <c r="B3545" s="47" t="s">
        <v>142</v>
      </c>
      <c r="C3545" s="0" t="s">
        <v>39</v>
      </c>
      <c r="D3545" s="0" t="s">
        <v>150</v>
      </c>
      <c r="E3545" s="0" t="s">
        <v>137</v>
      </c>
      <c r="F3545" s="0" t="n">
        <v>0.029716</v>
      </c>
      <c r="G3545" s="0" t="s">
        <v>156</v>
      </c>
      <c r="H3545" s="49" t="inlineStr">
        <f aca="false">F3545/F3533-1</f>
        <is>
          <t/>
        </is>
      </c>
      <c r="K3545" s="48" t="n">
        <v>234.53</v>
      </c>
      <c r="L3545" s="49" t="inlineStr">
        <f aca="false">K3545/K3533-1</f>
        <is>
          <t/>
        </is>
      </c>
    </row>
    <row r="3546" customFormat="false" ht="14.4" hidden="false" customHeight="false" outlineLevel="0" collapsed="false">
      <c r="A3546" s="59" t="n">
        <v>43140.4433217477</v>
      </c>
      <c r="B3546" s="47" t="s">
        <v>142</v>
      </c>
      <c r="C3546" s="0" t="s">
        <v>39</v>
      </c>
      <c r="D3546" s="0" t="s">
        <v>157</v>
      </c>
      <c r="E3546" s="0" t="s">
        <v>137</v>
      </c>
      <c r="F3546" s="0" t="n">
        <v>0.00055</v>
      </c>
      <c r="G3546" s="0" t="s">
        <v>156</v>
      </c>
      <c r="H3546" s="49" t="inlineStr">
        <f aca="false">F3546/F3534-1</f>
        <is>
          <t/>
        </is>
      </c>
      <c r="K3546" s="48" t="n">
        <v>4.35</v>
      </c>
      <c r="L3546" s="49" t="inlineStr">
        <f aca="false">K3546/K3534-1</f>
        <is>
          <t/>
        </is>
      </c>
    </row>
    <row r="3547" customFormat="false" ht="14.4" hidden="false" customHeight="false" outlineLevel="0" collapsed="false">
      <c r="A3547" s="60" t="n">
        <v>43140.4433219213</v>
      </c>
      <c r="B3547" s="52" t="s">
        <v>142</v>
      </c>
      <c r="C3547" s="16" t="s">
        <v>39</v>
      </c>
      <c r="D3547" s="16" t="s">
        <v>138</v>
      </c>
      <c r="E3547" s="16" t="s">
        <v>137</v>
      </c>
      <c r="F3547" s="16" t="n">
        <v>1</v>
      </c>
      <c r="G3547" s="16" t="s">
        <v>156</v>
      </c>
      <c r="H3547" s="58" t="inlineStr">
        <f aca="false">F3547/F3535-1</f>
        <is>
          <t/>
        </is>
      </c>
      <c r="I3547" s="16"/>
      <c r="J3547" s="16"/>
      <c r="K3547" s="54" t="n">
        <v>7998.82</v>
      </c>
      <c r="L3547" s="58" t="inlineStr">
        <f aca="false">K3547/K3535-1</f>
        <is>
          <t/>
        </is>
      </c>
    </row>
    <row r="3548" customFormat="false" ht="14.4" hidden="false" customHeight="false" outlineLevel="0" collapsed="false">
      <c r="A3548" s="59" t="n">
        <v>43143.3830192014</v>
      </c>
      <c r="B3548" s="47" t="s">
        <v>190</v>
      </c>
      <c r="C3548" s="0" t="s">
        <v>33</v>
      </c>
      <c r="D3548" s="0" t="s">
        <v>53</v>
      </c>
      <c r="E3548" s="0" t="s">
        <v>136</v>
      </c>
      <c r="F3548" s="48" t="n">
        <v>2084</v>
      </c>
      <c r="G3548" s="49" t="n">
        <f aca="false">F3548/$K3554-1</f>
        <v>1589.83969465649</v>
      </c>
      <c r="H3548" s="50" t="n">
        <v>2236</v>
      </c>
      <c r="I3548" s="49" t="n">
        <f aca="false">H3548/$K3554-1</f>
        <v>1705.87022900763</v>
      </c>
      <c r="J3548" s="49" t="n">
        <f aca="false">I3548-G3548</f>
        <v>116.030534351145</v>
      </c>
      <c r="K3548" s="0" t="n">
        <f aca="false">H3548-F3548</f>
        <v>152</v>
      </c>
      <c r="L3548" s="49" t="n">
        <f aca="false">H3548/H3536-1</f>
        <v>0.00584795321637421</v>
      </c>
    </row>
    <row r="3549" customFormat="false" ht="14.4" hidden="false" customHeight="false" outlineLevel="0" collapsed="false">
      <c r="A3549" s="59" t="n">
        <v>43143.3830206829</v>
      </c>
      <c r="B3549" s="47" t="s">
        <v>190</v>
      </c>
      <c r="C3549" s="0" t="s">
        <v>33</v>
      </c>
      <c r="D3549" s="0" t="s">
        <v>13</v>
      </c>
      <c r="E3549" s="0" t="s">
        <v>136</v>
      </c>
      <c r="F3549" s="48" t="n">
        <v>2096</v>
      </c>
      <c r="G3549" s="49" t="n">
        <f aca="false">F3549/$K3554-1</f>
        <v>1599</v>
      </c>
      <c r="H3549" s="50" t="n">
        <v>2264</v>
      </c>
      <c r="I3549" s="49" t="n">
        <f aca="false">H3549/$K3554-1</f>
        <v>1727.24427480916</v>
      </c>
      <c r="J3549" s="49" t="inlineStr">
        <f aca="false">I3549-G3549</f>
        <is>
          <t/>
        </is>
      </c>
      <c r="K3549" s="0" t="inlineStr">
        <f aca="false">H3549-F3549</f>
        <is>
          <t/>
        </is>
      </c>
      <c r="L3549" s="49" t="inlineStr">
        <f aca="false">H3549/H3537-1</f>
        <is>
          <t/>
        </is>
      </c>
    </row>
    <row r="3550" customFormat="false" ht="14.4" hidden="false" customHeight="false" outlineLevel="0" collapsed="false">
      <c r="A3550" s="59" t="n">
        <v>43143.3830208912</v>
      </c>
      <c r="B3550" s="47" t="s">
        <v>190</v>
      </c>
      <c r="C3550" s="0" t="s">
        <v>33</v>
      </c>
      <c r="D3550" s="0" t="s">
        <v>15</v>
      </c>
      <c r="E3550" s="0" t="s">
        <v>136</v>
      </c>
      <c r="F3550" s="48" t="n">
        <v>2096</v>
      </c>
      <c r="G3550" s="49" t="n">
        <f aca="false">F3550/$K3554-1</f>
        <v>1599</v>
      </c>
      <c r="H3550" s="50" t="n">
        <v>2264</v>
      </c>
      <c r="I3550" s="49" t="n">
        <f aca="false">H3550/$K3554-1</f>
        <v>1727.24427480916</v>
      </c>
      <c r="J3550" s="49" t="inlineStr">
        <f aca="false">I3550-G3550</f>
        <is>
          <t/>
        </is>
      </c>
      <c r="K3550" s="0" t="inlineStr">
        <f aca="false">H3550-F3550</f>
        <is>
          <t/>
        </is>
      </c>
      <c r="L3550" s="49" t="inlineStr">
        <f aca="false">H3550/H3538-1</f>
        <is>
          <t/>
        </is>
      </c>
    </row>
    <row r="3551" customFormat="false" ht="14.4" hidden="false" customHeight="false" outlineLevel="0" collapsed="false">
      <c r="A3551" s="59" t="n">
        <v>43143.3830210995</v>
      </c>
      <c r="B3551" s="47" t="s">
        <v>190</v>
      </c>
      <c r="C3551" s="0" t="s">
        <v>33</v>
      </c>
      <c r="D3551" s="0" t="s">
        <v>20</v>
      </c>
      <c r="E3551" s="0" t="s">
        <v>136</v>
      </c>
      <c r="F3551" s="48" t="n">
        <v>2096</v>
      </c>
      <c r="G3551" s="49" t="n">
        <f aca="false">F3551/$K3554-1</f>
        <v>1599</v>
      </c>
      <c r="H3551" s="50" t="n">
        <v>2253</v>
      </c>
      <c r="I3551" s="49" t="n">
        <f aca="false">H3551/$K3554-1</f>
        <v>1718.84732824427</v>
      </c>
      <c r="J3551" s="49" t="inlineStr">
        <f aca="false">I3551-G3551</f>
        <is>
          <t/>
        </is>
      </c>
      <c r="K3551" s="0" t="inlineStr">
        <f aca="false">H3551-F3551</f>
        <is>
          <t/>
        </is>
      </c>
      <c r="L3551" s="49" t="inlineStr">
        <f aca="false">H3551/H3539-1</f>
        <is>
          <t/>
        </is>
      </c>
    </row>
    <row r="3552" customFormat="false" ht="14.4" hidden="false" customHeight="false" outlineLevel="0" collapsed="false">
      <c r="A3552" s="59" t="n">
        <v>43143.3830213079</v>
      </c>
      <c r="B3552" s="47" t="s">
        <v>190</v>
      </c>
      <c r="C3552" s="0" t="s">
        <v>33</v>
      </c>
      <c r="D3552" s="0" t="s">
        <v>25</v>
      </c>
      <c r="E3552" s="0" t="s">
        <v>136</v>
      </c>
      <c r="F3552" s="48" t="n">
        <v>2096</v>
      </c>
      <c r="G3552" s="49" t="n">
        <f aca="false">F3552/$K3554-1</f>
        <v>1599</v>
      </c>
      <c r="H3552" s="50" t="n">
        <v>2253</v>
      </c>
      <c r="I3552" s="49" t="n">
        <f aca="false">H3552/$K3554-1</f>
        <v>1718.84732824427</v>
      </c>
      <c r="J3552" s="49" t="inlineStr">
        <f aca="false">I3552-G3552</f>
        <is>
          <t/>
        </is>
      </c>
      <c r="K3552" s="0" t="inlineStr">
        <f aca="false">H3552-F3552</f>
        <is>
          <t/>
        </is>
      </c>
      <c r="L3552" s="49" t="inlineStr">
        <f aca="false">H3552/H3540-1</f>
        <is>
          <t/>
        </is>
      </c>
    </row>
    <row r="3553" customFormat="false" ht="14.4" hidden="false" customHeight="false" outlineLevel="0" collapsed="false">
      <c r="A3553" s="59" t="n">
        <v>43143.3830214931</v>
      </c>
      <c r="B3553" s="47" t="s">
        <v>190</v>
      </c>
      <c r="C3553" s="0" t="s">
        <v>33</v>
      </c>
      <c r="D3553" s="0" t="s">
        <v>51</v>
      </c>
      <c r="E3553" s="0" t="s">
        <v>136</v>
      </c>
      <c r="F3553" s="50" t="n">
        <v>1.5762</v>
      </c>
      <c r="H3553" s="48" t="n">
        <v>1.6048</v>
      </c>
      <c r="K3553" s="50" t="n">
        <v>1.5936</v>
      </c>
      <c r="L3553" s="49" t="n">
        <f aca="false">K3553/K3541-1</f>
        <v>-0.00171642632521907</v>
      </c>
    </row>
    <row r="3554" customFormat="false" ht="14.4" hidden="false" customHeight="false" outlineLevel="0" collapsed="false">
      <c r="A3554" s="59" t="n">
        <v>43143.3830216782</v>
      </c>
      <c r="B3554" s="47" t="s">
        <v>190</v>
      </c>
      <c r="C3554" s="0" t="s">
        <v>33</v>
      </c>
      <c r="D3554" s="0" t="s">
        <v>30</v>
      </c>
      <c r="E3554" s="0" t="s">
        <v>136</v>
      </c>
      <c r="F3554" s="0" t="s">
        <v>31</v>
      </c>
      <c r="H3554" s="50" t="n">
        <v>1</v>
      </c>
      <c r="K3554" s="48" t="n">
        <v>1.31</v>
      </c>
      <c r="L3554" s="49" t="inlineStr">
        <f aca="false">K3554/K3542-1</f>
        <is>
          <t/>
        </is>
      </c>
    </row>
    <row r="3555" customFormat="false" ht="14.4" hidden="false" customHeight="false" outlineLevel="0" collapsed="false">
      <c r="A3555" s="59" t="n">
        <v>43143.3830218518</v>
      </c>
      <c r="B3555" s="47" t="s">
        <v>190</v>
      </c>
      <c r="C3555" s="0" t="s">
        <v>33</v>
      </c>
      <c r="D3555" s="0" t="s">
        <v>43</v>
      </c>
      <c r="E3555" s="0" t="s">
        <v>137</v>
      </c>
      <c r="J3555" s="0" t="s">
        <v>44</v>
      </c>
      <c r="K3555" s="48" t="n">
        <v>1323.68</v>
      </c>
      <c r="L3555" s="49" t="inlineStr">
        <f aca="false">K3555/K3543-1</f>
        <is>
          <t/>
        </is>
      </c>
    </row>
    <row r="3556" customFormat="false" ht="14.4" hidden="false" customHeight="false" outlineLevel="0" collapsed="false">
      <c r="A3556" s="59" t="n">
        <v>43143.3830220602</v>
      </c>
      <c r="B3556" s="47" t="s">
        <v>190</v>
      </c>
      <c r="C3556" s="0" t="s">
        <v>33</v>
      </c>
      <c r="D3556" s="0" t="s">
        <v>54</v>
      </c>
      <c r="E3556" s="0" t="s">
        <v>137</v>
      </c>
      <c r="F3556" s="0" t="n">
        <v>0.100415</v>
      </c>
      <c r="G3556" s="0" t="s">
        <v>156</v>
      </c>
      <c r="H3556" s="49" t="n">
        <f aca="false">F3556/F3544-1</f>
        <v>-0.017206111203547</v>
      </c>
      <c r="K3556" s="48" t="n">
        <v>844.31</v>
      </c>
      <c r="L3556" s="49" t="inlineStr">
        <f aca="false">K3556/K3544-1</f>
        <is>
          <t/>
        </is>
      </c>
    </row>
    <row r="3557" customFormat="false" ht="14.4" hidden="false" customHeight="false" outlineLevel="0" collapsed="false">
      <c r="A3557" s="59" t="n">
        <v>43143.3830222454</v>
      </c>
      <c r="B3557" s="47" t="s">
        <v>190</v>
      </c>
      <c r="C3557" s="0" t="s">
        <v>33</v>
      </c>
      <c r="D3557" s="0" t="s">
        <v>150</v>
      </c>
      <c r="E3557" s="0" t="s">
        <v>137</v>
      </c>
      <c r="F3557" s="0" t="n">
        <v>0.0285781</v>
      </c>
      <c r="G3557" s="0" t="s">
        <v>156</v>
      </c>
      <c r="H3557" s="49" t="inlineStr">
        <f aca="false">F3557/F3545-1</f>
        <is>
          <t/>
        </is>
      </c>
      <c r="K3557" s="48" t="n">
        <v>240.29</v>
      </c>
      <c r="L3557" s="49" t="inlineStr">
        <f aca="false">K3557/K3545-1</f>
        <is>
          <t/>
        </is>
      </c>
    </row>
    <row r="3558" customFormat="false" ht="14.4" hidden="false" customHeight="false" outlineLevel="0" collapsed="false">
      <c r="A3558" s="59" t="n">
        <v>43143.3830224306</v>
      </c>
      <c r="B3558" s="47" t="s">
        <v>190</v>
      </c>
      <c r="C3558" s="0" t="s">
        <v>33</v>
      </c>
      <c r="D3558" s="0" t="s">
        <v>157</v>
      </c>
      <c r="E3558" s="0" t="s">
        <v>137</v>
      </c>
      <c r="F3558" s="0" t="n">
        <v>0.00061</v>
      </c>
      <c r="G3558" s="0" t="s">
        <v>156</v>
      </c>
      <c r="H3558" s="49" t="inlineStr">
        <f aca="false">F3558/F3546-1</f>
        <is>
          <t/>
        </is>
      </c>
      <c r="K3558" s="48" t="n">
        <v>5.12</v>
      </c>
      <c r="L3558" s="49" t="inlineStr">
        <f aca="false">K3558/K3546-1</f>
        <is>
          <t/>
        </is>
      </c>
    </row>
    <row r="3559" customFormat="false" ht="14.4" hidden="false" customHeight="false" outlineLevel="0" collapsed="false">
      <c r="A3559" s="60" t="n">
        <v>43143.3830225926</v>
      </c>
      <c r="B3559" s="52" t="s">
        <v>190</v>
      </c>
      <c r="C3559" s="16" t="s">
        <v>33</v>
      </c>
      <c r="D3559" s="16" t="s">
        <v>138</v>
      </c>
      <c r="E3559" s="16" t="s">
        <v>137</v>
      </c>
      <c r="F3559" s="16" t="n">
        <v>1</v>
      </c>
      <c r="G3559" s="16" t="s">
        <v>156</v>
      </c>
      <c r="H3559" s="58" t="inlineStr">
        <f aca="false">F3559/F3547-1</f>
        <is>
          <t/>
        </is>
      </c>
      <c r="I3559" s="16"/>
      <c r="J3559" s="16"/>
      <c r="K3559" s="54" t="n">
        <v>8450.81</v>
      </c>
      <c r="L3559" s="58" t="inlineStr">
        <f aca="false">K3559/K3547-1</f>
        <is>
          <t/>
        </is>
      </c>
    </row>
    <row r="3560" customFormat="false" ht="14.4" hidden="false" customHeight="false" outlineLevel="0" collapsed="false">
      <c r="A3560" s="59" t="n">
        <v>43144.4688599421</v>
      </c>
      <c r="B3560" s="47" t="s">
        <v>191</v>
      </c>
      <c r="C3560" s="0" t="s">
        <v>35</v>
      </c>
      <c r="D3560" s="0" t="s">
        <v>53</v>
      </c>
      <c r="E3560" s="0" t="s">
        <v>136</v>
      </c>
      <c r="F3560" s="48" t="n">
        <v>2086</v>
      </c>
      <c r="G3560" s="49" t="n">
        <f aca="false">F3560/$K3566-1</f>
        <v>1567.42105263158</v>
      </c>
      <c r="H3560" s="50" t="n">
        <v>2238</v>
      </c>
      <c r="I3560" s="49" t="n">
        <f aca="false">H3560/$K3566-1</f>
        <v>1681.70676691729</v>
      </c>
      <c r="J3560" s="49" t="n">
        <f aca="false">I3560-G3560</f>
        <v>114.285714285714</v>
      </c>
      <c r="K3560" s="0" t="n">
        <f aca="false">H3560-F3560</f>
        <v>152</v>
      </c>
      <c r="L3560" s="49" t="n">
        <f aca="false">H3560/H3548-1</f>
        <v>0.000894454382826426</v>
      </c>
    </row>
    <row r="3561" customFormat="false" ht="14.4" hidden="false" customHeight="false" outlineLevel="0" collapsed="false">
      <c r="A3561" s="59" t="n">
        <v>43144.4688607408</v>
      </c>
      <c r="B3561" s="47" t="s">
        <v>191</v>
      </c>
      <c r="C3561" s="0" t="s">
        <v>35</v>
      </c>
      <c r="D3561" s="0" t="s">
        <v>13</v>
      </c>
      <c r="E3561" s="0" t="s">
        <v>136</v>
      </c>
      <c r="F3561" s="48" t="n">
        <v>2097</v>
      </c>
      <c r="G3561" s="49" t="n">
        <f aca="false">F3561/$K3566-1</f>
        <v>1575.69172932331</v>
      </c>
      <c r="H3561" s="50" t="n">
        <v>2266</v>
      </c>
      <c r="I3561" s="49" t="n">
        <f aca="false">H3561/$K3566-1</f>
        <v>1702.75939849624</v>
      </c>
      <c r="J3561" s="49" t="inlineStr">
        <f aca="false">I3561-G3561</f>
        <is>
          <t/>
        </is>
      </c>
      <c r="K3561" s="0" t="inlineStr">
        <f aca="false">H3561-F3561</f>
        <is>
          <t/>
        </is>
      </c>
      <c r="L3561" s="49" t="inlineStr">
        <f aca="false">H3561/H3549-1</f>
        <is>
          <t/>
        </is>
      </c>
    </row>
    <row r="3562" customFormat="false" ht="14.4" hidden="false" customHeight="false" outlineLevel="0" collapsed="false">
      <c r="A3562" s="59" t="n">
        <v>43144.4688609259</v>
      </c>
      <c r="B3562" s="47" t="s">
        <v>191</v>
      </c>
      <c r="C3562" s="0" t="s">
        <v>35</v>
      </c>
      <c r="D3562" s="0" t="s">
        <v>15</v>
      </c>
      <c r="E3562" s="0" t="s">
        <v>136</v>
      </c>
      <c r="F3562" s="48" t="n">
        <v>2097</v>
      </c>
      <c r="G3562" s="49" t="n">
        <f aca="false">F3562/$K3566-1</f>
        <v>1575.69172932331</v>
      </c>
      <c r="H3562" s="50" t="n">
        <v>2266</v>
      </c>
      <c r="I3562" s="49" t="n">
        <f aca="false">H3562/$K3566-1</f>
        <v>1702.75939849624</v>
      </c>
      <c r="J3562" s="49" t="inlineStr">
        <f aca="false">I3562-G3562</f>
        <is>
          <t/>
        </is>
      </c>
      <c r="K3562" s="0" t="inlineStr">
        <f aca="false">H3562-F3562</f>
        <is>
          <t/>
        </is>
      </c>
      <c r="L3562" s="49" t="inlineStr">
        <f aca="false">H3562/H3550-1</f>
        <is>
          <t/>
        </is>
      </c>
    </row>
    <row r="3563" customFormat="false" ht="14.4" hidden="false" customHeight="false" outlineLevel="0" collapsed="false">
      <c r="A3563" s="59" t="n">
        <v>43144.4688610764</v>
      </c>
      <c r="B3563" s="47" t="s">
        <v>191</v>
      </c>
      <c r="C3563" s="0" t="s">
        <v>35</v>
      </c>
      <c r="D3563" s="0" t="s">
        <v>20</v>
      </c>
      <c r="E3563" s="0" t="s">
        <v>136</v>
      </c>
      <c r="F3563" s="48" t="n">
        <v>2097</v>
      </c>
      <c r="G3563" s="49" t="n">
        <f aca="false">F3563/$K3566-1</f>
        <v>1575.69172932331</v>
      </c>
      <c r="H3563" s="50" t="n">
        <v>2255</v>
      </c>
      <c r="I3563" s="49" t="n">
        <f aca="false">H3563/$K3566-1</f>
        <v>1694.48872180451</v>
      </c>
      <c r="J3563" s="49" t="inlineStr">
        <f aca="false">I3563-G3563</f>
        <is>
          <t/>
        </is>
      </c>
      <c r="K3563" s="0" t="inlineStr">
        <f aca="false">H3563-F3563</f>
        <is>
          <t/>
        </is>
      </c>
      <c r="L3563" s="49" t="inlineStr">
        <f aca="false">H3563/H3551-1</f>
        <is>
          <t/>
        </is>
      </c>
    </row>
    <row r="3564" customFormat="false" ht="14.4" hidden="false" customHeight="false" outlineLevel="0" collapsed="false">
      <c r="A3564" s="59" t="n">
        <v>43144.4688612847</v>
      </c>
      <c r="B3564" s="47" t="s">
        <v>191</v>
      </c>
      <c r="C3564" s="0" t="s">
        <v>35</v>
      </c>
      <c r="D3564" s="0" t="s">
        <v>25</v>
      </c>
      <c r="E3564" s="0" t="s">
        <v>136</v>
      </c>
      <c r="F3564" s="48" t="n">
        <v>2097</v>
      </c>
      <c r="G3564" s="49" t="n">
        <f aca="false">F3564/$K3566-1</f>
        <v>1575.69172932331</v>
      </c>
      <c r="H3564" s="50" t="n">
        <v>2255</v>
      </c>
      <c r="I3564" s="49" t="n">
        <f aca="false">H3564/$K3566-1</f>
        <v>1694.48872180451</v>
      </c>
      <c r="J3564" s="49" t="inlineStr">
        <f aca="false">I3564-G3564</f>
        <is>
          <t/>
        </is>
      </c>
      <c r="K3564" s="0" t="inlineStr">
        <f aca="false">H3564-F3564</f>
        <is>
          <t/>
        </is>
      </c>
      <c r="L3564" s="49" t="inlineStr">
        <f aca="false">H3564/H3552-1</f>
        <is>
          <t/>
        </is>
      </c>
    </row>
    <row r="3565" customFormat="false" ht="14.4" hidden="false" customHeight="false" outlineLevel="0" collapsed="false">
      <c r="A3565" s="59" t="n">
        <v>43144.4688614352</v>
      </c>
      <c r="B3565" s="47" t="s">
        <v>191</v>
      </c>
      <c r="C3565" s="0" t="s">
        <v>35</v>
      </c>
      <c r="D3565" s="0" t="s">
        <v>51</v>
      </c>
      <c r="E3565" s="0" t="s">
        <v>136</v>
      </c>
      <c r="F3565" s="50" t="n">
        <v>1.5724</v>
      </c>
      <c r="H3565" s="48" t="n">
        <v>1.6012</v>
      </c>
      <c r="K3565" s="50" t="n">
        <v>1.5949</v>
      </c>
      <c r="L3565" s="49" t="n">
        <f aca="false">K3565/K3553-1</f>
        <v>0.000815763052208984</v>
      </c>
    </row>
    <row r="3566" customFormat="false" ht="14.4" hidden="false" customHeight="false" outlineLevel="0" collapsed="false">
      <c r="A3566" s="59" t="n">
        <v>43144.4688616551</v>
      </c>
      <c r="B3566" s="47" t="s">
        <v>191</v>
      </c>
      <c r="C3566" s="0" t="s">
        <v>35</v>
      </c>
      <c r="D3566" s="0" t="s">
        <v>30</v>
      </c>
      <c r="E3566" s="0" t="s">
        <v>136</v>
      </c>
      <c r="F3566" s="0" t="s">
        <v>31</v>
      </c>
      <c r="H3566" s="50" t="n">
        <v>1</v>
      </c>
      <c r="K3566" s="48" t="n">
        <v>1.33</v>
      </c>
      <c r="L3566" s="49" t="inlineStr">
        <f aca="false">K3566/K3554-1</f>
        <is>
          <t/>
        </is>
      </c>
    </row>
    <row r="3567" customFormat="false" ht="14.4" hidden="false" customHeight="false" outlineLevel="0" collapsed="false">
      <c r="A3567" s="59" t="n">
        <v>43144.468861794</v>
      </c>
      <c r="B3567" s="47" t="s">
        <v>191</v>
      </c>
      <c r="C3567" s="0" t="s">
        <v>35</v>
      </c>
      <c r="D3567" s="0" t="s">
        <v>43</v>
      </c>
      <c r="E3567" s="0" t="s">
        <v>137</v>
      </c>
      <c r="J3567" s="0" t="s">
        <v>44</v>
      </c>
      <c r="K3567" s="48" t="n">
        <v>1329.36</v>
      </c>
      <c r="L3567" s="49" t="inlineStr">
        <f aca="false">K3567/K3555-1</f>
        <is>
          <t/>
        </is>
      </c>
    </row>
    <row r="3568" customFormat="false" ht="14.4" hidden="false" customHeight="false" outlineLevel="0" collapsed="false">
      <c r="A3568" s="59" t="n">
        <v>43144.4688619444</v>
      </c>
      <c r="B3568" s="47" t="s">
        <v>191</v>
      </c>
      <c r="C3568" s="0" t="s">
        <v>35</v>
      </c>
      <c r="D3568" s="0" t="s">
        <v>54</v>
      </c>
      <c r="E3568" s="0" t="s">
        <v>137</v>
      </c>
      <c r="F3568" s="0" t="n">
        <v>0.098902</v>
      </c>
      <c r="G3568" s="0" t="s">
        <v>156</v>
      </c>
      <c r="H3568" s="49" t="n">
        <f aca="false">F3568/F3556-1</f>
        <v>-0.015067469999502</v>
      </c>
      <c r="K3568" s="48" t="n">
        <v>838.79</v>
      </c>
      <c r="L3568" s="49" t="inlineStr">
        <f aca="false">K3568/K3556-1</f>
        <is>
          <t/>
        </is>
      </c>
    </row>
    <row r="3569" customFormat="false" ht="14.4" hidden="false" customHeight="false" outlineLevel="0" collapsed="false">
      <c r="A3569" s="59" t="n">
        <v>43144.4688620718</v>
      </c>
      <c r="B3569" s="47" t="s">
        <v>191</v>
      </c>
      <c r="C3569" s="0" t="s">
        <v>35</v>
      </c>
      <c r="D3569" s="0" t="s">
        <v>150</v>
      </c>
      <c r="E3569" s="0" t="s">
        <v>137</v>
      </c>
      <c r="F3569" s="0" t="n">
        <v>0.0275128</v>
      </c>
      <c r="G3569" s="0" t="s">
        <v>156</v>
      </c>
      <c r="H3569" s="49" t="inlineStr">
        <f aca="false">F3569/F3557-1</f>
        <is>
          <t/>
        </is>
      </c>
      <c r="K3569" s="48" t="n">
        <v>233.34</v>
      </c>
      <c r="L3569" s="49" t="inlineStr">
        <f aca="false">K3569/K3557-1</f>
        <is>
          <t/>
        </is>
      </c>
    </row>
    <row r="3570" customFormat="false" ht="14.4" hidden="false" customHeight="false" outlineLevel="0" collapsed="false">
      <c r="A3570" s="59" t="n">
        <v>43144.4688622685</v>
      </c>
      <c r="B3570" s="47" t="s">
        <v>191</v>
      </c>
      <c r="C3570" s="0" t="s">
        <v>35</v>
      </c>
      <c r="D3570" s="0" t="s">
        <v>157</v>
      </c>
      <c r="E3570" s="0" t="s">
        <v>137</v>
      </c>
      <c r="F3570" s="0" t="n">
        <v>0.00063</v>
      </c>
      <c r="G3570" s="0" t="s">
        <v>156</v>
      </c>
      <c r="H3570" s="49" t="inlineStr">
        <f aca="false">F3570/F3558-1</f>
        <is>
          <t/>
        </is>
      </c>
      <c r="K3570" s="48" t="n">
        <v>5.38</v>
      </c>
      <c r="L3570" s="49" t="inlineStr">
        <f aca="false">K3570/K3558-1</f>
        <is>
          <t/>
        </is>
      </c>
    </row>
    <row r="3571" customFormat="false" ht="14.4" hidden="false" customHeight="false" outlineLevel="0" collapsed="false">
      <c r="A3571" s="60" t="n">
        <v>43144.4688624074</v>
      </c>
      <c r="B3571" s="52" t="s">
        <v>191</v>
      </c>
      <c r="C3571" s="16" t="s">
        <v>35</v>
      </c>
      <c r="D3571" s="16" t="s">
        <v>138</v>
      </c>
      <c r="E3571" s="16" t="s">
        <v>137</v>
      </c>
      <c r="F3571" s="16" t="n">
        <v>1</v>
      </c>
      <c r="G3571" s="16" t="s">
        <v>156</v>
      </c>
      <c r="H3571" s="58" t="inlineStr">
        <f aca="false">F3571/F3559-1</f>
        <is>
          <t/>
        </is>
      </c>
      <c r="I3571" s="16"/>
      <c r="J3571" s="16"/>
      <c r="K3571" s="54" t="n">
        <v>8570.87</v>
      </c>
      <c r="L3571" s="58" t="inlineStr">
        <f aca="false">K3571/K3559-1</f>
        <is>
          <t/>
        </is>
      </c>
    </row>
    <row r="3572" customFormat="false" ht="14.4" hidden="false" customHeight="false" outlineLevel="0" collapsed="false">
      <c r="A3572" s="59" t="n">
        <v>43145.3783440046</v>
      </c>
      <c r="B3572" s="47" t="s">
        <v>87</v>
      </c>
      <c r="C3572" s="0" t="s">
        <v>37</v>
      </c>
      <c r="D3572" s="0" t="s">
        <v>53</v>
      </c>
      <c r="E3572" s="0" t="s">
        <v>136</v>
      </c>
      <c r="F3572" s="48" t="n">
        <v>2087</v>
      </c>
      <c r="G3572" s="49" t="n">
        <f aca="false">F3572/$K3578-1</f>
        <v>1580.06060606061</v>
      </c>
      <c r="H3572" s="50" t="n">
        <v>2238</v>
      </c>
      <c r="I3572" s="49" t="n">
        <f aca="false">H3572/$K3578-1</f>
        <v>1694.45454545455</v>
      </c>
      <c r="J3572" s="49" t="n">
        <f aca="false">I3572-G3572</f>
        <v>114.393939393939</v>
      </c>
      <c r="K3572" s="0" t="n">
        <f aca="false">H3572-F3572</f>
        <v>151</v>
      </c>
      <c r="L3572" s="49" t="n">
        <f aca="false">H3572/H3560-1</f>
        <v>0</v>
      </c>
    </row>
    <row r="3573" customFormat="false" ht="14.4" hidden="false" customHeight="false" outlineLevel="0" collapsed="false">
      <c r="A3573" s="59" t="n">
        <v>43145.3783473264</v>
      </c>
      <c r="B3573" s="47" t="s">
        <v>87</v>
      </c>
      <c r="C3573" s="0" t="s">
        <v>37</v>
      </c>
      <c r="D3573" s="0" t="s">
        <v>13</v>
      </c>
      <c r="E3573" s="0" t="s">
        <v>136</v>
      </c>
      <c r="F3573" s="48" t="n">
        <v>2098</v>
      </c>
      <c r="G3573" s="49" t="n">
        <f aca="false">F3573/$K3578-1</f>
        <v>1588.39393939394</v>
      </c>
      <c r="H3573" s="50" t="n">
        <v>2265</v>
      </c>
      <c r="I3573" s="49" t="n">
        <f aca="false">H3573/$K3578-1</f>
        <v>1714.90909090909</v>
      </c>
      <c r="J3573" s="49" t="inlineStr">
        <f aca="false">I3573-G3573</f>
        <is>
          <t/>
        </is>
      </c>
      <c r="K3573" s="0" t="inlineStr">
        <f aca="false">H3573-F3573</f>
        <is>
          <t/>
        </is>
      </c>
      <c r="L3573" s="49" t="inlineStr">
        <f aca="false">H3573/H3561-1</f>
        <is>
          <t/>
        </is>
      </c>
    </row>
    <row r="3574" customFormat="false" ht="14.4" hidden="false" customHeight="false" outlineLevel="0" collapsed="false">
      <c r="A3574" s="59" t="n">
        <v>43145.378347581</v>
      </c>
      <c r="B3574" s="47" t="s">
        <v>87</v>
      </c>
      <c r="C3574" s="0" t="s">
        <v>37</v>
      </c>
      <c r="D3574" s="0" t="s">
        <v>15</v>
      </c>
      <c r="E3574" s="0" t="s">
        <v>136</v>
      </c>
      <c r="F3574" s="48" t="n">
        <v>2098</v>
      </c>
      <c r="G3574" s="49" t="n">
        <f aca="false">F3574/$K3578-1</f>
        <v>1588.39393939394</v>
      </c>
      <c r="H3574" s="50" t="n">
        <v>2265</v>
      </c>
      <c r="I3574" s="49" t="n">
        <f aca="false">H3574/$K3578-1</f>
        <v>1714.90909090909</v>
      </c>
      <c r="J3574" s="49" t="inlineStr">
        <f aca="false">I3574-G3574</f>
        <is>
          <t/>
        </is>
      </c>
      <c r="K3574" s="0" t="inlineStr">
        <f aca="false">H3574-F3574</f>
        <is>
          <t/>
        </is>
      </c>
      <c r="L3574" s="49" t="inlineStr">
        <f aca="false">H3574/H3562-1</f>
        <is>
          <t/>
        </is>
      </c>
    </row>
    <row r="3575" customFormat="false" ht="14.4" hidden="false" customHeight="false" outlineLevel="0" collapsed="false">
      <c r="A3575" s="59" t="n">
        <v>43145.3783477894</v>
      </c>
      <c r="B3575" s="47" t="s">
        <v>87</v>
      </c>
      <c r="C3575" s="0" t="s">
        <v>37</v>
      </c>
      <c r="D3575" s="0" t="s">
        <v>20</v>
      </c>
      <c r="E3575" s="0" t="s">
        <v>136</v>
      </c>
      <c r="F3575" s="48" t="n">
        <v>2098</v>
      </c>
      <c r="G3575" s="49" t="n">
        <f aca="false">F3575/$K3578-1</f>
        <v>1588.39393939394</v>
      </c>
      <c r="H3575" s="50" t="n">
        <v>2255</v>
      </c>
      <c r="I3575" s="49" t="n">
        <f aca="false">H3575/$K3578-1</f>
        <v>1707.33333333333</v>
      </c>
      <c r="J3575" s="49" t="inlineStr">
        <f aca="false">I3575-G3575</f>
        <is>
          <t/>
        </is>
      </c>
      <c r="K3575" s="0" t="inlineStr">
        <f aca="false">H3575-F3575</f>
        <is>
          <t/>
        </is>
      </c>
      <c r="L3575" s="49" t="inlineStr">
        <f aca="false">H3575/H3563-1</f>
        <is>
          <t/>
        </is>
      </c>
    </row>
    <row r="3576" customFormat="false" ht="14.4" hidden="false" customHeight="false" outlineLevel="0" collapsed="false">
      <c r="A3576" s="59" t="n">
        <v>43145.3783479283</v>
      </c>
      <c r="B3576" s="47" t="s">
        <v>87</v>
      </c>
      <c r="C3576" s="0" t="s">
        <v>37</v>
      </c>
      <c r="D3576" s="0" t="s">
        <v>25</v>
      </c>
      <c r="E3576" s="0" t="s">
        <v>136</v>
      </c>
      <c r="F3576" s="48" t="n">
        <v>2098</v>
      </c>
      <c r="G3576" s="49" t="n">
        <f aca="false">F3576/$K3578-1</f>
        <v>1588.39393939394</v>
      </c>
      <c r="H3576" s="50" t="n">
        <v>2255</v>
      </c>
      <c r="I3576" s="49" t="n">
        <f aca="false">H3576/$K3578-1</f>
        <v>1707.33333333333</v>
      </c>
      <c r="J3576" s="49" t="inlineStr">
        <f aca="false">I3576-G3576</f>
        <is>
          <t/>
        </is>
      </c>
      <c r="K3576" s="0" t="inlineStr">
        <f aca="false">H3576-F3576</f>
        <is>
          <t/>
        </is>
      </c>
      <c r="L3576" s="49" t="inlineStr">
        <f aca="false">H3576/H3564-1</f>
        <is>
          <t/>
        </is>
      </c>
    </row>
    <row r="3577" customFormat="false" ht="14.4" hidden="false" customHeight="false" outlineLevel="0" collapsed="false">
      <c r="A3577" s="59" t="n">
        <v>43145.3783480556</v>
      </c>
      <c r="B3577" s="47" t="s">
        <v>87</v>
      </c>
      <c r="C3577" s="0" t="s">
        <v>37</v>
      </c>
      <c r="D3577" s="0" t="s">
        <v>51</v>
      </c>
      <c r="E3577" s="0" t="s">
        <v>136</v>
      </c>
      <c r="F3577" s="50" t="n">
        <v>1.5642</v>
      </c>
      <c r="H3577" s="48" t="n">
        <v>1.5929</v>
      </c>
      <c r="K3577" s="50" t="n">
        <v>1.58585</v>
      </c>
      <c r="L3577" s="49" t="n">
        <f aca="false">K3577/K3565-1</f>
        <v>-0.00567433694902486</v>
      </c>
    </row>
    <row r="3578" customFormat="false" ht="14.4" hidden="false" customHeight="false" outlineLevel="0" collapsed="false">
      <c r="A3578" s="59" t="n">
        <v>43145.3783481944</v>
      </c>
      <c r="B3578" s="47" t="s">
        <v>87</v>
      </c>
      <c r="C3578" s="0" t="s">
        <v>37</v>
      </c>
      <c r="D3578" s="0" t="s">
        <v>30</v>
      </c>
      <c r="E3578" s="0" t="s">
        <v>136</v>
      </c>
      <c r="F3578" s="0" t="s">
        <v>31</v>
      </c>
      <c r="H3578" s="50" t="n">
        <v>1</v>
      </c>
      <c r="K3578" s="48" t="n">
        <v>1.32</v>
      </c>
      <c r="L3578" s="49" t="inlineStr">
        <f aca="false">K3578/K3566-1</f>
        <is>
          <t/>
        </is>
      </c>
    </row>
    <row r="3579" customFormat="false" ht="14.4" hidden="false" customHeight="false" outlineLevel="0" collapsed="false">
      <c r="A3579" s="59" t="n">
        <v>43145.3783483102</v>
      </c>
      <c r="B3579" s="47" t="s">
        <v>87</v>
      </c>
      <c r="C3579" s="0" t="s">
        <v>37</v>
      </c>
      <c r="D3579" s="0" t="s">
        <v>43</v>
      </c>
      <c r="E3579" s="0" t="s">
        <v>137</v>
      </c>
      <c r="J3579" s="0" t="s">
        <v>44</v>
      </c>
      <c r="K3579" s="48" t="n">
        <v>1333.99</v>
      </c>
      <c r="L3579" s="49" t="inlineStr">
        <f aca="false">K3579/K3567-1</f>
        <is>
          <t/>
        </is>
      </c>
    </row>
    <row r="3580" customFormat="false" ht="14.4" hidden="false" customHeight="false" outlineLevel="0" collapsed="false">
      <c r="A3580" s="59" t="n">
        <v>43145.3783484375</v>
      </c>
      <c r="B3580" s="47" t="s">
        <v>87</v>
      </c>
      <c r="C3580" s="0" t="s">
        <v>37</v>
      </c>
      <c r="D3580" s="0" t="s">
        <v>54</v>
      </c>
      <c r="E3580" s="0" t="s">
        <v>137</v>
      </c>
      <c r="F3580" s="0" t="n">
        <v>0.0985579</v>
      </c>
      <c r="G3580" s="0" t="s">
        <v>156</v>
      </c>
      <c r="H3580" s="49" t="n">
        <f aca="false">F3580/F3568-1</f>
        <v>-0.00347920163394066</v>
      </c>
      <c r="K3580" s="48" t="n">
        <v>867.7</v>
      </c>
      <c r="L3580" s="49" t="inlineStr">
        <f aca="false">K3580/K3568-1</f>
        <is>
          <t/>
        </is>
      </c>
    </row>
    <row r="3581" customFormat="false" ht="14.4" hidden="false" customHeight="false" outlineLevel="0" collapsed="false">
      <c r="A3581" s="59" t="n">
        <v>43145.3783485532</v>
      </c>
      <c r="B3581" s="47" t="s">
        <v>87</v>
      </c>
      <c r="C3581" s="0" t="s">
        <v>37</v>
      </c>
      <c r="D3581" s="0" t="s">
        <v>150</v>
      </c>
      <c r="E3581" s="0" t="s">
        <v>137</v>
      </c>
      <c r="F3581" s="0" t="n">
        <v>0.0276684</v>
      </c>
      <c r="G3581" s="0" t="s">
        <v>156</v>
      </c>
      <c r="H3581" s="49" t="inlineStr">
        <f aca="false">F3581/F3569-1</f>
        <is>
          <t/>
        </is>
      </c>
      <c r="K3581" s="48" t="n">
        <v>243.59</v>
      </c>
      <c r="L3581" s="49" t="inlineStr">
        <f aca="false">K3581/K3569-1</f>
        <is>
          <t/>
        </is>
      </c>
    </row>
    <row r="3582" customFormat="false" ht="14.4" hidden="false" customHeight="false" outlineLevel="0" collapsed="false">
      <c r="A3582" s="59" t="n">
        <v>43145.378348669</v>
      </c>
      <c r="B3582" s="47" t="s">
        <v>87</v>
      </c>
      <c r="C3582" s="0" t="s">
        <v>37</v>
      </c>
      <c r="D3582" s="0" t="s">
        <v>157</v>
      </c>
      <c r="E3582" s="0" t="s">
        <v>137</v>
      </c>
      <c r="F3582" s="0" t="n">
        <v>0.00072</v>
      </c>
      <c r="G3582" s="0" t="s">
        <v>156</v>
      </c>
      <c r="H3582" s="49" t="inlineStr">
        <f aca="false">F3582/F3570-1</f>
        <is>
          <t/>
        </is>
      </c>
      <c r="K3582" s="48" t="n">
        <v>6.38</v>
      </c>
      <c r="L3582" s="49" t="inlineStr">
        <f aca="false">K3582/K3570-1</f>
        <is>
          <t/>
        </is>
      </c>
    </row>
    <row r="3583" customFormat="false" ht="14.4" hidden="false" customHeight="false" outlineLevel="0" collapsed="false">
      <c r="A3583" s="60" t="n">
        <v>43145.3783487731</v>
      </c>
      <c r="B3583" s="52" t="s">
        <v>87</v>
      </c>
      <c r="C3583" s="16" t="s">
        <v>37</v>
      </c>
      <c r="D3583" s="16" t="s">
        <v>138</v>
      </c>
      <c r="E3583" s="16" t="s">
        <v>137</v>
      </c>
      <c r="F3583" s="16" t="n">
        <v>1</v>
      </c>
      <c r="G3583" s="16" t="s">
        <v>156</v>
      </c>
      <c r="H3583" s="58" t="inlineStr">
        <f aca="false">F3583/F3571-1</f>
        <is>
          <t/>
        </is>
      </c>
      <c r="I3583" s="16"/>
      <c r="J3583" s="16"/>
      <c r="K3583" s="54" t="n">
        <v>8854.47</v>
      </c>
      <c r="L3583" s="58" t="inlineStr">
        <f aca="false">K3583/K3571-1</f>
        <is>
          <t/>
        </is>
      </c>
    </row>
    <row r="3584" customFormat="false" ht="14.4" hidden="false" customHeight="false" outlineLevel="0" collapsed="false">
      <c r="A3584" s="59" t="n">
        <v>43146.3899683102</v>
      </c>
      <c r="B3584" s="47" t="s">
        <v>92</v>
      </c>
      <c r="C3584" s="0" t="s">
        <v>38</v>
      </c>
      <c r="D3584" s="0" t="s">
        <v>53</v>
      </c>
      <c r="E3584" s="0" t="s">
        <v>136</v>
      </c>
      <c r="F3584" s="48" t="n">
        <v>2099</v>
      </c>
      <c r="G3584" s="49" t="n">
        <f aca="false">F3584/$K3590-1</f>
        <v>1565.41791044776</v>
      </c>
      <c r="H3584" s="50" t="n">
        <v>2251</v>
      </c>
      <c r="I3584" s="49" t="n">
        <f aca="false">H3584/$K3590-1</f>
        <v>1678.85074626866</v>
      </c>
      <c r="J3584" s="49" t="n">
        <f aca="false">I3584-G3584</f>
        <v>113.432835820895</v>
      </c>
      <c r="K3584" s="0" t="n">
        <f aca="false">H3584-F3584</f>
        <v>152</v>
      </c>
      <c r="L3584" s="49" t="n">
        <f aca="false">H3584/H3572-1</f>
        <v>0.00580875781948165</v>
      </c>
    </row>
    <row r="3585" customFormat="false" ht="14.4" hidden="false" customHeight="false" outlineLevel="0" collapsed="false">
      <c r="A3585" s="59" t="n">
        <v>43146.3899713542</v>
      </c>
      <c r="B3585" s="47" t="s">
        <v>92</v>
      </c>
      <c r="C3585" s="0" t="s">
        <v>38</v>
      </c>
      <c r="D3585" s="0" t="s">
        <v>13</v>
      </c>
      <c r="E3585" s="0" t="s">
        <v>136</v>
      </c>
      <c r="F3585" s="48" t="n">
        <v>2110</v>
      </c>
      <c r="G3585" s="49" t="n">
        <f aca="false">F3585/$K3590-1</f>
        <v>1573.62686567164</v>
      </c>
      <c r="H3585" s="50" t="n">
        <v>2279</v>
      </c>
      <c r="I3585" s="49" t="n">
        <f aca="false">H3585/$K3590-1</f>
        <v>1699.74626865672</v>
      </c>
      <c r="J3585" s="49" t="inlineStr">
        <f aca="false">I3585-G3585</f>
        <is>
          <t/>
        </is>
      </c>
      <c r="K3585" s="0" t="inlineStr">
        <f aca="false">H3585-F3585</f>
        <is>
          <t/>
        </is>
      </c>
      <c r="L3585" s="49" t="inlineStr">
        <f aca="false">H3585/H3573-1</f>
        <is>
          <t/>
        </is>
      </c>
    </row>
    <row r="3586" customFormat="false" ht="14.4" hidden="false" customHeight="false" outlineLevel="0" collapsed="false">
      <c r="A3586" s="59" t="n">
        <v>43146.3899715509</v>
      </c>
      <c r="B3586" s="47" t="s">
        <v>92</v>
      </c>
      <c r="C3586" s="0" t="s">
        <v>38</v>
      </c>
      <c r="D3586" s="0" t="s">
        <v>15</v>
      </c>
      <c r="E3586" s="0" t="s">
        <v>136</v>
      </c>
      <c r="F3586" s="48" t="n">
        <v>2110</v>
      </c>
      <c r="G3586" s="49" t="n">
        <f aca="false">F3586/$K3590-1</f>
        <v>1573.62686567164</v>
      </c>
      <c r="H3586" s="50" t="n">
        <v>2279</v>
      </c>
      <c r="I3586" s="49" t="n">
        <f aca="false">H3586/$K3590-1</f>
        <v>1699.74626865672</v>
      </c>
      <c r="J3586" s="49" t="inlineStr">
        <f aca="false">I3586-G3586</f>
        <is>
          <t/>
        </is>
      </c>
      <c r="K3586" s="0" t="inlineStr">
        <f aca="false">H3586-F3586</f>
        <is>
          <t/>
        </is>
      </c>
      <c r="L3586" s="49" t="inlineStr">
        <f aca="false">H3586/H3574-1</f>
        <is>
          <t/>
        </is>
      </c>
    </row>
    <row r="3587" customFormat="false" ht="14.4" hidden="false" customHeight="false" outlineLevel="0" collapsed="false">
      <c r="A3587" s="59" t="n">
        <v>43146.3899717477</v>
      </c>
      <c r="B3587" s="47" t="s">
        <v>92</v>
      </c>
      <c r="C3587" s="0" t="s">
        <v>38</v>
      </c>
      <c r="D3587" s="0" t="s">
        <v>20</v>
      </c>
      <c r="E3587" s="0" t="s">
        <v>136</v>
      </c>
      <c r="F3587" s="48" t="n">
        <v>2110</v>
      </c>
      <c r="G3587" s="49" t="n">
        <f aca="false">F3587/$K3590-1</f>
        <v>1573.62686567164</v>
      </c>
      <c r="H3587" s="50" t="n">
        <v>2268</v>
      </c>
      <c r="I3587" s="49" t="n">
        <f aca="false">H3587/$K3590-1</f>
        <v>1691.53731343284</v>
      </c>
      <c r="J3587" s="49" t="inlineStr">
        <f aca="false">I3587-G3587</f>
        <is>
          <t/>
        </is>
      </c>
      <c r="K3587" s="0" t="inlineStr">
        <f aca="false">H3587-F3587</f>
        <is>
          <t/>
        </is>
      </c>
      <c r="L3587" s="49" t="inlineStr">
        <f aca="false">H3587/H3575-1</f>
        <is>
          <t/>
        </is>
      </c>
    </row>
    <row r="3588" customFormat="false" ht="14.4" hidden="false" customHeight="false" outlineLevel="0" collapsed="false">
      <c r="A3588" s="59" t="n">
        <v>43146.3899719329</v>
      </c>
      <c r="B3588" s="47" t="s">
        <v>92</v>
      </c>
      <c r="C3588" s="0" t="s">
        <v>38</v>
      </c>
      <c r="D3588" s="0" t="s">
        <v>25</v>
      </c>
      <c r="E3588" s="0" t="s">
        <v>136</v>
      </c>
      <c r="F3588" s="48" t="n">
        <v>2110</v>
      </c>
      <c r="G3588" s="49" t="n">
        <f aca="false">F3588/$K3590-1</f>
        <v>1573.62686567164</v>
      </c>
      <c r="H3588" s="50" t="n">
        <v>2268</v>
      </c>
      <c r="I3588" s="49" t="n">
        <f aca="false">H3588/$K3590-1</f>
        <v>1691.53731343284</v>
      </c>
      <c r="J3588" s="49" t="inlineStr">
        <f aca="false">I3588-G3588</f>
        <is>
          <t/>
        </is>
      </c>
      <c r="K3588" s="0" t="inlineStr">
        <f aca="false">H3588-F3588</f>
        <is>
          <t/>
        </is>
      </c>
      <c r="L3588" s="49" t="inlineStr">
        <f aca="false">H3588/H3576-1</f>
        <is>
          <t/>
        </is>
      </c>
    </row>
    <row r="3589" customFormat="false" ht="14.4" hidden="false" customHeight="false" outlineLevel="0" collapsed="false">
      <c r="A3589" s="59" t="n">
        <v>43146.3899721412</v>
      </c>
      <c r="B3589" s="47" t="s">
        <v>92</v>
      </c>
      <c r="C3589" s="0" t="s">
        <v>38</v>
      </c>
      <c r="D3589" s="0" t="s">
        <v>51</v>
      </c>
      <c r="E3589" s="0" t="s">
        <v>136</v>
      </c>
      <c r="F3589" s="50" t="n">
        <v>1.5531</v>
      </c>
      <c r="H3589" s="48" t="n">
        <v>1.5817</v>
      </c>
      <c r="K3589" s="50" t="n">
        <v>1.58392</v>
      </c>
      <c r="L3589" s="49" t="n">
        <f aca="false">K3589/K3577-1</f>
        <v>-0.00121701295835053</v>
      </c>
    </row>
    <row r="3590" customFormat="false" ht="14.4" hidden="false" customHeight="false" outlineLevel="0" collapsed="false">
      <c r="A3590" s="59" t="n">
        <v>43146.389972338</v>
      </c>
      <c r="B3590" s="47" t="s">
        <v>92</v>
      </c>
      <c r="C3590" s="0" t="s">
        <v>38</v>
      </c>
      <c r="D3590" s="0" t="s">
        <v>30</v>
      </c>
      <c r="E3590" s="0" t="s">
        <v>136</v>
      </c>
      <c r="F3590" s="0" t="s">
        <v>31</v>
      </c>
      <c r="H3590" s="50" t="n">
        <v>1</v>
      </c>
      <c r="K3590" s="48" t="n">
        <v>1.34</v>
      </c>
      <c r="L3590" s="49" t="inlineStr">
        <f aca="false">K3590/K3578-1</f>
        <is>
          <t/>
        </is>
      </c>
    </row>
    <row r="3591" customFormat="false" ht="14.4" hidden="false" customHeight="false" outlineLevel="0" collapsed="false">
      <c r="A3591" s="59" t="n">
        <v>43146.3899725463</v>
      </c>
      <c r="B3591" s="47" t="s">
        <v>92</v>
      </c>
      <c r="C3591" s="0" t="s">
        <v>38</v>
      </c>
      <c r="D3591" s="0" t="s">
        <v>43</v>
      </c>
      <c r="E3591" s="0" t="s">
        <v>137</v>
      </c>
      <c r="J3591" s="0" t="s">
        <v>44</v>
      </c>
      <c r="K3591" s="48" t="n">
        <v>1353.73</v>
      </c>
      <c r="L3591" s="49" t="inlineStr">
        <f aca="false">K3591/K3579-1</f>
        <is>
          <t/>
        </is>
      </c>
    </row>
    <row r="3592" customFormat="false" ht="14.4" hidden="false" customHeight="false" outlineLevel="0" collapsed="false">
      <c r="A3592" s="59" t="n">
        <v>43146.3899728472</v>
      </c>
      <c r="B3592" s="47" t="s">
        <v>92</v>
      </c>
      <c r="C3592" s="0" t="s">
        <v>38</v>
      </c>
      <c r="D3592" s="0" t="s">
        <v>54</v>
      </c>
      <c r="E3592" s="0" t="s">
        <v>137</v>
      </c>
      <c r="F3592" s="0" t="n">
        <v>0.0965016</v>
      </c>
      <c r="G3592" s="0" t="s">
        <v>156</v>
      </c>
      <c r="H3592" s="49" t="n">
        <f aca="false">F3592/F3580-1</f>
        <v>-0.0208638779844132</v>
      </c>
      <c r="K3592" s="48" t="n">
        <v>938.26</v>
      </c>
      <c r="L3592" s="49" t="inlineStr">
        <f aca="false">K3592/K3580-1</f>
        <is>
          <t/>
        </is>
      </c>
    </row>
    <row r="3593" customFormat="false" ht="14.4" hidden="false" customHeight="false" outlineLevel="0" collapsed="false">
      <c r="A3593" s="59" t="n">
        <v>43146.389973044</v>
      </c>
      <c r="B3593" s="47" t="s">
        <v>92</v>
      </c>
      <c r="C3593" s="0" t="s">
        <v>38</v>
      </c>
      <c r="D3593" s="0" t="s">
        <v>150</v>
      </c>
      <c r="E3593" s="0" t="s">
        <v>137</v>
      </c>
      <c r="F3593" s="0" t="n">
        <v>0.0287204</v>
      </c>
      <c r="G3593" s="0" t="s">
        <v>156</v>
      </c>
      <c r="H3593" s="49" t="inlineStr">
        <f aca="false">F3593/F3581-1</f>
        <is>
          <t/>
        </is>
      </c>
      <c r="K3593" s="48" t="n">
        <v>279.24</v>
      </c>
      <c r="L3593" s="49" t="inlineStr">
        <f aca="false">K3593/K3581-1</f>
        <is>
          <t/>
        </is>
      </c>
    </row>
    <row r="3594" customFormat="false" ht="14.4" hidden="false" customHeight="false" outlineLevel="0" collapsed="false">
      <c r="A3594" s="59" t="n">
        <v>43146.3899732292</v>
      </c>
      <c r="B3594" s="47" t="s">
        <v>92</v>
      </c>
      <c r="C3594" s="0" t="s">
        <v>38</v>
      </c>
      <c r="D3594" s="0" t="s">
        <v>157</v>
      </c>
      <c r="E3594" s="0" t="s">
        <v>137</v>
      </c>
      <c r="F3594" s="0" t="n">
        <v>0.00079</v>
      </c>
      <c r="G3594" s="0" t="s">
        <v>156</v>
      </c>
      <c r="H3594" s="49" t="inlineStr">
        <f aca="false">F3594/F3582-1</f>
        <is>
          <t/>
        </is>
      </c>
      <c r="K3594" s="48" t="n">
        <v>7.66</v>
      </c>
      <c r="L3594" s="49" t="inlineStr">
        <f aca="false">K3594/K3582-1</f>
        <is>
          <t/>
        </is>
      </c>
    </row>
    <row r="3595" customFormat="false" ht="14.4" hidden="false" customHeight="false" outlineLevel="0" collapsed="false">
      <c r="A3595" s="60" t="n">
        <v>43146.3899734028</v>
      </c>
      <c r="B3595" s="52" t="s">
        <v>92</v>
      </c>
      <c r="C3595" s="16" t="s">
        <v>38</v>
      </c>
      <c r="D3595" s="16" t="s">
        <v>138</v>
      </c>
      <c r="E3595" s="16" t="s">
        <v>137</v>
      </c>
      <c r="F3595" s="16" t="n">
        <v>1</v>
      </c>
      <c r="G3595" s="16" t="s">
        <v>156</v>
      </c>
      <c r="H3595" s="58" t="inlineStr">
        <f aca="false">F3595/F3583-1</f>
        <is>
          <t/>
        </is>
      </c>
      <c r="I3595" s="16"/>
      <c r="J3595" s="16"/>
      <c r="K3595" s="54" t="n">
        <v>9757.38</v>
      </c>
      <c r="L3595" s="58" t="inlineStr">
        <f aca="false">K3595/K3583-1</f>
        <is>
          <t/>
        </is>
      </c>
    </row>
    <row r="3596" customFormat="false" ht="14.4" hidden="false" customHeight="false" outlineLevel="0" collapsed="false">
      <c r="A3596" s="59" t="n">
        <v>43147.5763346296</v>
      </c>
      <c r="B3596" s="47" t="s">
        <v>147</v>
      </c>
      <c r="C3596" s="0" t="s">
        <v>39</v>
      </c>
      <c r="D3596" s="0" t="s">
        <v>53</v>
      </c>
      <c r="E3596" s="0" t="s">
        <v>136</v>
      </c>
      <c r="F3596" s="48" t="n">
        <v>2105</v>
      </c>
      <c r="G3596" s="49" t="n">
        <f aca="false">F3596/$K3602-1</f>
        <v>1569.89552238806</v>
      </c>
      <c r="H3596" s="50" t="n">
        <v>2258</v>
      </c>
      <c r="I3596" s="49" t="n">
        <f aca="false">H3596/$K3602-1</f>
        <v>1684.07462686567</v>
      </c>
      <c r="J3596" s="49" t="n">
        <f aca="false">I3596-G3596</f>
        <v>114.179104477612</v>
      </c>
      <c r="K3596" s="0" t="n">
        <f aca="false">H3596-F3596</f>
        <v>153</v>
      </c>
      <c r="L3596" s="49" t="n">
        <f aca="false">H3596/H3584-1</f>
        <v>0.00310972900932915</v>
      </c>
    </row>
    <row r="3597" customFormat="false" ht="14.4" hidden="false" customHeight="false" outlineLevel="0" collapsed="false">
      <c r="A3597" s="59" t="n">
        <v>43147.5763358565</v>
      </c>
      <c r="B3597" s="47" t="s">
        <v>147</v>
      </c>
      <c r="C3597" s="0" t="s">
        <v>39</v>
      </c>
      <c r="D3597" s="0" t="s">
        <v>13</v>
      </c>
      <c r="E3597" s="0" t="s">
        <v>136</v>
      </c>
      <c r="F3597" s="48" t="n">
        <v>2117</v>
      </c>
      <c r="G3597" s="49" t="n">
        <f aca="false">F3597/$K3602-1</f>
        <v>1578.85074626866</v>
      </c>
      <c r="H3597" s="50" t="n">
        <v>2286</v>
      </c>
      <c r="I3597" s="49" t="n">
        <f aca="false">H3597/$K3602-1</f>
        <v>1704.97014925373</v>
      </c>
      <c r="J3597" s="49" t="inlineStr">
        <f aca="false">I3597-G3597</f>
        <is>
          <t/>
        </is>
      </c>
      <c r="K3597" s="0" t="inlineStr">
        <f aca="false">H3597-F3597</f>
        <is>
          <t/>
        </is>
      </c>
      <c r="L3597" s="49" t="inlineStr">
        <f aca="false">H3597/H3585-1</f>
        <is>
          <t/>
        </is>
      </c>
    </row>
    <row r="3598" customFormat="false" ht="14.4" hidden="false" customHeight="false" outlineLevel="0" collapsed="false">
      <c r="A3598" s="59" t="n">
        <v>43147.5763360648</v>
      </c>
      <c r="B3598" s="47" t="s">
        <v>147</v>
      </c>
      <c r="C3598" s="0" t="s">
        <v>39</v>
      </c>
      <c r="D3598" s="0" t="s">
        <v>15</v>
      </c>
      <c r="E3598" s="0" t="s">
        <v>136</v>
      </c>
      <c r="F3598" s="48" t="n">
        <v>2117</v>
      </c>
      <c r="G3598" s="49" t="n">
        <f aca="false">F3598/$K3602-1</f>
        <v>1578.85074626866</v>
      </c>
      <c r="H3598" s="50" t="n">
        <v>2286</v>
      </c>
      <c r="I3598" s="49" t="n">
        <f aca="false">H3598/$K3602-1</f>
        <v>1704.97014925373</v>
      </c>
      <c r="J3598" s="49" t="inlineStr">
        <f aca="false">I3598-G3598</f>
        <is>
          <t/>
        </is>
      </c>
      <c r="K3598" s="0" t="inlineStr">
        <f aca="false">H3598-F3598</f>
        <is>
          <t/>
        </is>
      </c>
      <c r="L3598" s="49" t="inlineStr">
        <f aca="false">H3598/H3586-1</f>
        <is>
          <t/>
        </is>
      </c>
    </row>
    <row r="3599" customFormat="false" ht="14.4" hidden="false" customHeight="false" outlineLevel="0" collapsed="false">
      <c r="A3599" s="59" t="n">
        <v>43147.5763362731</v>
      </c>
      <c r="B3599" s="47" t="s">
        <v>147</v>
      </c>
      <c r="C3599" s="0" t="s">
        <v>39</v>
      </c>
      <c r="D3599" s="0" t="s">
        <v>20</v>
      </c>
      <c r="E3599" s="0" t="s">
        <v>136</v>
      </c>
      <c r="F3599" s="48" t="n">
        <v>2117</v>
      </c>
      <c r="G3599" s="49" t="n">
        <f aca="false">F3599/$K3602-1</f>
        <v>1578.85074626866</v>
      </c>
      <c r="H3599" s="50" t="n">
        <v>2275</v>
      </c>
      <c r="I3599" s="49" t="n">
        <f aca="false">H3599/$K3602-1</f>
        <v>1696.76119402985</v>
      </c>
      <c r="J3599" s="49" t="inlineStr">
        <f aca="false">I3599-G3599</f>
        <is>
          <t/>
        </is>
      </c>
      <c r="K3599" s="0" t="inlineStr">
        <f aca="false">H3599-F3599</f>
        <is>
          <t/>
        </is>
      </c>
      <c r="L3599" s="49" t="inlineStr">
        <f aca="false">H3599/H3587-1</f>
        <is>
          <t/>
        </is>
      </c>
    </row>
    <row r="3600" customFormat="false" ht="14.4" hidden="false" customHeight="false" outlineLevel="0" collapsed="false">
      <c r="A3600" s="59" t="n">
        <v>43147.5763364699</v>
      </c>
      <c r="B3600" s="47" t="s">
        <v>147</v>
      </c>
      <c r="C3600" s="0" t="s">
        <v>39</v>
      </c>
      <c r="D3600" s="0" t="s">
        <v>25</v>
      </c>
      <c r="E3600" s="0" t="s">
        <v>136</v>
      </c>
      <c r="F3600" s="48" t="n">
        <v>2117</v>
      </c>
      <c r="G3600" s="49" t="n">
        <f aca="false">F3600/$K3602-1</f>
        <v>1578.85074626866</v>
      </c>
      <c r="H3600" s="50" t="n">
        <v>2275</v>
      </c>
      <c r="I3600" s="49" t="n">
        <f aca="false">H3600/$K3602-1</f>
        <v>1696.76119402985</v>
      </c>
      <c r="J3600" s="49" t="inlineStr">
        <f aca="false">I3600-G3600</f>
        <is>
          <t/>
        </is>
      </c>
      <c r="K3600" s="0" t="inlineStr">
        <f aca="false">H3600-F3600</f>
        <is>
          <t/>
        </is>
      </c>
      <c r="L3600" s="49" t="inlineStr">
        <f aca="false">H3600/H3588-1</f>
        <is>
          <t/>
        </is>
      </c>
    </row>
    <row r="3601" customFormat="false" ht="14.4" hidden="false" customHeight="false" outlineLevel="0" collapsed="false">
      <c r="A3601" s="59" t="n">
        <v>43147.5763366435</v>
      </c>
      <c r="B3601" s="47" t="s">
        <v>147</v>
      </c>
      <c r="C3601" s="0" t="s">
        <v>39</v>
      </c>
      <c r="D3601" s="0" t="s">
        <v>51</v>
      </c>
      <c r="E3601" s="0" t="s">
        <v>136</v>
      </c>
      <c r="F3601" s="50" t="n">
        <v>1.55</v>
      </c>
      <c r="H3601" s="48" t="n">
        <v>1.5784</v>
      </c>
      <c r="K3601" s="50" t="n">
        <v>1.56554</v>
      </c>
      <c r="L3601" s="49" t="n">
        <f aca="false">K3601/K3589-1</f>
        <v>-0.0116041214202738</v>
      </c>
    </row>
    <row r="3602" customFormat="false" ht="14.4" hidden="false" customHeight="false" outlineLevel="0" collapsed="false">
      <c r="A3602" s="59" t="n">
        <v>43147.5763368403</v>
      </c>
      <c r="B3602" s="47" t="s">
        <v>147</v>
      </c>
      <c r="C3602" s="0" t="s">
        <v>39</v>
      </c>
      <c r="D3602" s="0" t="s">
        <v>30</v>
      </c>
      <c r="E3602" s="0" t="s">
        <v>136</v>
      </c>
      <c r="F3602" s="0" t="s">
        <v>31</v>
      </c>
      <c r="H3602" s="50" t="n">
        <v>1</v>
      </c>
      <c r="K3602" s="48" t="n">
        <v>1.34</v>
      </c>
      <c r="L3602" s="49" t="inlineStr">
        <f aca="false">K3602/K3590-1</f>
        <is>
          <t/>
        </is>
      </c>
    </row>
    <row r="3603" customFormat="false" ht="14.4" hidden="false" customHeight="false" outlineLevel="0" collapsed="false">
      <c r="A3603" s="59" t="n">
        <v>43147.5763370023</v>
      </c>
      <c r="B3603" s="47" t="s">
        <v>147</v>
      </c>
      <c r="C3603" s="0" t="s">
        <v>39</v>
      </c>
      <c r="D3603" s="0" t="s">
        <v>43</v>
      </c>
      <c r="E3603" s="0" t="s">
        <v>137</v>
      </c>
      <c r="J3603" s="0" t="s">
        <v>44</v>
      </c>
      <c r="K3603" s="48" t="n">
        <v>1358.74</v>
      </c>
      <c r="L3603" s="49" t="inlineStr">
        <f aca="false">K3603/K3591-1</f>
        <is>
          <t/>
        </is>
      </c>
    </row>
    <row r="3604" customFormat="false" ht="14.4" hidden="false" customHeight="false" outlineLevel="0" collapsed="false">
      <c r="A3604" s="59" t="n">
        <v>43147.5763371644</v>
      </c>
      <c r="B3604" s="47" t="s">
        <v>147</v>
      </c>
      <c r="C3604" s="0" t="s">
        <v>39</v>
      </c>
      <c r="D3604" s="0" t="s">
        <v>54</v>
      </c>
      <c r="E3604" s="0" t="s">
        <v>137</v>
      </c>
      <c r="F3604" s="0" t="n">
        <v>0.094843</v>
      </c>
      <c r="G3604" s="0" t="s">
        <v>156</v>
      </c>
      <c r="H3604" s="49" t="n">
        <f aca="false">F3604/F3592-1</f>
        <v>-0.0171872797963971</v>
      </c>
      <c r="K3604" s="48" t="n">
        <v>924.92</v>
      </c>
      <c r="L3604" s="49" t="inlineStr">
        <f aca="false">K3604/K3592-1</f>
        <is>
          <t/>
        </is>
      </c>
    </row>
    <row r="3605" customFormat="false" ht="14.4" hidden="false" customHeight="false" outlineLevel="0" collapsed="false">
      <c r="A3605" s="59" t="n">
        <v>43147.576337338</v>
      </c>
      <c r="B3605" s="47" t="s">
        <v>147</v>
      </c>
      <c r="C3605" s="0" t="s">
        <v>39</v>
      </c>
      <c r="D3605" s="0" t="s">
        <v>150</v>
      </c>
      <c r="E3605" s="0" t="s">
        <v>137</v>
      </c>
      <c r="F3605" s="0" t="n">
        <v>0.0294412</v>
      </c>
      <c r="G3605" s="0" t="s">
        <v>156</v>
      </c>
      <c r="H3605" s="49" t="inlineStr">
        <f aca="false">F3605/F3593-1</f>
        <is>
          <t/>
        </is>
      </c>
      <c r="K3605" s="48" t="n">
        <v>287.11</v>
      </c>
      <c r="L3605" s="49" t="inlineStr">
        <f aca="false">K3605/K3593-1</f>
        <is>
          <t/>
        </is>
      </c>
    </row>
    <row r="3606" customFormat="false" ht="14.4" hidden="false" customHeight="false" outlineLevel="0" collapsed="false">
      <c r="A3606" s="59" t="n">
        <v>43147.5763375</v>
      </c>
      <c r="B3606" s="47" t="s">
        <v>147</v>
      </c>
      <c r="C3606" s="0" t="s">
        <v>39</v>
      </c>
      <c r="D3606" s="0" t="s">
        <v>157</v>
      </c>
      <c r="E3606" s="0" t="s">
        <v>137</v>
      </c>
      <c r="F3606" s="0" t="n">
        <v>0.00067</v>
      </c>
      <c r="G3606" s="0" t="s">
        <v>156</v>
      </c>
      <c r="H3606" s="49" t="inlineStr">
        <f aca="false">F3606/F3594-1</f>
        <is>
          <t/>
        </is>
      </c>
      <c r="K3606" s="48" t="n">
        <v>6.57</v>
      </c>
      <c r="L3606" s="49" t="inlineStr">
        <f aca="false">K3606/K3594-1</f>
        <is>
          <t/>
        </is>
      </c>
    </row>
    <row r="3607" customFormat="false" ht="14.4" hidden="false" customHeight="false" outlineLevel="0" collapsed="false">
      <c r="A3607" s="60" t="n">
        <v>43147.5763376736</v>
      </c>
      <c r="B3607" s="52" t="s">
        <v>147</v>
      </c>
      <c r="C3607" s="16" t="s">
        <v>39</v>
      </c>
      <c r="D3607" s="16" t="s">
        <v>138</v>
      </c>
      <c r="E3607" s="16" t="s">
        <v>137</v>
      </c>
      <c r="F3607" s="16" t="n">
        <v>1</v>
      </c>
      <c r="G3607" s="16" t="s">
        <v>156</v>
      </c>
      <c r="H3607" s="58" t="inlineStr">
        <f aca="false">F3607/F3595-1</f>
        <is>
          <t/>
        </is>
      </c>
      <c r="I3607" s="16"/>
      <c r="J3607" s="16"/>
      <c r="K3607" s="54" t="n">
        <v>9837.62</v>
      </c>
      <c r="L3607" s="58" t="inlineStr">
        <f aca="false">K3607/K3595-1</f>
        <is>
          <t/>
        </is>
      </c>
    </row>
    <row r="3608" customFormat="false" ht="14.4" hidden="false" customHeight="false" outlineLevel="0" collapsed="false">
      <c r="A3608" s="59" t="n">
        <v>43150.3802412037</v>
      </c>
      <c r="B3608" s="47" t="s">
        <v>192</v>
      </c>
      <c r="C3608" s="0" t="s">
        <v>33</v>
      </c>
      <c r="D3608" s="0" t="s">
        <v>53</v>
      </c>
      <c r="E3608" s="0" t="s">
        <v>136</v>
      </c>
      <c r="F3608" s="48" t="n">
        <v>2101</v>
      </c>
      <c r="G3608" s="49" t="n">
        <f aca="false">F3608/$K3614-1</f>
        <v>1555.2962962963</v>
      </c>
      <c r="H3608" s="50" t="n">
        <v>2254</v>
      </c>
      <c r="I3608" s="49" t="n">
        <f aca="false">H3608/$K3614-1</f>
        <v>1668.62962962963</v>
      </c>
      <c r="J3608" s="49" t="n">
        <f aca="false">I3608-G3608</f>
        <v>113.333333333333</v>
      </c>
      <c r="K3608" s="0" t="n">
        <f aca="false">H3608-F3608</f>
        <v>153</v>
      </c>
      <c r="L3608" s="49" t="n">
        <f aca="false">H3608/H3596-1</f>
        <v>-0.00177147918511955</v>
      </c>
    </row>
    <row r="3609" customFormat="false" ht="14.4" hidden="false" customHeight="false" outlineLevel="0" collapsed="false">
      <c r="A3609" s="59" t="n">
        <v>43150.3802441551</v>
      </c>
      <c r="B3609" s="47" t="s">
        <v>192</v>
      </c>
      <c r="C3609" s="0" t="s">
        <v>33</v>
      </c>
      <c r="D3609" s="0" t="s">
        <v>13</v>
      </c>
      <c r="E3609" s="0" t="s">
        <v>136</v>
      </c>
      <c r="F3609" s="48" t="n">
        <v>2113</v>
      </c>
      <c r="G3609" s="49" t="n">
        <f aca="false">F3609/$K3614-1</f>
        <v>1564.18518518519</v>
      </c>
      <c r="H3609" s="50" t="n">
        <v>2281</v>
      </c>
      <c r="I3609" s="49" t="n">
        <f aca="false">H3609/$K3614-1</f>
        <v>1688.62962962963</v>
      </c>
      <c r="J3609" s="49" t="inlineStr">
        <f aca="false">I3609-G3609</f>
        <is>
          <t/>
        </is>
      </c>
      <c r="K3609" s="0" t="inlineStr">
        <f aca="false">H3609-F3609</f>
        <is>
          <t/>
        </is>
      </c>
      <c r="L3609" s="49" t="inlineStr">
        <f aca="false">H3609/H3597-1</f>
        <is>
          <t/>
        </is>
      </c>
    </row>
    <row r="3610" customFormat="false" ht="14.4" hidden="false" customHeight="false" outlineLevel="0" collapsed="false">
      <c r="A3610" s="59" t="n">
        <v>43150.380244375</v>
      </c>
      <c r="B3610" s="47" t="s">
        <v>192</v>
      </c>
      <c r="C3610" s="0" t="s">
        <v>33</v>
      </c>
      <c r="D3610" s="0" t="s">
        <v>15</v>
      </c>
      <c r="E3610" s="0" t="s">
        <v>136</v>
      </c>
      <c r="F3610" s="48" t="n">
        <v>2113</v>
      </c>
      <c r="G3610" s="49" t="n">
        <f aca="false">F3610/$K3614-1</f>
        <v>1564.18518518519</v>
      </c>
      <c r="H3610" s="50" t="n">
        <v>2281</v>
      </c>
      <c r="I3610" s="49" t="n">
        <f aca="false">H3610/$K3614-1</f>
        <v>1688.62962962963</v>
      </c>
      <c r="J3610" s="49" t="inlineStr">
        <f aca="false">I3610-G3610</f>
        <is>
          <t/>
        </is>
      </c>
      <c r="K3610" s="0" t="inlineStr">
        <f aca="false">H3610-F3610</f>
        <is>
          <t/>
        </is>
      </c>
      <c r="L3610" s="49" t="inlineStr">
        <f aca="false">H3610/H3598-1</f>
        <is>
          <t/>
        </is>
      </c>
    </row>
    <row r="3611" customFormat="false" ht="14.4" hidden="false" customHeight="false" outlineLevel="0" collapsed="false">
      <c r="A3611" s="59" t="n">
        <v>43150.3802445718</v>
      </c>
      <c r="B3611" s="47" t="s">
        <v>192</v>
      </c>
      <c r="C3611" s="0" t="s">
        <v>33</v>
      </c>
      <c r="D3611" s="0" t="s">
        <v>20</v>
      </c>
      <c r="E3611" s="0" t="s">
        <v>136</v>
      </c>
      <c r="F3611" s="48" t="n">
        <v>2113</v>
      </c>
      <c r="G3611" s="49" t="n">
        <f aca="false">F3611/$K3614-1</f>
        <v>1564.18518518519</v>
      </c>
      <c r="H3611" s="50" t="n">
        <v>2271</v>
      </c>
      <c r="I3611" s="49" t="n">
        <f aca="false">H3611/$K3614-1</f>
        <v>1681.22222222222</v>
      </c>
      <c r="J3611" s="49" t="inlineStr">
        <f aca="false">I3611-G3611</f>
        <is>
          <t/>
        </is>
      </c>
      <c r="K3611" s="0" t="inlineStr">
        <f aca="false">H3611-F3611</f>
        <is>
          <t/>
        </is>
      </c>
      <c r="L3611" s="49" t="inlineStr">
        <f aca="false">H3611/H3599-1</f>
        <is>
          <t/>
        </is>
      </c>
    </row>
    <row r="3612" customFormat="false" ht="14.4" hidden="false" customHeight="false" outlineLevel="0" collapsed="false">
      <c r="A3612" s="59" t="n">
        <v>43150.380244757</v>
      </c>
      <c r="B3612" s="47" t="s">
        <v>192</v>
      </c>
      <c r="C3612" s="0" t="s">
        <v>33</v>
      </c>
      <c r="D3612" s="0" t="s">
        <v>25</v>
      </c>
      <c r="E3612" s="0" t="s">
        <v>136</v>
      </c>
      <c r="F3612" s="48" t="n">
        <v>2113</v>
      </c>
      <c r="G3612" s="49" t="n">
        <f aca="false">F3612/$K3614-1</f>
        <v>1564.18518518519</v>
      </c>
      <c r="H3612" s="50" t="n">
        <v>2271</v>
      </c>
      <c r="I3612" s="49" t="n">
        <f aca="false">H3612/$K3614-1</f>
        <v>1681.22222222222</v>
      </c>
      <c r="J3612" s="49" t="inlineStr">
        <f aca="false">I3612-G3612</f>
        <is>
          <t/>
        </is>
      </c>
      <c r="K3612" s="0" t="inlineStr">
        <f aca="false">H3612-F3612</f>
        <is>
          <t/>
        </is>
      </c>
      <c r="L3612" s="49" t="inlineStr">
        <f aca="false">H3612/H3600-1</f>
        <is>
          <t/>
        </is>
      </c>
    </row>
    <row r="3613" customFormat="false" ht="14.4" hidden="false" customHeight="false" outlineLevel="0" collapsed="false">
      <c r="A3613" s="59" t="n">
        <v>43150.3802449421</v>
      </c>
      <c r="B3613" s="47" t="s">
        <v>192</v>
      </c>
      <c r="C3613" s="0" t="s">
        <v>33</v>
      </c>
      <c r="D3613" s="0" t="s">
        <v>51</v>
      </c>
      <c r="E3613" s="0" t="s">
        <v>136</v>
      </c>
      <c r="F3613" s="50" t="n">
        <v>1.5602</v>
      </c>
      <c r="H3613" s="48" t="n">
        <v>1.5888</v>
      </c>
      <c r="K3613" s="50" t="n">
        <v>1.56918</v>
      </c>
      <c r="L3613" s="49" t="n">
        <f aca="false">K3613/K3601-1</f>
        <v>0.00232507633148948</v>
      </c>
    </row>
    <row r="3614" customFormat="false" ht="14.4" hidden="false" customHeight="false" outlineLevel="0" collapsed="false">
      <c r="A3614" s="59" t="n">
        <v>43150.3802451389</v>
      </c>
      <c r="B3614" s="47" t="s">
        <v>192</v>
      </c>
      <c r="C3614" s="0" t="s">
        <v>33</v>
      </c>
      <c r="D3614" s="0" t="s">
        <v>30</v>
      </c>
      <c r="E3614" s="0" t="s">
        <v>136</v>
      </c>
      <c r="F3614" s="0" t="s">
        <v>31</v>
      </c>
      <c r="H3614" s="50" t="n">
        <v>1</v>
      </c>
      <c r="K3614" s="48" t="n">
        <v>1.35</v>
      </c>
      <c r="L3614" s="49" t="inlineStr">
        <f aca="false">K3614/K3602-1</f>
        <is>
          <t/>
        </is>
      </c>
    </row>
    <row r="3615" customFormat="false" ht="14.4" hidden="false" customHeight="false" outlineLevel="0" collapsed="false">
      <c r="A3615" s="59" t="n">
        <v>43150.3802453125</v>
      </c>
      <c r="B3615" s="47" t="s">
        <v>192</v>
      </c>
      <c r="C3615" s="0" t="s">
        <v>33</v>
      </c>
      <c r="D3615" s="0" t="s">
        <v>43</v>
      </c>
      <c r="E3615" s="0" t="s">
        <v>137</v>
      </c>
      <c r="J3615" s="0" t="s">
        <v>44</v>
      </c>
      <c r="K3615" s="48" t="n">
        <v>1349.09</v>
      </c>
      <c r="L3615" s="49" t="inlineStr">
        <f aca="false">K3615/K3603-1</f>
        <is>
          <t/>
        </is>
      </c>
    </row>
    <row r="3616" customFormat="false" ht="14.4" hidden="false" customHeight="false" outlineLevel="0" collapsed="false">
      <c r="A3616" s="59" t="n">
        <v>43150.3802454861</v>
      </c>
      <c r="B3616" s="47" t="s">
        <v>192</v>
      </c>
      <c r="C3616" s="0" t="s">
        <v>33</v>
      </c>
      <c r="D3616" s="0" t="s">
        <v>54</v>
      </c>
      <c r="E3616" s="0" t="s">
        <v>137</v>
      </c>
      <c r="F3616" s="0" t="n">
        <v>0.0887708</v>
      </c>
      <c r="G3616" s="0" t="s">
        <v>156</v>
      </c>
      <c r="H3616" s="49" t="n">
        <f aca="false">F3616/F3604-1</f>
        <v>-0.0640237023291124</v>
      </c>
      <c r="K3616" s="48" t="n">
        <v>931.54</v>
      </c>
      <c r="L3616" s="49" t="inlineStr">
        <f aca="false">K3616/K3604-1</f>
        <is>
          <t/>
        </is>
      </c>
    </row>
    <row r="3617" customFormat="false" ht="14.4" hidden="false" customHeight="false" outlineLevel="0" collapsed="false">
      <c r="A3617" s="59" t="n">
        <v>43150.3802456481</v>
      </c>
      <c r="B3617" s="47" t="s">
        <v>192</v>
      </c>
      <c r="C3617" s="0" t="s">
        <v>33</v>
      </c>
      <c r="D3617" s="0" t="s">
        <v>150</v>
      </c>
      <c r="E3617" s="0" t="s">
        <v>137</v>
      </c>
      <c r="F3617" s="0" t="n">
        <v>0.0293759</v>
      </c>
      <c r="G3617" s="0" t="s">
        <v>156</v>
      </c>
      <c r="H3617" s="49" t="inlineStr">
        <f aca="false">F3617/F3605-1</f>
        <is>
          <t/>
        </is>
      </c>
      <c r="K3617" s="48" t="n">
        <v>308.26</v>
      </c>
      <c r="L3617" s="49" t="inlineStr">
        <f aca="false">K3617/K3605-1</f>
        <is>
          <t/>
        </is>
      </c>
    </row>
    <row r="3618" customFormat="false" ht="14.4" hidden="false" customHeight="false" outlineLevel="0" collapsed="false">
      <c r="A3618" s="59" t="n">
        <v>43150.3802457986</v>
      </c>
      <c r="B3618" s="47" t="s">
        <v>192</v>
      </c>
      <c r="C3618" s="0" t="s">
        <v>33</v>
      </c>
      <c r="D3618" s="0" t="s">
        <v>157</v>
      </c>
      <c r="E3618" s="0" t="s">
        <v>137</v>
      </c>
      <c r="F3618" s="0" t="n">
        <v>0.00063</v>
      </c>
      <c r="G3618" s="0" t="s">
        <v>156</v>
      </c>
      <c r="H3618" s="49" t="inlineStr">
        <f aca="false">F3618/F3606-1</f>
        <is>
          <t/>
        </is>
      </c>
      <c r="K3618" s="48" t="n">
        <v>6.57</v>
      </c>
      <c r="L3618" s="49" t="inlineStr">
        <f aca="false">K3618/K3606-1</f>
        <is>
          <t/>
        </is>
      </c>
    </row>
    <row r="3619" customFormat="false" ht="14.4" hidden="false" customHeight="false" outlineLevel="0" collapsed="false">
      <c r="A3619" s="60" t="n">
        <v>43150.3802459491</v>
      </c>
      <c r="B3619" s="52" t="s">
        <v>192</v>
      </c>
      <c r="C3619" s="16" t="s">
        <v>33</v>
      </c>
      <c r="D3619" s="16" t="s">
        <v>138</v>
      </c>
      <c r="E3619" s="16" t="s">
        <v>137</v>
      </c>
      <c r="F3619" s="16" t="n">
        <v>1</v>
      </c>
      <c r="G3619" s="16" t="s">
        <v>156</v>
      </c>
      <c r="H3619" s="58" t="inlineStr">
        <f aca="false">F3619/F3607-1</f>
        <is>
          <t/>
        </is>
      </c>
      <c r="I3619" s="16"/>
      <c r="J3619" s="16"/>
      <c r="K3619" s="54" t="n">
        <v>10623.5</v>
      </c>
      <c r="L3619" s="58" t="inlineStr">
        <f aca="false">K3619/K3607-1</f>
        <is>
          <t/>
        </is>
      </c>
    </row>
    <row r="3620" customFormat="false" ht="14.4" hidden="false" customHeight="false" outlineLevel="0" collapsed="false">
      <c r="A3620" s="59" t="n">
        <v>43151.4178145949</v>
      </c>
      <c r="B3620" s="47" t="s">
        <v>193</v>
      </c>
      <c r="C3620" s="0" t="s">
        <v>35</v>
      </c>
      <c r="D3620" s="0" t="s">
        <v>53</v>
      </c>
      <c r="E3620" s="0" t="s">
        <v>136</v>
      </c>
      <c r="F3620" s="48" t="n">
        <v>2094</v>
      </c>
      <c r="G3620" s="49" t="n">
        <f aca="false">F3620/$K3626-1</f>
        <v>1550.11111111111</v>
      </c>
      <c r="H3620" s="50" t="n">
        <v>2247</v>
      </c>
      <c r="I3620" s="49" t="n">
        <f aca="false">H3620/$K3626-1</f>
        <v>1663.44444444444</v>
      </c>
      <c r="J3620" s="49" t="n">
        <f aca="false">I3620-G3620</f>
        <v>113.333333333333</v>
      </c>
      <c r="K3620" s="0" t="n">
        <f aca="false">H3620-F3620</f>
        <v>153</v>
      </c>
      <c r="L3620" s="49" t="n">
        <f aca="false">H3620/H3608-1</f>
        <v>-0.00310559006211175</v>
      </c>
    </row>
    <row r="3621" customFormat="false" ht="14.4" hidden="false" customHeight="false" outlineLevel="0" collapsed="false">
      <c r="A3621" s="59" t="n">
        <v>43151.4178204051</v>
      </c>
      <c r="B3621" s="47" t="s">
        <v>193</v>
      </c>
      <c r="C3621" s="0" t="s">
        <v>35</v>
      </c>
      <c r="D3621" s="0" t="s">
        <v>13</v>
      </c>
      <c r="E3621" s="0" t="s">
        <v>136</v>
      </c>
      <c r="F3621" s="48" t="n">
        <v>2106</v>
      </c>
      <c r="G3621" s="49" t="n">
        <f aca="false">F3621/$K3626-1</f>
        <v>1559</v>
      </c>
      <c r="H3621" s="50" t="n">
        <v>2275</v>
      </c>
      <c r="I3621" s="49" t="n">
        <f aca="false">H3621/$K3626-1</f>
        <v>1684.18518518519</v>
      </c>
      <c r="J3621" s="49" t="inlineStr">
        <f aca="false">I3621-G3621</f>
        <is>
          <t/>
        </is>
      </c>
      <c r="K3621" s="0" t="inlineStr">
        <f aca="false">H3621-F3621</f>
        <is>
          <t/>
        </is>
      </c>
      <c r="L3621" s="49" t="inlineStr">
        <f aca="false">H3621/H3609-1</f>
        <is>
          <t/>
        </is>
      </c>
    </row>
    <row r="3622" customFormat="false" ht="14.4" hidden="false" customHeight="false" outlineLevel="0" collapsed="false">
      <c r="A3622" s="59" t="n">
        <v>43151.4178205903</v>
      </c>
      <c r="B3622" s="47" t="s">
        <v>193</v>
      </c>
      <c r="C3622" s="0" t="s">
        <v>35</v>
      </c>
      <c r="D3622" s="0" t="s">
        <v>15</v>
      </c>
      <c r="E3622" s="0" t="s">
        <v>136</v>
      </c>
      <c r="F3622" s="48" t="n">
        <v>2106</v>
      </c>
      <c r="G3622" s="49" t="n">
        <f aca="false">F3622/$K3626-1</f>
        <v>1559</v>
      </c>
      <c r="H3622" s="50" t="n">
        <v>2275</v>
      </c>
      <c r="I3622" s="49" t="n">
        <f aca="false">H3622/$K3626-1</f>
        <v>1684.18518518519</v>
      </c>
      <c r="J3622" s="49" t="inlineStr">
        <f aca="false">I3622-G3622</f>
        <is>
          <t/>
        </is>
      </c>
      <c r="K3622" s="0" t="inlineStr">
        <f aca="false">H3622-F3622</f>
        <is>
          <t/>
        </is>
      </c>
      <c r="L3622" s="49" t="inlineStr">
        <f aca="false">H3622/H3610-1</f>
        <is>
          <t/>
        </is>
      </c>
    </row>
    <row r="3623" customFormat="false" ht="14.4" hidden="false" customHeight="false" outlineLevel="0" collapsed="false">
      <c r="A3623" s="59" t="n">
        <v>43151.4178207407</v>
      </c>
      <c r="B3623" s="47" t="s">
        <v>193</v>
      </c>
      <c r="C3623" s="0" t="s">
        <v>35</v>
      </c>
      <c r="D3623" s="0" t="s">
        <v>20</v>
      </c>
      <c r="E3623" s="0" t="s">
        <v>136</v>
      </c>
      <c r="F3623" s="48" t="n">
        <v>2106</v>
      </c>
      <c r="G3623" s="49" t="n">
        <f aca="false">F3623/$K3626-1</f>
        <v>1559</v>
      </c>
      <c r="H3623" s="50" t="n">
        <v>2264</v>
      </c>
      <c r="I3623" s="49" t="n">
        <f aca="false">H3623/$K3626-1</f>
        <v>1676.03703703704</v>
      </c>
      <c r="J3623" s="49" t="inlineStr">
        <f aca="false">I3623-G3623</f>
        <is>
          <t/>
        </is>
      </c>
      <c r="K3623" s="0" t="inlineStr">
        <f aca="false">H3623-F3623</f>
        <is>
          <t/>
        </is>
      </c>
      <c r="L3623" s="49" t="inlineStr">
        <f aca="false">H3623/H3611-1</f>
        <is>
          <t/>
        </is>
      </c>
    </row>
    <row r="3624" customFormat="false" ht="14.4" hidden="false" customHeight="false" outlineLevel="0" collapsed="false">
      <c r="A3624" s="59" t="n">
        <v>43151.4178209028</v>
      </c>
      <c r="B3624" s="47" t="s">
        <v>193</v>
      </c>
      <c r="C3624" s="0" t="s">
        <v>35</v>
      </c>
      <c r="D3624" s="0" t="s">
        <v>25</v>
      </c>
      <c r="E3624" s="0" t="s">
        <v>136</v>
      </c>
      <c r="F3624" s="48" t="n">
        <v>2106</v>
      </c>
      <c r="G3624" s="49" t="n">
        <f aca="false">F3624/$K3626-1</f>
        <v>1559</v>
      </c>
      <c r="H3624" s="50" t="n">
        <v>2264</v>
      </c>
      <c r="I3624" s="49" t="n">
        <f aca="false">H3624/$K3626-1</f>
        <v>1676.03703703704</v>
      </c>
      <c r="J3624" s="49" t="inlineStr">
        <f aca="false">I3624-G3624</f>
        <is>
          <t/>
        </is>
      </c>
      <c r="K3624" s="0" t="inlineStr">
        <f aca="false">H3624-F3624</f>
        <is>
          <t/>
        </is>
      </c>
      <c r="L3624" s="49" t="inlineStr">
        <f aca="false">H3624/H3612-1</f>
        <is>
          <t/>
        </is>
      </c>
    </row>
    <row r="3625" customFormat="false" ht="14.4" hidden="false" customHeight="false" outlineLevel="0" collapsed="false">
      <c r="A3625" s="59" t="n">
        <v>43151.4178210417</v>
      </c>
      <c r="B3625" s="47" t="s">
        <v>193</v>
      </c>
      <c r="C3625" s="0" t="s">
        <v>35</v>
      </c>
      <c r="D3625" s="0" t="s">
        <v>51</v>
      </c>
      <c r="E3625" s="0" t="s">
        <v>136</v>
      </c>
      <c r="F3625" s="50" t="n">
        <v>1.5641</v>
      </c>
      <c r="H3625" s="48" t="n">
        <v>1.5926</v>
      </c>
      <c r="K3625" s="50" t="n">
        <v>1.57601</v>
      </c>
      <c r="L3625" s="49" t="n">
        <f aca="false">K3625/K3613-1</f>
        <v>0.00435259179953862</v>
      </c>
    </row>
    <row r="3626" customFormat="false" ht="14.4" hidden="false" customHeight="false" outlineLevel="0" collapsed="false">
      <c r="A3626" s="59" t="n">
        <v>43151.417821169</v>
      </c>
      <c r="B3626" s="47" t="s">
        <v>193</v>
      </c>
      <c r="C3626" s="0" t="s">
        <v>35</v>
      </c>
      <c r="D3626" s="0" t="s">
        <v>30</v>
      </c>
      <c r="E3626" s="0" t="s">
        <v>136</v>
      </c>
      <c r="F3626" s="0" t="s">
        <v>31</v>
      </c>
      <c r="H3626" s="50" t="n">
        <v>1</v>
      </c>
      <c r="K3626" s="48" t="n">
        <v>1.35</v>
      </c>
      <c r="L3626" s="49" t="inlineStr">
        <f aca="false">K3626/K3614-1</f>
        <is>
          <t/>
        </is>
      </c>
    </row>
    <row r="3627" customFormat="false" ht="14.4" hidden="false" customHeight="false" outlineLevel="0" collapsed="false">
      <c r="A3627" s="59" t="n">
        <v>43151.417821331</v>
      </c>
      <c r="B3627" s="47" t="s">
        <v>193</v>
      </c>
      <c r="C3627" s="0" t="s">
        <v>35</v>
      </c>
      <c r="D3627" s="0" t="s">
        <v>43</v>
      </c>
      <c r="E3627" s="0" t="s">
        <v>137</v>
      </c>
      <c r="J3627" s="0" t="s">
        <v>44</v>
      </c>
      <c r="K3627" s="48" t="n">
        <v>1338.25</v>
      </c>
      <c r="L3627" s="49" t="inlineStr">
        <f aca="false">K3627/K3615-1</f>
        <is>
          <t/>
        </is>
      </c>
    </row>
    <row r="3628" customFormat="false" ht="14.4" hidden="false" customHeight="false" outlineLevel="0" collapsed="false">
      <c r="A3628" s="59" t="n">
        <v>43151.4178214699</v>
      </c>
      <c r="B3628" s="47" t="s">
        <v>193</v>
      </c>
      <c r="C3628" s="0" t="s">
        <v>35</v>
      </c>
      <c r="D3628" s="0" t="s">
        <v>54</v>
      </c>
      <c r="E3628" s="0" t="s">
        <v>137</v>
      </c>
      <c r="F3628" s="0" t="n">
        <v>0.0828757</v>
      </c>
      <c r="G3628" s="0" t="s">
        <v>156</v>
      </c>
      <c r="H3628" s="49" t="n">
        <f aca="false">F3628/F3616-1</f>
        <v>-0.0664080981584034</v>
      </c>
      <c r="K3628" s="48" t="n">
        <v>960.27</v>
      </c>
      <c r="L3628" s="49" t="inlineStr">
        <f aca="false">K3628/K3616-1</f>
        <is>
          <t/>
        </is>
      </c>
    </row>
    <row r="3629" customFormat="false" ht="14.4" hidden="false" customHeight="false" outlineLevel="0" collapsed="false">
      <c r="A3629" s="59" t="n">
        <v>43151.4178216204</v>
      </c>
      <c r="B3629" s="47" t="s">
        <v>193</v>
      </c>
      <c r="C3629" s="0" t="s">
        <v>35</v>
      </c>
      <c r="D3629" s="0" t="s">
        <v>150</v>
      </c>
      <c r="E3629" s="0" t="s">
        <v>137</v>
      </c>
      <c r="F3629" s="0" t="n">
        <v>0.0276553</v>
      </c>
      <c r="G3629" s="0" t="s">
        <v>156</v>
      </c>
      <c r="H3629" s="49" t="inlineStr">
        <f aca="false">F3629/F3617-1</f>
        <is>
          <t/>
        </is>
      </c>
      <c r="K3629" s="48" t="n">
        <v>320.44</v>
      </c>
      <c r="L3629" s="49" t="inlineStr">
        <f aca="false">K3629/K3617-1</f>
        <is>
          <t/>
        </is>
      </c>
    </row>
    <row r="3630" customFormat="false" ht="14.4" hidden="false" customHeight="false" outlineLevel="0" collapsed="false">
      <c r="A3630" s="59" t="n">
        <v>43151.4178217477</v>
      </c>
      <c r="B3630" s="47" t="s">
        <v>193</v>
      </c>
      <c r="C3630" s="0" t="s">
        <v>35</v>
      </c>
      <c r="D3630" s="0" t="s">
        <v>157</v>
      </c>
      <c r="E3630" s="0" t="s">
        <v>137</v>
      </c>
      <c r="F3630" s="0" t="n">
        <v>0.00062</v>
      </c>
      <c r="G3630" s="0" t="s">
        <v>156</v>
      </c>
      <c r="H3630" s="49" t="inlineStr">
        <f aca="false">F3630/F3618-1</f>
        <is>
          <t/>
        </is>
      </c>
      <c r="K3630" s="48" t="n">
        <v>7.14</v>
      </c>
      <c r="L3630" s="49" t="inlineStr">
        <f aca="false">K3630/K3618-1</f>
        <is>
          <t/>
        </is>
      </c>
    </row>
    <row r="3631" customFormat="false" ht="14.4" hidden="false" customHeight="false" outlineLevel="0" collapsed="false">
      <c r="A3631" s="60" t="n">
        <v>43151.417821875</v>
      </c>
      <c r="B3631" s="52" t="s">
        <v>193</v>
      </c>
      <c r="C3631" s="16" t="s">
        <v>35</v>
      </c>
      <c r="D3631" s="16" t="s">
        <v>138</v>
      </c>
      <c r="E3631" s="16" t="s">
        <v>137</v>
      </c>
      <c r="F3631" s="16" t="n">
        <v>1</v>
      </c>
      <c r="G3631" s="16" t="s">
        <v>156</v>
      </c>
      <c r="H3631" s="58" t="inlineStr">
        <f aca="false">F3631/F3619-1</f>
        <is>
          <t/>
        </is>
      </c>
      <c r="I3631" s="16"/>
      <c r="J3631" s="16"/>
      <c r="K3631" s="54" t="n">
        <v>11680.4</v>
      </c>
      <c r="L3631" s="58" t="inlineStr">
        <f aca="false">K3631/K3619-1</f>
        <is>
          <t/>
        </is>
      </c>
    </row>
    <row r="3632" customFormat="false" ht="14.4" hidden="false" customHeight="false" outlineLevel="0" collapsed="false">
      <c r="A3632" s="59" t="n">
        <v>43152.4410493866</v>
      </c>
      <c r="B3632" s="47" t="s">
        <v>194</v>
      </c>
      <c r="C3632" s="0" t="s">
        <v>37</v>
      </c>
      <c r="D3632" s="0" t="s">
        <v>53</v>
      </c>
      <c r="E3632" s="0" t="s">
        <v>136</v>
      </c>
      <c r="F3632" s="48" t="n">
        <v>2084</v>
      </c>
      <c r="G3632" s="49" t="n">
        <f aca="false">F3632/$K3638-1</f>
        <v>1542.7037037037</v>
      </c>
      <c r="H3632" s="50" t="n">
        <v>2236</v>
      </c>
      <c r="I3632" s="49" t="n">
        <f aca="false">H3632/$K3638-1</f>
        <v>1655.2962962963</v>
      </c>
      <c r="J3632" s="49" t="n">
        <f aca="false">I3632-G3632</f>
        <v>112.592592592592</v>
      </c>
      <c r="K3632" s="0" t="n">
        <f aca="false">H3632-F3632</f>
        <v>152</v>
      </c>
      <c r="L3632" s="49" t="n">
        <f aca="false">H3632/H3620-1</f>
        <v>-0.00489541611036937</v>
      </c>
    </row>
    <row r="3633" customFormat="false" ht="14.4" hidden="false" customHeight="false" outlineLevel="0" collapsed="false">
      <c r="A3633" s="59" t="n">
        <v>43152.4410515857</v>
      </c>
      <c r="B3633" s="47" t="s">
        <v>194</v>
      </c>
      <c r="C3633" s="0" t="s">
        <v>37</v>
      </c>
      <c r="D3633" s="0" t="s">
        <v>13</v>
      </c>
      <c r="E3633" s="0" t="s">
        <v>136</v>
      </c>
      <c r="F3633" s="48" t="n">
        <v>2095</v>
      </c>
      <c r="G3633" s="49" t="n">
        <f aca="false">F3633/$K3638-1</f>
        <v>1550.85185185185</v>
      </c>
      <c r="H3633" s="50" t="n">
        <v>2264</v>
      </c>
      <c r="I3633" s="49" t="n">
        <f aca="false">H3633/$K3638-1</f>
        <v>1676.03703703704</v>
      </c>
      <c r="J3633" s="49" t="inlineStr">
        <f aca="false">I3633-G3633</f>
        <is>
          <t/>
        </is>
      </c>
      <c r="K3633" s="0" t="inlineStr">
        <f aca="false">H3633-F3633</f>
        <is>
          <t/>
        </is>
      </c>
      <c r="L3633" s="49" t="inlineStr">
        <f aca="false">H3633/H3621-1</f>
        <is>
          <t/>
        </is>
      </c>
    </row>
    <row r="3634" customFormat="false" ht="14.4" hidden="false" customHeight="false" outlineLevel="0" collapsed="false">
      <c r="A3634" s="59" t="n">
        <v>43152.4410517824</v>
      </c>
      <c r="B3634" s="47" t="s">
        <v>194</v>
      </c>
      <c r="C3634" s="0" t="s">
        <v>37</v>
      </c>
      <c r="D3634" s="0" t="s">
        <v>15</v>
      </c>
      <c r="E3634" s="0" t="s">
        <v>136</v>
      </c>
      <c r="F3634" s="48" t="n">
        <v>2095</v>
      </c>
      <c r="G3634" s="49" t="n">
        <f aca="false">F3634/$K3638-1</f>
        <v>1550.85185185185</v>
      </c>
      <c r="H3634" s="50" t="n">
        <v>2264</v>
      </c>
      <c r="I3634" s="49" t="n">
        <f aca="false">H3634/$K3638-1</f>
        <v>1676.03703703704</v>
      </c>
      <c r="J3634" s="49" t="inlineStr">
        <f aca="false">I3634-G3634</f>
        <is>
          <t/>
        </is>
      </c>
      <c r="K3634" s="0" t="inlineStr">
        <f aca="false">H3634-F3634</f>
        <is>
          <t/>
        </is>
      </c>
      <c r="L3634" s="49" t="inlineStr">
        <f aca="false">H3634/H3622-1</f>
        <is>
          <t/>
        </is>
      </c>
    </row>
    <row r="3635" customFormat="false" ht="14.4" hidden="false" customHeight="false" outlineLevel="0" collapsed="false">
      <c r="A3635" s="59" t="n">
        <v>43152.4410519792</v>
      </c>
      <c r="B3635" s="47" t="s">
        <v>194</v>
      </c>
      <c r="C3635" s="0" t="s">
        <v>37</v>
      </c>
      <c r="D3635" s="0" t="s">
        <v>20</v>
      </c>
      <c r="E3635" s="0" t="s">
        <v>136</v>
      </c>
      <c r="F3635" s="48" t="n">
        <v>2095</v>
      </c>
      <c r="G3635" s="49" t="n">
        <f aca="false">F3635/$K3638-1</f>
        <v>1550.85185185185</v>
      </c>
      <c r="H3635" s="50" t="n">
        <v>2253</v>
      </c>
      <c r="I3635" s="49" t="n">
        <f aca="false">H3635/$K3638-1</f>
        <v>1667.88888888889</v>
      </c>
      <c r="J3635" s="49" t="inlineStr">
        <f aca="false">I3635-G3635</f>
        <is>
          <t/>
        </is>
      </c>
      <c r="K3635" s="0" t="inlineStr">
        <f aca="false">H3635-F3635</f>
        <is>
          <t/>
        </is>
      </c>
      <c r="L3635" s="49" t="inlineStr">
        <f aca="false">H3635/H3623-1</f>
        <is>
          <t/>
        </is>
      </c>
    </row>
    <row r="3636" customFormat="false" ht="14.4" hidden="false" customHeight="false" outlineLevel="0" collapsed="false">
      <c r="A3636" s="59" t="n">
        <v>43152.4410521875</v>
      </c>
      <c r="B3636" s="47" t="s">
        <v>194</v>
      </c>
      <c r="C3636" s="0" t="s">
        <v>37</v>
      </c>
      <c r="D3636" s="0" t="s">
        <v>25</v>
      </c>
      <c r="E3636" s="0" t="s">
        <v>136</v>
      </c>
      <c r="F3636" s="48" t="n">
        <v>2095</v>
      </c>
      <c r="G3636" s="49" t="n">
        <f aca="false">F3636/$K3638-1</f>
        <v>1550.85185185185</v>
      </c>
      <c r="H3636" s="50" t="n">
        <v>2253</v>
      </c>
      <c r="I3636" s="49" t="n">
        <f aca="false">H3636/$K3638-1</f>
        <v>1667.88888888889</v>
      </c>
      <c r="J3636" s="49" t="inlineStr">
        <f aca="false">I3636-G3636</f>
        <is>
          <t/>
        </is>
      </c>
      <c r="K3636" s="0" t="inlineStr">
        <f aca="false">H3636-F3636</f>
        <is>
          <t/>
        </is>
      </c>
      <c r="L3636" s="49" t="inlineStr">
        <f aca="false">H3636/H3624-1</f>
        <is>
          <t/>
        </is>
      </c>
    </row>
    <row r="3637" customFormat="false" ht="14.4" hidden="false" customHeight="false" outlineLevel="0" collapsed="false">
      <c r="A3637" s="59" t="n">
        <v>43152.4410523843</v>
      </c>
      <c r="B3637" s="47" t="s">
        <v>194</v>
      </c>
      <c r="C3637" s="0" t="s">
        <v>37</v>
      </c>
      <c r="D3637" s="0" t="s">
        <v>51</v>
      </c>
      <c r="E3637" s="0" t="s">
        <v>136</v>
      </c>
      <c r="F3637" s="50" t="n">
        <v>1.5714</v>
      </c>
      <c r="H3637" s="48" t="n">
        <v>1.5998</v>
      </c>
      <c r="K3637" s="50" t="n">
        <v>1.58495</v>
      </c>
      <c r="L3637" s="49" t="n">
        <f aca="false">K3637/K3625-1</f>
        <v>0.00567255283913171</v>
      </c>
    </row>
    <row r="3638" customFormat="false" ht="14.4" hidden="false" customHeight="false" outlineLevel="0" collapsed="false">
      <c r="A3638" s="59" t="n">
        <v>43152.4410525926</v>
      </c>
      <c r="B3638" s="47" t="s">
        <v>194</v>
      </c>
      <c r="C3638" s="0" t="s">
        <v>37</v>
      </c>
      <c r="D3638" s="0" t="s">
        <v>30</v>
      </c>
      <c r="E3638" s="0" t="s">
        <v>136</v>
      </c>
      <c r="F3638" s="0" t="s">
        <v>31</v>
      </c>
      <c r="H3638" s="50" t="n">
        <v>1</v>
      </c>
      <c r="K3638" s="48" t="n">
        <v>1.35</v>
      </c>
      <c r="L3638" s="49" t="inlineStr">
        <f aca="false">K3638/K3626-1</f>
        <is>
          <t/>
        </is>
      </c>
    </row>
    <row r="3639" customFormat="false" ht="14.4" hidden="false" customHeight="false" outlineLevel="0" collapsed="false">
      <c r="A3639" s="59" t="n">
        <v>43152.4410527778</v>
      </c>
      <c r="B3639" s="47" t="s">
        <v>194</v>
      </c>
      <c r="C3639" s="0" t="s">
        <v>37</v>
      </c>
      <c r="D3639" s="0" t="s">
        <v>43</v>
      </c>
      <c r="E3639" s="0" t="s">
        <v>137</v>
      </c>
      <c r="J3639" s="0" t="s">
        <v>44</v>
      </c>
      <c r="K3639" s="48" t="n">
        <v>1328.04</v>
      </c>
      <c r="L3639" s="49" t="inlineStr">
        <f aca="false">K3639/K3627-1</f>
        <is>
          <t/>
        </is>
      </c>
    </row>
    <row r="3640" customFormat="false" ht="14.4" hidden="false" customHeight="false" outlineLevel="0" collapsed="false">
      <c r="A3640" s="59" t="n">
        <v>43152.4410529861</v>
      </c>
      <c r="B3640" s="47" t="s">
        <v>194</v>
      </c>
      <c r="C3640" s="0" t="s">
        <v>37</v>
      </c>
      <c r="D3640" s="0" t="s">
        <v>54</v>
      </c>
      <c r="E3640" s="0" t="s">
        <v>137</v>
      </c>
      <c r="F3640" s="0" t="n">
        <v>0.0808811</v>
      </c>
      <c r="G3640" s="0" t="s">
        <v>156</v>
      </c>
      <c r="H3640" s="49" t="n">
        <f aca="false">F3640/F3628-1</f>
        <v>-0.0240673683600863</v>
      </c>
      <c r="K3640" s="48" t="n">
        <v>895.44</v>
      </c>
      <c r="L3640" s="49" t="inlineStr">
        <f aca="false">K3640/K3628-1</f>
        <is>
          <t/>
        </is>
      </c>
    </row>
    <row r="3641" customFormat="false" ht="14.4" hidden="false" customHeight="false" outlineLevel="0" collapsed="false">
      <c r="A3641" s="59" t="n">
        <v>43152.4410531944</v>
      </c>
      <c r="B3641" s="47" t="s">
        <v>194</v>
      </c>
      <c r="C3641" s="0" t="s">
        <v>37</v>
      </c>
      <c r="D3641" s="0" t="s">
        <v>150</v>
      </c>
      <c r="E3641" s="0" t="s">
        <v>137</v>
      </c>
      <c r="F3641" s="0" t="n">
        <v>0.0281561</v>
      </c>
      <c r="G3641" s="0" t="s">
        <v>156</v>
      </c>
      <c r="H3641" s="49" t="inlineStr">
        <f aca="false">F3641/F3629-1</f>
        <is>
          <t/>
        </is>
      </c>
      <c r="K3641" s="48" t="n">
        <v>311.11</v>
      </c>
      <c r="L3641" s="49" t="inlineStr">
        <f aca="false">K3641/K3629-1</f>
        <is>
          <t/>
        </is>
      </c>
    </row>
    <row r="3642" customFormat="false" ht="14.4" hidden="false" customHeight="false" outlineLevel="0" collapsed="false">
      <c r="A3642" s="59" t="n">
        <v>43152.4410533912</v>
      </c>
      <c r="B3642" s="47" t="s">
        <v>194</v>
      </c>
      <c r="C3642" s="0" t="s">
        <v>37</v>
      </c>
      <c r="D3642" s="0" t="s">
        <v>157</v>
      </c>
      <c r="E3642" s="0" t="s">
        <v>137</v>
      </c>
      <c r="F3642" s="0" t="n">
        <v>0.00065</v>
      </c>
      <c r="G3642" s="0" t="s">
        <v>156</v>
      </c>
      <c r="H3642" s="49" t="inlineStr">
        <f aca="false">F3642/F3630-1</f>
        <is>
          <t/>
        </is>
      </c>
      <c r="K3642" s="48" t="n">
        <v>7.16</v>
      </c>
      <c r="L3642" s="49" t="inlineStr">
        <f aca="false">K3642/K3630-1</f>
        <is>
          <t/>
        </is>
      </c>
    </row>
    <row r="3643" customFormat="false" ht="14.4" hidden="false" customHeight="false" outlineLevel="0" collapsed="false">
      <c r="A3643" s="60" t="n">
        <v>43152.441053588</v>
      </c>
      <c r="B3643" s="52" t="s">
        <v>194</v>
      </c>
      <c r="C3643" s="16" t="s">
        <v>37</v>
      </c>
      <c r="D3643" s="16" t="s">
        <v>138</v>
      </c>
      <c r="E3643" s="16" t="s">
        <v>137</v>
      </c>
      <c r="F3643" s="16" t="n">
        <v>1</v>
      </c>
      <c r="G3643" s="16" t="s">
        <v>156</v>
      </c>
      <c r="H3643" s="58" t="inlineStr">
        <f aca="false">F3643/F3631-1</f>
        <is>
          <t/>
        </is>
      </c>
      <c r="I3643" s="16"/>
      <c r="J3643" s="16"/>
      <c r="K3643" s="54" t="n">
        <v>11238.1</v>
      </c>
      <c r="L3643" s="58" t="inlineStr">
        <f aca="false">K3643/K3631-1</f>
        <is>
          <t/>
        </is>
      </c>
    </row>
    <row r="3644" customFormat="false" ht="14.4" hidden="false" customHeight="false" outlineLevel="0" collapsed="false">
      <c r="A3644" s="59" t="n">
        <v>43153.4640902894</v>
      </c>
      <c r="B3644" s="47" t="s">
        <v>195</v>
      </c>
      <c r="C3644" s="0" t="s">
        <v>38</v>
      </c>
      <c r="D3644" s="0" t="s">
        <v>13</v>
      </c>
      <c r="E3644" s="0" t="s">
        <v>136</v>
      </c>
      <c r="F3644" s="48" t="n">
        <v>2095</v>
      </c>
      <c r="G3644" s="49" t="n">
        <f aca="false">F3644/$K3650-1</f>
        <v>1317.80445183059</v>
      </c>
      <c r="H3644" s="50" t="n">
        <v>2263</v>
      </c>
      <c r="I3644" s="49" t="n">
        <f aca="false">H3644/$K3650-1</f>
        <v>1423.5606083497</v>
      </c>
      <c r="J3644" s="49" t="n">
        <f aca="false">I3644-G3644</f>
        <v>105.756156519112</v>
      </c>
      <c r="K3644" s="0" t="n">
        <f aca="false">H3644-F3644</f>
        <v>168</v>
      </c>
      <c r="L3644" s="49" t="e">
        <f aca="false">H3644/H3631-1</f>
        <v>#VALUE!</v>
      </c>
    </row>
    <row r="3645" customFormat="false" ht="14.4" hidden="false" customHeight="false" outlineLevel="0" collapsed="false">
      <c r="A3645" s="59" t="n">
        <v>43153.4640913773</v>
      </c>
      <c r="B3645" s="47" t="s">
        <v>195</v>
      </c>
      <c r="C3645" s="0" t="s">
        <v>38</v>
      </c>
      <c r="D3645" s="0" t="s">
        <v>15</v>
      </c>
      <c r="E3645" s="0" t="s">
        <v>136</v>
      </c>
      <c r="F3645" s="48" t="n">
        <v>2095</v>
      </c>
      <c r="G3645" s="49" t="n">
        <f aca="false">F3645/$K3650-1</f>
        <v>1317.80445183059</v>
      </c>
      <c r="H3645" s="50" t="n">
        <v>2263</v>
      </c>
      <c r="I3645" s="49" t="n">
        <f aca="false">H3645/$K3650-1</f>
        <v>1423.5606083497</v>
      </c>
      <c r="J3645" s="49" t="inlineStr">
        <f aca="false">I3645-G3645</f>
        <is>
          <t/>
        </is>
      </c>
      <c r="K3645" s="0" t="inlineStr">
        <f aca="false">H3645-F3645</f>
        <is>
          <t/>
        </is>
      </c>
      <c r="L3645" s="49" t="inlineStr">
        <f aca="false">H3645/H3632-1</f>
        <is>
          <t/>
        </is>
      </c>
    </row>
    <row r="3646" customFormat="false" ht="14.4" hidden="false" customHeight="false" outlineLevel="0" collapsed="false">
      <c r="A3646" s="59" t="n">
        <v>43153.4640915625</v>
      </c>
      <c r="B3646" s="47" t="s">
        <v>195</v>
      </c>
      <c r="C3646" s="0" t="s">
        <v>38</v>
      </c>
      <c r="D3646" s="0" t="s">
        <v>20</v>
      </c>
      <c r="E3646" s="0" t="s">
        <v>136</v>
      </c>
      <c r="F3646" s="48" t="n">
        <v>2095</v>
      </c>
      <c r="G3646" s="49" t="n">
        <f aca="false">F3646/$K3650-1</f>
        <v>1317.80445183059</v>
      </c>
      <c r="H3646" s="50" t="n">
        <v>2252</v>
      </c>
      <c r="I3646" s="49" t="n">
        <f aca="false">H3646/$K3650-1</f>
        <v>1416.63609810143</v>
      </c>
      <c r="J3646" s="49" t="inlineStr">
        <f aca="false">I3646-G3646</f>
        <is>
          <t/>
        </is>
      </c>
      <c r="K3646" s="0" t="inlineStr">
        <f aca="false">H3646-F3646</f>
        <is>
          <t/>
        </is>
      </c>
      <c r="L3646" s="49" t="inlineStr">
        <f aca="false">H3646/H3633-1</f>
        <is>
          <t/>
        </is>
      </c>
    </row>
    <row r="3647" customFormat="false" ht="14.4" hidden="false" customHeight="false" outlineLevel="0" collapsed="false">
      <c r="A3647" s="59" t="n">
        <v>43153.464091713</v>
      </c>
      <c r="B3647" s="47" t="s">
        <v>195</v>
      </c>
      <c r="C3647" s="0" t="s">
        <v>38</v>
      </c>
      <c r="D3647" s="0" t="s">
        <v>59</v>
      </c>
      <c r="E3647" s="0" t="s">
        <v>136</v>
      </c>
      <c r="F3647" s="48" t="n">
        <v>2095</v>
      </c>
      <c r="G3647" s="49" t="n">
        <f aca="false">F3647/$K3650-1</f>
        <v>1317.80445183059</v>
      </c>
      <c r="H3647" s="50" t="n">
        <v>2252</v>
      </c>
      <c r="I3647" s="49" t="n">
        <f aca="false">H3647/$K3650-1</f>
        <v>1416.63609810143</v>
      </c>
      <c r="J3647" s="49" t="inlineStr">
        <f aca="false">I3647-G3647</f>
        <is>
          <t/>
        </is>
      </c>
      <c r="K3647" s="0" t="inlineStr">
        <f aca="false">H3647-F3647</f>
        <is>
          <t/>
        </is>
      </c>
      <c r="L3647" s="49" t="inlineStr">
        <f aca="false">H3647/H3634-1</f>
        <is>
          <t/>
        </is>
      </c>
    </row>
    <row r="3648" customFormat="false" ht="14.4" hidden="false" customHeight="false" outlineLevel="0" collapsed="false">
      <c r="A3648" s="59" t="n">
        <v>43153.4640918634</v>
      </c>
      <c r="B3648" s="47" t="s">
        <v>195</v>
      </c>
      <c r="C3648" s="0" t="s">
        <v>38</v>
      </c>
      <c r="D3648" s="0" t="s">
        <v>25</v>
      </c>
      <c r="E3648" s="0" t="s">
        <v>136</v>
      </c>
      <c r="F3648" s="48" t="n">
        <v>2095</v>
      </c>
      <c r="G3648" s="49" t="n">
        <f aca="false">F3648/$K3650-1</f>
        <v>1317.80445183059</v>
      </c>
      <c r="H3648" s="50" t="n">
        <v>2252</v>
      </c>
      <c r="I3648" s="49" t="n">
        <f aca="false">H3648/$K3650-1</f>
        <v>1416.63609810143</v>
      </c>
      <c r="J3648" s="49" t="inlineStr">
        <f aca="false">I3648-G3648</f>
        <is>
          <t/>
        </is>
      </c>
      <c r="K3648" s="0" t="inlineStr">
        <f aca="false">H3648-F3648</f>
        <is>
          <t/>
        </is>
      </c>
      <c r="L3648" s="49" t="inlineStr">
        <f aca="false">H3648/H3635-1</f>
        <is>
          <t/>
        </is>
      </c>
    </row>
    <row r="3649" customFormat="false" ht="14.4" hidden="false" customHeight="false" outlineLevel="0" collapsed="false">
      <c r="A3649" s="59" t="n">
        <v>43153.4640920023</v>
      </c>
      <c r="B3649" s="47" t="s">
        <v>195</v>
      </c>
      <c r="C3649" s="0" t="s">
        <v>38</v>
      </c>
      <c r="D3649" s="0" t="s">
        <v>53</v>
      </c>
      <c r="E3649" s="0" t="s">
        <v>136</v>
      </c>
      <c r="F3649" s="48" t="n">
        <v>2084</v>
      </c>
      <c r="G3649" s="49" t="n">
        <f aca="false">F3649/$K3650-1</f>
        <v>1310.87994158231</v>
      </c>
      <c r="H3649" s="50" t="n">
        <v>2235</v>
      </c>
      <c r="I3649" s="49" t="n">
        <f aca="false">H3649/$K3650-1</f>
        <v>1405.93458226318</v>
      </c>
      <c r="J3649" s="49" t="inlineStr">
        <f aca="false">I3649-G3649</f>
        <is>
          <t/>
        </is>
      </c>
      <c r="K3649" s="0" t="inlineStr">
        <f aca="false">H3649-F3649</f>
        <is>
          <t/>
        </is>
      </c>
      <c r="L3649" s="49" t="inlineStr">
        <f aca="false">H3649/H3636-1</f>
        <is>
          <t/>
        </is>
      </c>
    </row>
    <row r="3650" customFormat="false" ht="14.4" hidden="false" customHeight="false" outlineLevel="0" collapsed="false">
      <c r="A3650" s="59" t="n">
        <v>43153.4640921528</v>
      </c>
      <c r="B3650" s="47" t="s">
        <v>195</v>
      </c>
      <c r="C3650" s="0" t="s">
        <v>38</v>
      </c>
      <c r="D3650" s="0" t="s">
        <v>51</v>
      </c>
      <c r="E3650" s="0" t="s">
        <v>136</v>
      </c>
      <c r="F3650" s="50" t="n">
        <v>1.5772</v>
      </c>
      <c r="H3650" s="48" t="n">
        <v>1.6057</v>
      </c>
      <c r="K3650" s="50" t="n">
        <v>1.58856</v>
      </c>
      <c r="L3650" s="49" t="n">
        <f aca="false">K3650/K3637-1</f>
        <v>0.00227767437458604</v>
      </c>
    </row>
    <row r="3651" customFormat="false" ht="14.4" hidden="false" customHeight="false" outlineLevel="0" collapsed="false">
      <c r="A3651" s="59" t="n">
        <v>43153.4640922917</v>
      </c>
      <c r="B3651" s="47" t="s">
        <v>195</v>
      </c>
      <c r="C3651" s="0" t="s">
        <v>38</v>
      </c>
      <c r="D3651" s="0" t="s">
        <v>30</v>
      </c>
      <c r="E3651" s="0" t="s">
        <v>136</v>
      </c>
      <c r="F3651" s="0" t="s">
        <v>31</v>
      </c>
      <c r="H3651" s="50" t="n">
        <v>1</v>
      </c>
      <c r="K3651" s="48" t="n">
        <v>1.36</v>
      </c>
      <c r="L3651" s="49" t="inlineStr">
        <f aca="false">K3651/K3638-1</f>
        <is>
          <t/>
        </is>
      </c>
    </row>
    <row r="3652" customFormat="false" ht="14.4" hidden="false" customHeight="false" outlineLevel="0" collapsed="false">
      <c r="A3652" s="59" t="n">
        <v>43153.4640924306</v>
      </c>
      <c r="B3652" s="47" t="s">
        <v>195</v>
      </c>
      <c r="C3652" s="0" t="s">
        <v>38</v>
      </c>
      <c r="D3652" s="0" t="s">
        <v>43</v>
      </c>
      <c r="E3652" s="0" t="s">
        <v>137</v>
      </c>
      <c r="J3652" s="0" t="s">
        <v>44</v>
      </c>
      <c r="K3652" s="48" t="n">
        <v>1322.31</v>
      </c>
      <c r="L3652" s="49" t="inlineStr">
        <f aca="false">K3652/K3639-1</f>
        <is>
          <t/>
        </is>
      </c>
    </row>
    <row r="3653" customFormat="false" ht="14.4" hidden="false" customHeight="false" outlineLevel="0" collapsed="false">
      <c r="A3653" s="59" t="n">
        <v>43153.464092581</v>
      </c>
      <c r="B3653" s="47" t="s">
        <v>195</v>
      </c>
      <c r="C3653" s="0" t="s">
        <v>38</v>
      </c>
      <c r="D3653" s="0" t="s">
        <v>54</v>
      </c>
      <c r="E3653" s="0" t="s">
        <v>137</v>
      </c>
      <c r="F3653" s="0" t="n">
        <v>0.0806953</v>
      </c>
      <c r="G3653" s="0" t="s">
        <v>156</v>
      </c>
      <c r="H3653" s="49" t="n">
        <f aca="false">F3653/F3640-1</f>
        <v>-0.00229719922206795</v>
      </c>
      <c r="K3653" s="48" t="n">
        <v>847.64</v>
      </c>
      <c r="L3653" s="49" t="inlineStr">
        <f aca="false">K3653/K3640-1</f>
        <is>
          <t/>
        </is>
      </c>
    </row>
    <row r="3654" customFormat="false" ht="14.4" hidden="false" customHeight="false" outlineLevel="0" collapsed="false">
      <c r="A3654" s="59" t="n">
        <v>43153.4640927199</v>
      </c>
      <c r="B3654" s="47" t="s">
        <v>195</v>
      </c>
      <c r="C3654" s="0" t="s">
        <v>38</v>
      </c>
      <c r="D3654" s="0" t="s">
        <v>150</v>
      </c>
      <c r="E3654" s="0" t="s">
        <v>137</v>
      </c>
      <c r="F3654" s="0" t="n">
        <v>0.0291628</v>
      </c>
      <c r="G3654" s="0" t="s">
        <v>156</v>
      </c>
      <c r="H3654" s="49" t="inlineStr">
        <f aca="false">F3654/F3641-1</f>
        <is>
          <t/>
        </is>
      </c>
      <c r="K3654" s="48" t="n">
        <v>306.33</v>
      </c>
      <c r="L3654" s="49" t="inlineStr">
        <f aca="false">K3654/K3641-1</f>
        <is>
          <t/>
        </is>
      </c>
    </row>
    <row r="3655" customFormat="false" ht="14.4" hidden="false" customHeight="false" outlineLevel="0" collapsed="false">
      <c r="A3655" s="59" t="n">
        <v>43153.4640928472</v>
      </c>
      <c r="B3655" s="47" t="s">
        <v>195</v>
      </c>
      <c r="C3655" s="0" t="s">
        <v>38</v>
      </c>
      <c r="D3655" s="0" t="s">
        <v>157</v>
      </c>
      <c r="E3655" s="0" t="s">
        <v>137</v>
      </c>
      <c r="F3655" s="0" t="n">
        <v>0.00062</v>
      </c>
      <c r="G3655" s="0" t="s">
        <v>156</v>
      </c>
      <c r="H3655" s="49" t="inlineStr">
        <f aca="false">F3655/F3642-1</f>
        <is>
          <t/>
        </is>
      </c>
      <c r="K3655" s="48" t="n">
        <v>6.48</v>
      </c>
      <c r="L3655" s="49" t="inlineStr">
        <f aca="false">K3655/K3642-1</f>
        <is>
          <t/>
        </is>
      </c>
    </row>
    <row r="3656" customFormat="false" ht="14.4" hidden="false" customHeight="false" outlineLevel="0" collapsed="false">
      <c r="A3656" s="60" t="n">
        <v>43153.4640929861</v>
      </c>
      <c r="B3656" s="52" t="s">
        <v>195</v>
      </c>
      <c r="C3656" s="16" t="s">
        <v>38</v>
      </c>
      <c r="D3656" s="16" t="s">
        <v>138</v>
      </c>
      <c r="E3656" s="16" t="s">
        <v>137</v>
      </c>
      <c r="F3656" s="16" t="n">
        <v>1</v>
      </c>
      <c r="G3656" s="16" t="s">
        <v>156</v>
      </c>
      <c r="H3656" s="58" t="inlineStr">
        <f aca="false">F3656/F3643-1</f>
        <is>
          <t/>
        </is>
      </c>
      <c r="I3656" s="16"/>
      <c r="J3656" s="16"/>
      <c r="K3656" s="54" t="n">
        <v>10614.7</v>
      </c>
      <c r="L3656" s="58" t="inlineStr">
        <f aca="false">K3656/K3643-1</f>
        <is>
          <t/>
        </is>
      </c>
    </row>
    <row r="3657" customFormat="false" ht="14.4" hidden="false" customHeight="false" outlineLevel="0" collapsed="false">
      <c r="A3657" s="59" t="n">
        <v>43154.4172112616</v>
      </c>
      <c r="B3657" s="47" t="s">
        <v>132</v>
      </c>
      <c r="C3657" s="0" t="s">
        <v>39</v>
      </c>
      <c r="D3657" s="0" t="s">
        <v>13</v>
      </c>
      <c r="E3657" s="0" t="s">
        <v>136</v>
      </c>
      <c r="F3657" s="48" t="n">
        <v>2101</v>
      </c>
      <c r="G3657" s="49" t="n">
        <f aca="false">F3657/$K3663-1</f>
        <v>1317.7213236171</v>
      </c>
      <c r="H3657" s="50" t="n">
        <v>2269</v>
      </c>
      <c r="I3657" s="49" t="n">
        <f aca="false">H3657/$K3663-1</f>
        <v>1423.16881641466</v>
      </c>
      <c r="J3657" s="49" t="n">
        <f aca="false">I3657-G3657</f>
        <v>105.44749279756</v>
      </c>
      <c r="K3657" s="0" t="n">
        <f aca="false">H3657-F3657</f>
        <v>168</v>
      </c>
      <c r="L3657" s="49" t="n">
        <f aca="false">H3657/H3644-1</f>
        <v>0.00265134776844889</v>
      </c>
    </row>
    <row r="3658" customFormat="false" ht="14.4" hidden="false" customHeight="false" outlineLevel="0" collapsed="false">
      <c r="A3658" s="59" t="n">
        <v>43154.4172145949</v>
      </c>
      <c r="B3658" s="47" t="s">
        <v>132</v>
      </c>
      <c r="C3658" s="0" t="s">
        <v>39</v>
      </c>
      <c r="D3658" s="0" t="s">
        <v>15</v>
      </c>
      <c r="E3658" s="0" t="s">
        <v>136</v>
      </c>
      <c r="F3658" s="48" t="n">
        <v>2101</v>
      </c>
      <c r="G3658" s="49" t="n">
        <f aca="false">F3658/$K3663-1</f>
        <v>1317.7213236171</v>
      </c>
      <c r="H3658" s="50" t="n">
        <v>2269</v>
      </c>
      <c r="I3658" s="49" t="n">
        <f aca="false">H3658/$K3663-1</f>
        <v>1423.16881641466</v>
      </c>
      <c r="J3658" s="49" t="inlineStr">
        <f aca="false">I3658-G3658</f>
        <is>
          <t/>
        </is>
      </c>
      <c r="K3658" s="0" t="inlineStr">
        <f aca="false">H3658-F3658</f>
        <is>
          <t/>
        </is>
      </c>
      <c r="L3658" s="49" t="inlineStr">
        <f aca="false">H3658/H3645-1</f>
        <is>
          <t/>
        </is>
      </c>
    </row>
    <row r="3659" customFormat="false" ht="14.4" hidden="false" customHeight="false" outlineLevel="0" collapsed="false">
      <c r="A3659" s="59" t="n">
        <v>43154.4172148264</v>
      </c>
      <c r="B3659" s="47" t="s">
        <v>132</v>
      </c>
      <c r="C3659" s="0" t="s">
        <v>39</v>
      </c>
      <c r="D3659" s="0" t="s">
        <v>20</v>
      </c>
      <c r="E3659" s="0" t="s">
        <v>136</v>
      </c>
      <c r="F3659" s="48" t="n">
        <v>2101</v>
      </c>
      <c r="G3659" s="49" t="n">
        <f aca="false">F3659/$K3663-1</f>
        <v>1317.7213236171</v>
      </c>
      <c r="H3659" s="50" t="n">
        <v>2258</v>
      </c>
      <c r="I3659" s="49" t="n">
        <f aca="false">H3659/$K3663-1</f>
        <v>1416.26451629101</v>
      </c>
      <c r="J3659" s="49" t="inlineStr">
        <f aca="false">I3659-G3659</f>
        <is>
          <t/>
        </is>
      </c>
      <c r="K3659" s="0" t="inlineStr">
        <f aca="false">H3659-F3659</f>
        <is>
          <t/>
        </is>
      </c>
      <c r="L3659" s="49" t="inlineStr">
        <f aca="false">H3659/H3646-1</f>
        <is>
          <t/>
        </is>
      </c>
    </row>
    <row r="3660" customFormat="false" ht="14.4" hidden="false" customHeight="false" outlineLevel="0" collapsed="false">
      <c r="A3660" s="59" t="n">
        <v>43154.4172150347</v>
      </c>
      <c r="B3660" s="47" t="s">
        <v>132</v>
      </c>
      <c r="C3660" s="0" t="s">
        <v>39</v>
      </c>
      <c r="D3660" s="0" t="s">
        <v>59</v>
      </c>
      <c r="E3660" s="0" t="s">
        <v>136</v>
      </c>
      <c r="F3660" s="48" t="n">
        <v>2101</v>
      </c>
      <c r="G3660" s="49" t="n">
        <f aca="false">F3660/$K3663-1</f>
        <v>1317.7213236171</v>
      </c>
      <c r="H3660" s="50" t="n">
        <v>2258</v>
      </c>
      <c r="I3660" s="49" t="n">
        <f aca="false">H3660/$K3663-1</f>
        <v>1416.26451629101</v>
      </c>
      <c r="J3660" s="49" t="inlineStr">
        <f aca="false">I3660-G3660</f>
        <is>
          <t/>
        </is>
      </c>
      <c r="K3660" s="0" t="inlineStr">
        <f aca="false">H3660-F3660</f>
        <is>
          <t/>
        </is>
      </c>
      <c r="L3660" s="49" t="inlineStr">
        <f aca="false">H3660/H3647-1</f>
        <is>
          <t/>
        </is>
      </c>
    </row>
    <row r="3661" customFormat="false" ht="14.4" hidden="false" customHeight="false" outlineLevel="0" collapsed="false">
      <c r="A3661" s="59" t="n">
        <v>43154.4172152315</v>
      </c>
      <c r="B3661" s="47" t="s">
        <v>132</v>
      </c>
      <c r="C3661" s="0" t="s">
        <v>39</v>
      </c>
      <c r="D3661" s="0" t="s">
        <v>25</v>
      </c>
      <c r="E3661" s="0" t="s">
        <v>136</v>
      </c>
      <c r="F3661" s="48" t="n">
        <v>2101</v>
      </c>
      <c r="G3661" s="49" t="n">
        <f aca="false">F3661/$K3663-1</f>
        <v>1317.7213236171</v>
      </c>
      <c r="H3661" s="50" t="n">
        <v>2258</v>
      </c>
      <c r="I3661" s="49" t="n">
        <f aca="false">H3661/$K3663-1</f>
        <v>1416.26451629101</v>
      </c>
      <c r="J3661" s="49" t="inlineStr">
        <f aca="false">I3661-G3661</f>
        <is>
          <t/>
        </is>
      </c>
      <c r="K3661" s="0" t="inlineStr">
        <f aca="false">H3661-F3661</f>
        <is>
          <t/>
        </is>
      </c>
      <c r="L3661" s="49" t="inlineStr">
        <f aca="false">H3661/H3648-1</f>
        <is>
          <t/>
        </is>
      </c>
    </row>
    <row r="3662" customFormat="false" ht="14.4" hidden="false" customHeight="false" outlineLevel="0" collapsed="false">
      <c r="A3662" s="59" t="n">
        <v>43154.4172155208</v>
      </c>
      <c r="B3662" s="47" t="s">
        <v>132</v>
      </c>
      <c r="C3662" s="0" t="s">
        <v>39</v>
      </c>
      <c r="D3662" s="0" t="s">
        <v>53</v>
      </c>
      <c r="E3662" s="0" t="s">
        <v>136</v>
      </c>
      <c r="F3662" s="48" t="n">
        <v>2090</v>
      </c>
      <c r="G3662" s="49" t="n">
        <f aca="false">F3662/$K3663-1</f>
        <v>1310.81702349345</v>
      </c>
      <c r="H3662" s="50" t="n">
        <v>2241</v>
      </c>
      <c r="I3662" s="49" t="n">
        <f aca="false">H3662/$K3663-1</f>
        <v>1405.59423428173</v>
      </c>
      <c r="J3662" s="49" t="inlineStr">
        <f aca="false">I3662-G3662</f>
        <is>
          <t/>
        </is>
      </c>
      <c r="K3662" s="0" t="inlineStr">
        <f aca="false">H3662-F3662</f>
        <is>
          <t/>
        </is>
      </c>
      <c r="L3662" s="49" t="inlineStr">
        <f aca="false">H3662/H3649-1</f>
        <is>
          <t/>
        </is>
      </c>
    </row>
    <row r="3663" customFormat="false" ht="14.4" hidden="false" customHeight="false" outlineLevel="0" collapsed="false">
      <c r="A3663" s="59" t="n">
        <v>43154.417215706</v>
      </c>
      <c r="B3663" s="47" t="s">
        <v>132</v>
      </c>
      <c r="C3663" s="0" t="s">
        <v>39</v>
      </c>
      <c r="D3663" s="0" t="s">
        <v>51</v>
      </c>
      <c r="E3663" s="0" t="s">
        <v>136</v>
      </c>
      <c r="F3663" s="50" t="n">
        <v>1.5737</v>
      </c>
      <c r="H3663" s="48" t="n">
        <v>1.6024</v>
      </c>
      <c r="K3663" s="50" t="n">
        <v>1.59321</v>
      </c>
      <c r="L3663" s="49" t="n">
        <f aca="false">K3663/K3650-1</f>
        <v>0.00292717933222519</v>
      </c>
    </row>
    <row r="3664" customFormat="false" ht="14.4" hidden="false" customHeight="false" outlineLevel="0" collapsed="false">
      <c r="A3664" s="59" t="n">
        <v>43154.4172158796</v>
      </c>
      <c r="B3664" s="47" t="s">
        <v>132</v>
      </c>
      <c r="C3664" s="0" t="s">
        <v>39</v>
      </c>
      <c r="D3664" s="0" t="s">
        <v>30</v>
      </c>
      <c r="E3664" s="0" t="s">
        <v>136</v>
      </c>
      <c r="F3664" s="0" t="s">
        <v>31</v>
      </c>
      <c r="H3664" s="50" t="n">
        <v>1</v>
      </c>
      <c r="K3664" s="48" t="n">
        <v>1.36</v>
      </c>
      <c r="L3664" s="49" t="inlineStr">
        <f aca="false">K3664/K3651-1</f>
        <is>
          <t/>
        </is>
      </c>
    </row>
    <row r="3665" customFormat="false" ht="14.4" hidden="false" customHeight="false" outlineLevel="0" collapsed="false">
      <c r="A3665" s="59" t="n">
        <v>43154.4172161227</v>
      </c>
      <c r="B3665" s="47" t="s">
        <v>132</v>
      </c>
      <c r="C3665" s="0" t="s">
        <v>39</v>
      </c>
      <c r="D3665" s="0" t="s">
        <v>43</v>
      </c>
      <c r="E3665" s="0" t="s">
        <v>137</v>
      </c>
      <c r="J3665" s="0" t="s">
        <v>44</v>
      </c>
      <c r="K3665" s="48" t="n">
        <v>1327.56</v>
      </c>
      <c r="L3665" s="49" t="inlineStr">
        <f aca="false">K3665/K3652-1</f>
        <is>
          <t/>
        </is>
      </c>
    </row>
    <row r="3666" customFormat="false" ht="14.4" hidden="false" customHeight="false" outlineLevel="0" collapsed="false">
      <c r="A3666" s="59" t="n">
        <v>43154.4172163194</v>
      </c>
      <c r="B3666" s="47" t="s">
        <v>132</v>
      </c>
      <c r="C3666" s="0" t="s">
        <v>39</v>
      </c>
      <c r="D3666" s="0" t="s">
        <v>54</v>
      </c>
      <c r="E3666" s="0" t="s">
        <v>137</v>
      </c>
      <c r="F3666" s="0" t="n">
        <v>0.0855784</v>
      </c>
      <c r="G3666" s="0" t="s">
        <v>156</v>
      </c>
      <c r="H3666" s="49" t="n">
        <f aca="false">F3666/F3653-1</f>
        <v>0.0605128179708112</v>
      </c>
      <c r="K3666" s="48" t="n">
        <v>844.53</v>
      </c>
      <c r="L3666" s="49" t="inlineStr">
        <f aca="false">K3666/K3653-1</f>
        <is>
          <t/>
        </is>
      </c>
    </row>
    <row r="3667" customFormat="false" ht="14.4" hidden="false" customHeight="false" outlineLevel="0" collapsed="false">
      <c r="A3667" s="59" t="n">
        <v>43154.4172165162</v>
      </c>
      <c r="B3667" s="47" t="s">
        <v>132</v>
      </c>
      <c r="C3667" s="0" t="s">
        <v>39</v>
      </c>
      <c r="D3667" s="0" t="s">
        <v>150</v>
      </c>
      <c r="E3667" s="0" t="s">
        <v>137</v>
      </c>
      <c r="F3667" s="0" t="n">
        <v>0.0283387</v>
      </c>
      <c r="G3667" s="0" t="s">
        <v>156</v>
      </c>
      <c r="H3667" s="49" t="inlineStr">
        <f aca="false">F3667/F3654-1</f>
        <is>
          <t/>
        </is>
      </c>
      <c r="K3667" s="48" t="n">
        <v>279.66</v>
      </c>
      <c r="L3667" s="49" t="inlineStr">
        <f aca="false">K3667/K3654-1</f>
        <is>
          <t/>
        </is>
      </c>
    </row>
    <row r="3668" customFormat="false" ht="14.4" hidden="false" customHeight="false" outlineLevel="0" collapsed="false">
      <c r="A3668" s="59" t="n">
        <v>43154.4172167014</v>
      </c>
      <c r="B3668" s="47" t="s">
        <v>132</v>
      </c>
      <c r="C3668" s="0" t="s">
        <v>39</v>
      </c>
      <c r="D3668" s="0" t="s">
        <v>157</v>
      </c>
      <c r="E3668" s="0" t="s">
        <v>137</v>
      </c>
      <c r="F3668" s="0" t="n">
        <v>0.00064</v>
      </c>
      <c r="G3668" s="0" t="s">
        <v>156</v>
      </c>
      <c r="H3668" s="49" t="inlineStr">
        <f aca="false">F3668/F3655-1</f>
        <is>
          <t/>
        </is>
      </c>
      <c r="K3668" s="48" t="n">
        <v>6.34</v>
      </c>
      <c r="L3668" s="49" t="inlineStr">
        <f aca="false">K3668/K3655-1</f>
        <is>
          <t/>
        </is>
      </c>
    </row>
    <row r="3669" customFormat="false" ht="14.4" hidden="false" customHeight="false" outlineLevel="0" collapsed="false">
      <c r="A3669" s="60" t="n">
        <v>43154.4172168981</v>
      </c>
      <c r="B3669" s="52" t="s">
        <v>132</v>
      </c>
      <c r="C3669" s="16" t="s">
        <v>39</v>
      </c>
      <c r="D3669" s="16" t="s">
        <v>138</v>
      </c>
      <c r="E3669" s="16" t="s">
        <v>137</v>
      </c>
      <c r="F3669" s="16" t="n">
        <v>1</v>
      </c>
      <c r="G3669" s="16" t="s">
        <v>156</v>
      </c>
      <c r="H3669" s="58" t="inlineStr">
        <f aca="false">F3669/F3656-1</f>
        <is>
          <t/>
        </is>
      </c>
      <c r="I3669" s="16"/>
      <c r="J3669" s="16"/>
      <c r="K3669" s="54" t="n">
        <v>10001.4</v>
      </c>
      <c r="L3669" s="58" t="inlineStr">
        <f aca="false">K3669/K3656-1</f>
        <is>
          <t/>
        </is>
      </c>
    </row>
    <row r="3670" customFormat="false" ht="14.4" hidden="false" customHeight="false" outlineLevel="0" collapsed="false">
      <c r="A3670" s="59" t="n">
        <v>43157.4125247917</v>
      </c>
      <c r="B3670" s="47" t="s">
        <v>196</v>
      </c>
      <c r="C3670" s="0" t="s">
        <v>33</v>
      </c>
      <c r="D3670" s="0" t="s">
        <v>13</v>
      </c>
      <c r="E3670" s="0" t="s">
        <v>136</v>
      </c>
      <c r="F3670" s="48" t="n">
        <v>2114</v>
      </c>
      <c r="G3670" s="49" t="n">
        <f aca="false">F3670/$K3676-1</f>
        <v>1328.36744999151</v>
      </c>
      <c r="H3670" s="50" t="n">
        <v>2284</v>
      </c>
      <c r="I3670" s="49" t="n">
        <f aca="false">H3670/$K3676-1</f>
        <v>1435.27022506178</v>
      </c>
      <c r="J3670" s="49" t="n">
        <f aca="false">I3670-G3670</f>
        <v>106.902775070273</v>
      </c>
      <c r="K3670" s="0" t="n">
        <f aca="false">H3670-F3670</f>
        <v>170</v>
      </c>
      <c r="L3670" s="49" t="n">
        <f aca="false">H3670/H3657-1</f>
        <v>0.00661084178051996</v>
      </c>
    </row>
    <row r="3671" customFormat="false" ht="14.4" hidden="false" customHeight="false" outlineLevel="0" collapsed="false">
      <c r="A3671" s="59" t="n">
        <v>43157.4125278935</v>
      </c>
      <c r="B3671" s="47" t="s">
        <v>196</v>
      </c>
      <c r="C3671" s="0" t="s">
        <v>33</v>
      </c>
      <c r="D3671" s="0" t="s">
        <v>15</v>
      </c>
      <c r="E3671" s="0" t="s">
        <v>136</v>
      </c>
      <c r="F3671" s="48" t="n">
        <v>2114</v>
      </c>
      <c r="G3671" s="49" t="n">
        <f aca="false">F3671/$K3676-1</f>
        <v>1328.36744999151</v>
      </c>
      <c r="H3671" s="50" t="n">
        <v>2284</v>
      </c>
      <c r="I3671" s="49" t="n">
        <f aca="false">H3671/$K3676-1</f>
        <v>1435.27022506178</v>
      </c>
      <c r="J3671" s="49" t="inlineStr">
        <f aca="false">I3671-G3671</f>
        <is>
          <t/>
        </is>
      </c>
      <c r="K3671" s="0" t="inlineStr">
        <f aca="false">H3671-F3671</f>
        <is>
          <t/>
        </is>
      </c>
      <c r="L3671" s="49" t="inlineStr">
        <f aca="false">H3671/H3658-1</f>
        <is>
          <t/>
        </is>
      </c>
    </row>
    <row r="3672" customFormat="false" ht="14.4" hidden="false" customHeight="false" outlineLevel="0" collapsed="false">
      <c r="A3672" s="59" t="n">
        <v>43157.4125281481</v>
      </c>
      <c r="B3672" s="47" t="s">
        <v>196</v>
      </c>
      <c r="C3672" s="0" t="s">
        <v>33</v>
      </c>
      <c r="D3672" s="0" t="s">
        <v>20</v>
      </c>
      <c r="E3672" s="0" t="s">
        <v>136</v>
      </c>
      <c r="F3672" s="48" t="n">
        <v>2114</v>
      </c>
      <c r="G3672" s="49" t="n">
        <f aca="false">F3672/$K3676-1</f>
        <v>1328.36744999151</v>
      </c>
      <c r="H3672" s="50" t="n">
        <v>2273</v>
      </c>
      <c r="I3672" s="49" t="n">
        <f aca="false">H3672/$K3676-1</f>
        <v>1428.35298667488</v>
      </c>
      <c r="J3672" s="49" t="inlineStr">
        <f aca="false">I3672-G3672</f>
        <is>
          <t/>
        </is>
      </c>
      <c r="K3672" s="0" t="inlineStr">
        <f aca="false">H3672-F3672</f>
        <is>
          <t/>
        </is>
      </c>
      <c r="L3672" s="49" t="inlineStr">
        <f aca="false">H3672/H3659-1</f>
        <is>
          <t/>
        </is>
      </c>
    </row>
    <row r="3673" customFormat="false" ht="14.4" hidden="false" customHeight="false" outlineLevel="0" collapsed="false">
      <c r="A3673" s="59" t="n">
        <v>43157.4125284028</v>
      </c>
      <c r="B3673" s="47" t="s">
        <v>196</v>
      </c>
      <c r="C3673" s="0" t="s">
        <v>33</v>
      </c>
      <c r="D3673" s="0" t="s">
        <v>59</v>
      </c>
      <c r="E3673" s="0" t="s">
        <v>136</v>
      </c>
      <c r="F3673" s="48" t="n">
        <v>2114</v>
      </c>
      <c r="G3673" s="49" t="n">
        <f aca="false">F3673/$K3676-1</f>
        <v>1328.36744999151</v>
      </c>
      <c r="H3673" s="50" t="n">
        <v>2273</v>
      </c>
      <c r="I3673" s="49" t="n">
        <f aca="false">H3673/$K3676-1</f>
        <v>1428.35298667488</v>
      </c>
      <c r="J3673" s="49" t="inlineStr">
        <f aca="false">I3673-G3673</f>
        <is>
          <t/>
        </is>
      </c>
      <c r="K3673" s="0" t="inlineStr">
        <f aca="false">H3673-F3673</f>
        <is>
          <t/>
        </is>
      </c>
      <c r="L3673" s="49" t="inlineStr">
        <f aca="false">H3673/H3660-1</f>
        <is>
          <t/>
        </is>
      </c>
    </row>
    <row r="3674" customFormat="false" ht="14.4" hidden="false" customHeight="false" outlineLevel="0" collapsed="false">
      <c r="A3674" s="59" t="n">
        <v>43157.4125285648</v>
      </c>
      <c r="B3674" s="47" t="s">
        <v>196</v>
      </c>
      <c r="C3674" s="0" t="s">
        <v>33</v>
      </c>
      <c r="D3674" s="0" t="s">
        <v>25</v>
      </c>
      <c r="E3674" s="0" t="s">
        <v>136</v>
      </c>
      <c r="F3674" s="48" t="n">
        <v>2114</v>
      </c>
      <c r="G3674" s="49" t="n">
        <f aca="false">F3674/$K3676-1</f>
        <v>1328.36744999151</v>
      </c>
      <c r="H3674" s="50" t="n">
        <v>2273</v>
      </c>
      <c r="I3674" s="49" t="n">
        <f aca="false">H3674/$K3676-1</f>
        <v>1428.35298667488</v>
      </c>
      <c r="J3674" s="49" t="inlineStr">
        <f aca="false">I3674-G3674</f>
        <is>
          <t/>
        </is>
      </c>
      <c r="K3674" s="0" t="inlineStr">
        <f aca="false">H3674-F3674</f>
        <is>
          <t/>
        </is>
      </c>
      <c r="L3674" s="49" t="inlineStr">
        <f aca="false">H3674/H3661-1</f>
        <is>
          <t/>
        </is>
      </c>
    </row>
    <row r="3675" customFormat="false" ht="14.4" hidden="false" customHeight="false" outlineLevel="0" collapsed="false">
      <c r="A3675" s="59" t="n">
        <v>43157.4125287153</v>
      </c>
      <c r="B3675" s="47" t="s">
        <v>196</v>
      </c>
      <c r="C3675" s="0" t="s">
        <v>33</v>
      </c>
      <c r="D3675" s="0" t="s">
        <v>53</v>
      </c>
      <c r="E3675" s="0" t="s">
        <v>136</v>
      </c>
      <c r="F3675" s="48" t="n">
        <v>2102</v>
      </c>
      <c r="G3675" s="49" t="n">
        <f aca="false">F3675/$K3676-1</f>
        <v>1320.82137175126</v>
      </c>
      <c r="H3675" s="50" t="n">
        <v>2256</v>
      </c>
      <c r="I3675" s="49" t="n">
        <f aca="false">H3675/$K3676-1</f>
        <v>1417.66270916786</v>
      </c>
      <c r="J3675" s="49" t="inlineStr">
        <f aca="false">I3675-G3675</f>
        <is>
          <t/>
        </is>
      </c>
      <c r="K3675" s="0" t="inlineStr">
        <f aca="false">H3675-F3675</f>
        <is>
          <t/>
        </is>
      </c>
      <c r="L3675" s="49" t="inlineStr">
        <f aca="false">H3675/H3662-1</f>
        <is>
          <t/>
        </is>
      </c>
    </row>
    <row r="3676" customFormat="false" ht="14.4" hidden="false" customHeight="false" outlineLevel="0" collapsed="false">
      <c r="A3676" s="59" t="n">
        <v>43157.412528912</v>
      </c>
      <c r="B3676" s="47" t="s">
        <v>196</v>
      </c>
      <c r="C3676" s="0" t="s">
        <v>33</v>
      </c>
      <c r="D3676" s="0" t="s">
        <v>51</v>
      </c>
      <c r="E3676" s="0" t="s">
        <v>136</v>
      </c>
      <c r="F3676" s="50" t="n">
        <v>1.5713</v>
      </c>
      <c r="H3676" s="48" t="n">
        <v>1.5996</v>
      </c>
      <c r="K3676" s="50" t="n">
        <v>1.59023</v>
      </c>
      <c r="L3676" s="49" t="n">
        <f aca="false">K3676/K3663-1</f>
        <v>-0.0018704376698615</v>
      </c>
    </row>
    <row r="3677" customFormat="false" ht="14.4" hidden="false" customHeight="false" outlineLevel="0" collapsed="false">
      <c r="A3677" s="59" t="n">
        <v>43157.4125290625</v>
      </c>
      <c r="B3677" s="47" t="s">
        <v>196</v>
      </c>
      <c r="C3677" s="0" t="s">
        <v>33</v>
      </c>
      <c r="D3677" s="0" t="s">
        <v>30</v>
      </c>
      <c r="E3677" s="0" t="s">
        <v>136</v>
      </c>
      <c r="F3677" s="0" t="s">
        <v>31</v>
      </c>
      <c r="H3677" s="50" t="n">
        <v>1</v>
      </c>
      <c r="K3677" s="48" t="n">
        <v>1.38</v>
      </c>
      <c r="L3677" s="49" t="inlineStr">
        <f aca="false">K3677/K3664-1</f>
        <is>
          <t/>
        </is>
      </c>
    </row>
    <row r="3678" customFormat="false" ht="14.4" hidden="false" customHeight="false" outlineLevel="0" collapsed="false">
      <c r="A3678" s="59" t="n">
        <v>43157.412529213</v>
      </c>
      <c r="B3678" s="47" t="s">
        <v>196</v>
      </c>
      <c r="C3678" s="0" t="s">
        <v>33</v>
      </c>
      <c r="D3678" s="0" t="s">
        <v>43</v>
      </c>
      <c r="E3678" s="0" t="s">
        <v>137</v>
      </c>
      <c r="J3678" s="0" t="s">
        <v>44</v>
      </c>
      <c r="K3678" s="48" t="n">
        <v>1340.04</v>
      </c>
      <c r="L3678" s="49" t="inlineStr">
        <f aca="false">K3678/K3665-1</f>
        <is>
          <t/>
        </is>
      </c>
    </row>
    <row r="3679" customFormat="false" ht="14.4" hidden="false" customHeight="false" outlineLevel="0" collapsed="false">
      <c r="A3679" s="59" t="n">
        <v>43157.4125293634</v>
      </c>
      <c r="B3679" s="47" t="s">
        <v>196</v>
      </c>
      <c r="C3679" s="0" t="s">
        <v>33</v>
      </c>
      <c r="D3679" s="0" t="s">
        <v>54</v>
      </c>
      <c r="E3679" s="0" t="s">
        <v>137</v>
      </c>
      <c r="F3679" s="0" t="n">
        <v>0.0891312</v>
      </c>
      <c r="G3679" s="0" t="s">
        <v>156</v>
      </c>
      <c r="H3679" s="49" t="n">
        <f aca="false">F3679/F3666-1</f>
        <v>0.0415151486823777</v>
      </c>
      <c r="K3679" s="48" t="n">
        <v>847.6</v>
      </c>
      <c r="L3679" s="49" t="inlineStr">
        <f aca="false">K3679/K3666-1</f>
        <is>
          <t/>
        </is>
      </c>
    </row>
    <row r="3680" customFormat="false" ht="14.4" hidden="false" customHeight="false" outlineLevel="0" collapsed="false">
      <c r="A3680" s="59" t="n">
        <v>43157.4125295139</v>
      </c>
      <c r="B3680" s="47" t="s">
        <v>196</v>
      </c>
      <c r="C3680" s="0" t="s">
        <v>33</v>
      </c>
      <c r="D3680" s="0" t="s">
        <v>150</v>
      </c>
      <c r="E3680" s="0" t="s">
        <v>137</v>
      </c>
      <c r="F3680" s="0" t="n">
        <v>0.0287582</v>
      </c>
      <c r="G3680" s="0" t="s">
        <v>156</v>
      </c>
      <c r="H3680" s="49" t="inlineStr">
        <f aca="false">F3680/F3667-1</f>
        <is>
          <t/>
        </is>
      </c>
      <c r="K3680" s="48" t="n">
        <v>273.48</v>
      </c>
      <c r="L3680" s="49" t="inlineStr">
        <f aca="false">K3680/K3667-1</f>
        <is>
          <t/>
        </is>
      </c>
    </row>
    <row r="3681" customFormat="false" ht="14.4" hidden="false" customHeight="false" outlineLevel="0" collapsed="false">
      <c r="A3681" s="59" t="n">
        <v>43157.4125297107</v>
      </c>
      <c r="B3681" s="47" t="s">
        <v>196</v>
      </c>
      <c r="C3681" s="0" t="s">
        <v>33</v>
      </c>
      <c r="D3681" s="0" t="s">
        <v>157</v>
      </c>
      <c r="E3681" s="0" t="s">
        <v>137</v>
      </c>
      <c r="F3681" s="0" t="n">
        <v>0.00063</v>
      </c>
      <c r="G3681" s="0" t="s">
        <v>156</v>
      </c>
      <c r="H3681" s="49" t="inlineStr">
        <f aca="false">F3681/F3668-1</f>
        <is>
          <t/>
        </is>
      </c>
      <c r="K3681" s="48" t="n">
        <v>6.03</v>
      </c>
      <c r="L3681" s="49" t="inlineStr">
        <f aca="false">K3681/K3668-1</f>
        <is>
          <t/>
        </is>
      </c>
    </row>
    <row r="3682" customFormat="false" ht="14.4" hidden="false" customHeight="false" outlineLevel="0" collapsed="false">
      <c r="A3682" s="60" t="n">
        <v>43157.4125298495</v>
      </c>
      <c r="B3682" s="52" t="s">
        <v>196</v>
      </c>
      <c r="C3682" s="16" t="s">
        <v>33</v>
      </c>
      <c r="D3682" s="16" t="s">
        <v>138</v>
      </c>
      <c r="E3682" s="16" t="s">
        <v>137</v>
      </c>
      <c r="F3682" s="16" t="n">
        <v>1</v>
      </c>
      <c r="G3682" s="16" t="s">
        <v>156</v>
      </c>
      <c r="H3682" s="58" t="inlineStr">
        <f aca="false">F3682/F3669-1</f>
        <is>
          <t/>
        </is>
      </c>
      <c r="I3682" s="16"/>
      <c r="J3682" s="16"/>
      <c r="K3682" s="54" t="n">
        <v>9572.42</v>
      </c>
      <c r="L3682" s="58" t="inlineStr">
        <f aca="false">K3682/K3669-1</f>
        <is>
          <t/>
        </is>
      </c>
    </row>
    <row r="3683" customFormat="false" ht="14.4" hidden="false" customHeight="false" outlineLevel="0" collapsed="false">
      <c r="A3683" s="59" t="n">
        <v>43158.4329718519</v>
      </c>
      <c r="B3683" s="47" t="s">
        <v>133</v>
      </c>
      <c r="C3683" s="0" t="s">
        <v>35</v>
      </c>
      <c r="D3683" s="0" t="s">
        <v>13</v>
      </c>
      <c r="E3683" s="0" t="s">
        <v>136</v>
      </c>
      <c r="F3683" s="48" t="n">
        <v>2103</v>
      </c>
      <c r="G3683" s="49" t="n">
        <f aca="false">F3683/$K3689-1</f>
        <v>1323.7077202177</v>
      </c>
      <c r="H3683" s="50" t="n">
        <v>2270</v>
      </c>
      <c r="I3683" s="49" t="n">
        <f aca="false">H3683/$K3689-1</f>
        <v>1428.90324531344</v>
      </c>
      <c r="J3683" s="49" t="n">
        <f aca="false">I3683-G3683</f>
        <v>105.195525095747</v>
      </c>
      <c r="K3683" s="0" t="n">
        <f aca="false">H3683-F3683</f>
        <v>167</v>
      </c>
      <c r="L3683" s="49" t="n">
        <f aca="false">H3683/H3670-1</f>
        <v>-0.00612959719789841</v>
      </c>
    </row>
    <row r="3684" customFormat="false" ht="14.4" hidden="false" customHeight="false" outlineLevel="0" collapsed="false">
      <c r="A3684" s="59" t="n">
        <v>43158.4329745718</v>
      </c>
      <c r="B3684" s="47" t="s">
        <v>133</v>
      </c>
      <c r="C3684" s="0" t="s">
        <v>35</v>
      </c>
      <c r="D3684" s="0" t="s">
        <v>15</v>
      </c>
      <c r="E3684" s="0" t="s">
        <v>136</v>
      </c>
      <c r="F3684" s="48" t="n">
        <v>2103</v>
      </c>
      <c r="G3684" s="49" t="n">
        <f aca="false">F3684/$K3689-1</f>
        <v>1323.7077202177</v>
      </c>
      <c r="H3684" s="50" t="n">
        <v>2270</v>
      </c>
      <c r="I3684" s="49" t="n">
        <f aca="false">H3684/$K3689-1</f>
        <v>1428.90324531344</v>
      </c>
      <c r="J3684" s="49" t="inlineStr">
        <f aca="false">I3684-G3684</f>
        <is>
          <t/>
        </is>
      </c>
      <c r="K3684" s="0" t="inlineStr">
        <f aca="false">H3684-F3684</f>
        <is>
          <t/>
        </is>
      </c>
      <c r="L3684" s="49" t="inlineStr">
        <f aca="false">H3684/H3671-1</f>
        <is>
          <t/>
        </is>
      </c>
    </row>
    <row r="3685" customFormat="false" ht="14.4" hidden="false" customHeight="false" outlineLevel="0" collapsed="false">
      <c r="A3685" s="59" t="n">
        <v>43158.4329747454</v>
      </c>
      <c r="B3685" s="47" t="s">
        <v>133</v>
      </c>
      <c r="C3685" s="0" t="s">
        <v>35</v>
      </c>
      <c r="D3685" s="0" t="s">
        <v>20</v>
      </c>
      <c r="E3685" s="0" t="s">
        <v>136</v>
      </c>
      <c r="F3685" s="48" t="n">
        <v>2103</v>
      </c>
      <c r="G3685" s="49" t="n">
        <f aca="false">F3685/$K3689-1</f>
        <v>1323.7077202177</v>
      </c>
      <c r="H3685" s="50" t="n">
        <v>2260</v>
      </c>
      <c r="I3685" s="49" t="n">
        <f aca="false">H3685/$K3689-1</f>
        <v>1422.60411207418</v>
      </c>
      <c r="J3685" s="49" t="inlineStr">
        <f aca="false">I3685-G3685</f>
        <is>
          <t/>
        </is>
      </c>
      <c r="K3685" s="0" t="inlineStr">
        <f aca="false">H3685-F3685</f>
        <is>
          <t/>
        </is>
      </c>
      <c r="L3685" s="49" t="inlineStr">
        <f aca="false">H3685/H3672-1</f>
        <is>
          <t/>
        </is>
      </c>
    </row>
    <row r="3686" customFormat="false" ht="14.4" hidden="false" customHeight="false" outlineLevel="0" collapsed="false">
      <c r="A3686" s="59" t="n">
        <v>43158.4329748958</v>
      </c>
      <c r="B3686" s="47" t="s">
        <v>133</v>
      </c>
      <c r="C3686" s="0" t="s">
        <v>35</v>
      </c>
      <c r="D3686" s="0" t="s">
        <v>59</v>
      </c>
      <c r="E3686" s="0" t="s">
        <v>136</v>
      </c>
      <c r="F3686" s="48" t="n">
        <v>2103</v>
      </c>
      <c r="G3686" s="49" t="n">
        <f aca="false">F3686/$K3689-1</f>
        <v>1323.7077202177</v>
      </c>
      <c r="H3686" s="50" t="n">
        <v>2260</v>
      </c>
      <c r="I3686" s="49" t="n">
        <f aca="false">H3686/$K3689-1</f>
        <v>1422.60411207418</v>
      </c>
      <c r="J3686" s="49" t="inlineStr">
        <f aca="false">I3686-G3686</f>
        <is>
          <t/>
        </is>
      </c>
      <c r="K3686" s="0" t="inlineStr">
        <f aca="false">H3686-F3686</f>
        <is>
          <t/>
        </is>
      </c>
      <c r="L3686" s="49" t="inlineStr">
        <f aca="false">H3686/H3673-1</f>
        <is>
          <t/>
        </is>
      </c>
    </row>
    <row r="3687" customFormat="false" ht="14.4" hidden="false" customHeight="false" outlineLevel="0" collapsed="false">
      <c r="A3687" s="59" t="n">
        <v>43158.4329750347</v>
      </c>
      <c r="B3687" s="47" t="s">
        <v>133</v>
      </c>
      <c r="C3687" s="0" t="s">
        <v>35</v>
      </c>
      <c r="D3687" s="0" t="s">
        <v>25</v>
      </c>
      <c r="E3687" s="0" t="s">
        <v>136</v>
      </c>
      <c r="F3687" s="48" t="n">
        <v>2103</v>
      </c>
      <c r="G3687" s="49" t="n">
        <f aca="false">F3687/$K3689-1</f>
        <v>1323.7077202177</v>
      </c>
      <c r="H3687" s="50" t="n">
        <v>2260</v>
      </c>
      <c r="I3687" s="49" t="n">
        <f aca="false">H3687/$K3689-1</f>
        <v>1422.60411207418</v>
      </c>
      <c r="J3687" s="49" t="inlineStr">
        <f aca="false">I3687-G3687</f>
        <is>
          <t/>
        </is>
      </c>
      <c r="K3687" s="0" t="inlineStr">
        <f aca="false">H3687-F3687</f>
        <is>
          <t/>
        </is>
      </c>
      <c r="L3687" s="49" t="inlineStr">
        <f aca="false">H3687/H3674-1</f>
        <is>
          <t/>
        </is>
      </c>
    </row>
    <row r="3688" customFormat="false" ht="14.4" hidden="false" customHeight="false" outlineLevel="0" collapsed="false">
      <c r="A3688" s="59" t="n">
        <v>43158.432975162</v>
      </c>
      <c r="B3688" s="47" t="s">
        <v>133</v>
      </c>
      <c r="C3688" s="0" t="s">
        <v>35</v>
      </c>
      <c r="D3688" s="0" t="s">
        <v>53</v>
      </c>
      <c r="E3688" s="0" t="s">
        <v>136</v>
      </c>
      <c r="F3688" s="48" t="n">
        <v>2092</v>
      </c>
      <c r="G3688" s="49" t="n">
        <f aca="false">F3688/$K3689-1</f>
        <v>1316.77867365451</v>
      </c>
      <c r="H3688" s="50" t="n">
        <v>2243</v>
      </c>
      <c r="I3688" s="49" t="n">
        <f aca="false">H3688/$K3689-1</f>
        <v>1411.89558556743</v>
      </c>
      <c r="J3688" s="49" t="inlineStr">
        <f aca="false">I3688-G3688</f>
        <is>
          <t/>
        </is>
      </c>
      <c r="K3688" s="0" t="inlineStr">
        <f aca="false">H3688-F3688</f>
        <is>
          <t/>
        </is>
      </c>
      <c r="L3688" s="49" t="inlineStr">
        <f aca="false">H3688/H3675-1</f>
        <is>
          <t/>
        </is>
      </c>
    </row>
    <row r="3689" customFormat="false" ht="14.4" hidden="false" customHeight="false" outlineLevel="0" collapsed="false">
      <c r="A3689" s="59" t="n">
        <v>43158.4329753241</v>
      </c>
      <c r="B3689" s="47" t="s">
        <v>133</v>
      </c>
      <c r="C3689" s="0" t="s">
        <v>35</v>
      </c>
      <c r="D3689" s="0" t="s">
        <v>51</v>
      </c>
      <c r="E3689" s="0" t="s">
        <v>136</v>
      </c>
      <c r="F3689" s="50" t="n">
        <v>1.5714</v>
      </c>
      <c r="H3689" s="48" t="n">
        <v>1.6</v>
      </c>
      <c r="K3689" s="50" t="n">
        <v>1.58752</v>
      </c>
      <c r="L3689" s="49" t="n">
        <f aca="false">K3689/K3676-1</f>
        <v>-0.00170415600259077</v>
      </c>
    </row>
    <row r="3690" customFormat="false" ht="14.4" hidden="false" customHeight="false" outlineLevel="0" collapsed="false">
      <c r="A3690" s="59" t="n">
        <v>43158.4329754861</v>
      </c>
      <c r="B3690" s="47" t="s">
        <v>133</v>
      </c>
      <c r="C3690" s="0" t="s">
        <v>35</v>
      </c>
      <c r="D3690" s="0" t="s">
        <v>30</v>
      </c>
      <c r="E3690" s="0" t="s">
        <v>136</v>
      </c>
      <c r="F3690" s="0" t="s">
        <v>31</v>
      </c>
      <c r="H3690" s="50" t="n">
        <v>1</v>
      </c>
      <c r="K3690" s="48" t="n">
        <v>1.37</v>
      </c>
      <c r="L3690" s="49" t="inlineStr">
        <f aca="false">K3690/K3677-1</f>
        <is>
          <t/>
        </is>
      </c>
    </row>
    <row r="3691" customFormat="false" ht="14.4" hidden="false" customHeight="false" outlineLevel="0" collapsed="false">
      <c r="A3691" s="59" t="n">
        <v>43158.432975625</v>
      </c>
      <c r="B3691" s="47" t="s">
        <v>133</v>
      </c>
      <c r="C3691" s="0" t="s">
        <v>35</v>
      </c>
      <c r="D3691" s="0" t="s">
        <v>43</v>
      </c>
      <c r="E3691" s="0" t="s">
        <v>137</v>
      </c>
      <c r="J3691" s="0" t="s">
        <v>44</v>
      </c>
      <c r="K3691" s="48" t="n">
        <v>1334.74</v>
      </c>
      <c r="L3691" s="49" t="inlineStr">
        <f aca="false">K3691/K3678-1</f>
        <is>
          <t/>
        </is>
      </c>
    </row>
    <row r="3692" customFormat="false" ht="14.4" hidden="false" customHeight="false" outlineLevel="0" collapsed="false">
      <c r="A3692" s="59" t="n">
        <v>43158.4329758218</v>
      </c>
      <c r="B3692" s="47" t="s">
        <v>133</v>
      </c>
      <c r="C3692" s="0" t="s">
        <v>35</v>
      </c>
      <c r="D3692" s="0" t="s">
        <v>54</v>
      </c>
      <c r="E3692" s="0" t="s">
        <v>137</v>
      </c>
      <c r="F3692" s="0" t="n">
        <v>0.0838173</v>
      </c>
      <c r="G3692" s="0" t="s">
        <v>156</v>
      </c>
      <c r="H3692" s="49" t="n">
        <f aca="false">F3692/F3679-1</f>
        <v>-0.0596188540039851</v>
      </c>
      <c r="K3692" s="48" t="n">
        <v>893.46</v>
      </c>
      <c r="L3692" s="49" t="inlineStr">
        <f aca="false">K3692/K3679-1</f>
        <is>
          <t/>
        </is>
      </c>
    </row>
    <row r="3693" customFormat="false" ht="14.4" hidden="false" customHeight="false" outlineLevel="0" collapsed="false">
      <c r="A3693" s="59" t="n">
        <v>43158.432976088</v>
      </c>
      <c r="B3693" s="47" t="s">
        <v>133</v>
      </c>
      <c r="C3693" s="0" t="s">
        <v>35</v>
      </c>
      <c r="D3693" s="0" t="s">
        <v>150</v>
      </c>
      <c r="E3693" s="0" t="s">
        <v>137</v>
      </c>
      <c r="F3693" s="0" t="n">
        <v>0.0287669</v>
      </c>
      <c r="G3693" s="0" t="s">
        <v>156</v>
      </c>
      <c r="H3693" s="49" t="inlineStr">
        <f aca="false">F3693/F3680-1</f>
        <is>
          <t/>
        </is>
      </c>
      <c r="K3693" s="48" t="n">
        <v>306.64</v>
      </c>
      <c r="L3693" s="49" t="inlineStr">
        <f aca="false">K3693/K3680-1</f>
        <is>
          <t/>
        </is>
      </c>
    </row>
    <row r="3694" customFormat="false" ht="14.4" hidden="false" customHeight="false" outlineLevel="0" collapsed="false">
      <c r="A3694" s="59" t="n">
        <v>43158.4329763195</v>
      </c>
      <c r="B3694" s="47" t="s">
        <v>133</v>
      </c>
      <c r="C3694" s="0" t="s">
        <v>35</v>
      </c>
      <c r="D3694" s="0" t="s">
        <v>157</v>
      </c>
      <c r="E3694" s="0" t="s">
        <v>137</v>
      </c>
      <c r="F3694" s="0" t="n">
        <v>0.00061</v>
      </c>
      <c r="G3694" s="0" t="s">
        <v>156</v>
      </c>
      <c r="H3694" s="49" t="inlineStr">
        <f aca="false">F3694/F3681-1</f>
        <is>
          <t/>
        </is>
      </c>
      <c r="K3694" s="48" t="n">
        <v>6.53</v>
      </c>
      <c r="L3694" s="49" t="inlineStr">
        <f aca="false">K3694/K3681-1</f>
        <is>
          <t/>
        </is>
      </c>
    </row>
    <row r="3695" customFormat="false" ht="14.4" hidden="false" customHeight="false" outlineLevel="0" collapsed="false">
      <c r="A3695" s="60" t="n">
        <v>43158.4329765162</v>
      </c>
      <c r="B3695" s="52" t="s">
        <v>133</v>
      </c>
      <c r="C3695" s="16" t="s">
        <v>35</v>
      </c>
      <c r="D3695" s="16" t="s">
        <v>138</v>
      </c>
      <c r="E3695" s="16" t="s">
        <v>137</v>
      </c>
      <c r="F3695" s="16" t="n">
        <v>1</v>
      </c>
      <c r="G3695" s="16" t="s">
        <v>156</v>
      </c>
      <c r="H3695" s="58" t="inlineStr">
        <f aca="false">F3695/F3682-1</f>
        <is>
          <t/>
        </is>
      </c>
      <c r="I3695" s="16"/>
      <c r="J3695" s="16"/>
      <c r="K3695" s="54" t="n">
        <v>10728.9</v>
      </c>
      <c r="L3695" s="58" t="inlineStr">
        <f aca="false">K3695/K3682-1</f>
        <is>
          <t/>
        </is>
      </c>
    </row>
    <row r="3696" customFormat="false" ht="14.4" hidden="false" customHeight="false" outlineLevel="0" collapsed="false">
      <c r="A3696" s="59" t="n">
        <v>43159.4052797106</v>
      </c>
      <c r="B3696" s="47" t="s">
        <v>197</v>
      </c>
      <c r="C3696" s="0" t="s">
        <v>37</v>
      </c>
      <c r="D3696" s="0" t="s">
        <v>13</v>
      </c>
      <c r="E3696" s="0" t="s">
        <v>136</v>
      </c>
      <c r="F3696" s="48" t="n">
        <v>2097</v>
      </c>
      <c r="G3696" s="49" t="n">
        <f aca="false">F3696/$K3702-1</f>
        <v>1317.88451427062</v>
      </c>
      <c r="H3696" s="50" t="n">
        <v>2265</v>
      </c>
      <c r="I3696" s="49" t="n">
        <f aca="false">H3696/$K3702-1</f>
        <v>1423.54622070718</v>
      </c>
      <c r="J3696" s="49" t="n">
        <f aca="false">I3696-G3696</f>
        <v>105.661706436559</v>
      </c>
      <c r="K3696" s="0" t="n">
        <f aca="false">H3696-F3696</f>
        <v>168</v>
      </c>
      <c r="L3696" s="49" t="n">
        <f aca="false">H3696/H3683-1</f>
        <v>-0.00220264317180618</v>
      </c>
    </row>
    <row r="3697" customFormat="false" ht="14.4" hidden="false" customHeight="false" outlineLevel="0" collapsed="false">
      <c r="A3697" s="59" t="n">
        <v>43159.4052806019</v>
      </c>
      <c r="B3697" s="47" t="s">
        <v>197</v>
      </c>
      <c r="C3697" s="0" t="s">
        <v>37</v>
      </c>
      <c r="D3697" s="0" t="s">
        <v>15</v>
      </c>
      <c r="E3697" s="0" t="s">
        <v>136</v>
      </c>
      <c r="F3697" s="48" t="n">
        <v>2097</v>
      </c>
      <c r="G3697" s="49" t="n">
        <f aca="false">F3697/$K3702-1</f>
        <v>1317.88451427062</v>
      </c>
      <c r="H3697" s="50" t="n">
        <v>2265</v>
      </c>
      <c r="I3697" s="49" t="n">
        <f aca="false">H3697/$K3702-1</f>
        <v>1423.54622070718</v>
      </c>
      <c r="J3697" s="49" t="inlineStr">
        <f aca="false">I3697-G3697</f>
        <is>
          <t/>
        </is>
      </c>
      <c r="K3697" s="0" t="inlineStr">
        <f aca="false">H3697-F3697</f>
        <is>
          <t/>
        </is>
      </c>
      <c r="L3697" s="49" t="inlineStr">
        <f aca="false">H3697/H3684-1</f>
        <is>
          <t/>
        </is>
      </c>
    </row>
    <row r="3698" customFormat="false" ht="14.4" hidden="false" customHeight="false" outlineLevel="0" collapsed="false">
      <c r="A3698" s="59" t="n">
        <v>43159.4052807755</v>
      </c>
      <c r="B3698" s="47" t="s">
        <v>197</v>
      </c>
      <c r="C3698" s="0" t="s">
        <v>37</v>
      </c>
      <c r="D3698" s="0" t="s">
        <v>20</v>
      </c>
      <c r="E3698" s="0" t="s">
        <v>136</v>
      </c>
      <c r="F3698" s="48" t="n">
        <v>2097</v>
      </c>
      <c r="G3698" s="49" t="n">
        <f aca="false">F3698/$K3702-1</f>
        <v>1317.88451427062</v>
      </c>
      <c r="H3698" s="50" t="n">
        <v>2254</v>
      </c>
      <c r="I3698" s="49" t="n">
        <f aca="false">H3698/$K3702-1</f>
        <v>1416.6278946905</v>
      </c>
      <c r="J3698" s="49" t="inlineStr">
        <f aca="false">I3698-G3698</f>
        <is>
          <t/>
        </is>
      </c>
      <c r="K3698" s="0" t="inlineStr">
        <f aca="false">H3698-F3698</f>
        <is>
          <t/>
        </is>
      </c>
      <c r="L3698" s="49" t="inlineStr">
        <f aca="false">H3698/H3685-1</f>
        <is>
          <t/>
        </is>
      </c>
    </row>
    <row r="3699" customFormat="false" ht="14.4" hidden="false" customHeight="false" outlineLevel="0" collapsed="false">
      <c r="A3699" s="59" t="n">
        <v>43159.4052809491</v>
      </c>
      <c r="B3699" s="47" t="s">
        <v>197</v>
      </c>
      <c r="C3699" s="0" t="s">
        <v>37</v>
      </c>
      <c r="D3699" s="0" t="s">
        <v>59</v>
      </c>
      <c r="E3699" s="0" t="s">
        <v>136</v>
      </c>
      <c r="F3699" s="48" t="n">
        <v>2097</v>
      </c>
      <c r="G3699" s="49" t="n">
        <f aca="false">F3699/$K3702-1</f>
        <v>1317.88451427062</v>
      </c>
      <c r="H3699" s="50" t="n">
        <v>2254</v>
      </c>
      <c r="I3699" s="49" t="n">
        <f aca="false">H3699/$K3702-1</f>
        <v>1416.6278946905</v>
      </c>
      <c r="J3699" s="49" t="inlineStr">
        <f aca="false">I3699-G3699</f>
        <is>
          <t/>
        </is>
      </c>
      <c r="K3699" s="0" t="inlineStr">
        <f aca="false">H3699-F3699</f>
        <is>
          <t/>
        </is>
      </c>
      <c r="L3699" s="49" t="inlineStr">
        <f aca="false">H3699/H3686-1</f>
        <is>
          <t/>
        </is>
      </c>
    </row>
    <row r="3700" customFormat="false" ht="14.4" hidden="false" customHeight="false" outlineLevel="0" collapsed="false">
      <c r="A3700" s="59" t="n">
        <v>43159.4052810995</v>
      </c>
      <c r="B3700" s="47" t="s">
        <v>197</v>
      </c>
      <c r="C3700" s="0" t="s">
        <v>37</v>
      </c>
      <c r="D3700" s="0" t="s">
        <v>25</v>
      </c>
      <c r="E3700" s="0" t="s">
        <v>136</v>
      </c>
      <c r="F3700" s="48" t="n">
        <v>2097</v>
      </c>
      <c r="G3700" s="49" t="n">
        <f aca="false">F3700/$K3702-1</f>
        <v>1317.88451427062</v>
      </c>
      <c r="H3700" s="50" t="n">
        <v>2254</v>
      </c>
      <c r="I3700" s="49" t="n">
        <f aca="false">H3700/$K3702-1</f>
        <v>1416.6278946905</v>
      </c>
      <c r="J3700" s="49" t="inlineStr">
        <f aca="false">I3700-G3700</f>
        <is>
          <t/>
        </is>
      </c>
      <c r="K3700" s="0" t="inlineStr">
        <f aca="false">H3700-F3700</f>
        <is>
          <t/>
        </is>
      </c>
      <c r="L3700" s="49" t="inlineStr">
        <f aca="false">H3700/H3687-1</f>
        <is>
          <t/>
        </is>
      </c>
    </row>
    <row r="3701" customFormat="false" ht="14.4" hidden="false" customHeight="false" outlineLevel="0" collapsed="false">
      <c r="A3701" s="59" t="n">
        <v>43159.4052812384</v>
      </c>
      <c r="B3701" s="47" t="s">
        <v>197</v>
      </c>
      <c r="C3701" s="0" t="s">
        <v>37</v>
      </c>
      <c r="D3701" s="0" t="s">
        <v>53</v>
      </c>
      <c r="E3701" s="0" t="s">
        <v>136</v>
      </c>
      <c r="F3701" s="48" t="n">
        <v>2086</v>
      </c>
      <c r="G3701" s="49" t="n">
        <f aca="false">F3701/$K3702-1</f>
        <v>1310.96618825394</v>
      </c>
      <c r="H3701" s="50" t="n">
        <v>2237</v>
      </c>
      <c r="I3701" s="49" t="n">
        <f aca="false">H3701/$K3702-1</f>
        <v>1405.93593630109</v>
      </c>
      <c r="J3701" s="49" t="inlineStr">
        <f aca="false">I3701-G3701</f>
        <is>
          <t/>
        </is>
      </c>
      <c r="K3701" s="0" t="inlineStr">
        <f aca="false">H3701-F3701</f>
        <is>
          <t/>
        </is>
      </c>
      <c r="L3701" s="49" t="inlineStr">
        <f aca="false">H3701/H3688-1</f>
        <is>
          <t/>
        </is>
      </c>
    </row>
    <row r="3702" customFormat="false" ht="14.4" hidden="false" customHeight="false" outlineLevel="0" collapsed="false">
      <c r="A3702" s="59" t="n">
        <v>43159.4052813773</v>
      </c>
      <c r="B3702" s="47" t="s">
        <v>197</v>
      </c>
      <c r="C3702" s="0" t="s">
        <v>37</v>
      </c>
      <c r="D3702" s="0" t="s">
        <v>51</v>
      </c>
      <c r="E3702" s="0" t="s">
        <v>136</v>
      </c>
      <c r="F3702" s="50" t="n">
        <v>1.584</v>
      </c>
      <c r="H3702" s="48" t="n">
        <v>1.6128</v>
      </c>
      <c r="K3702" s="50" t="n">
        <v>1.58998</v>
      </c>
      <c r="L3702" s="49" t="n">
        <f aca="false">K3702/K3689-1</f>
        <v>0.00154958677685957</v>
      </c>
    </row>
    <row r="3703" customFormat="false" ht="14.4" hidden="false" customHeight="false" outlineLevel="0" collapsed="false">
      <c r="A3703" s="59" t="n">
        <v>43159.4052815162</v>
      </c>
      <c r="B3703" s="47" t="s">
        <v>197</v>
      </c>
      <c r="C3703" s="0" t="s">
        <v>37</v>
      </c>
      <c r="D3703" s="0" t="s">
        <v>30</v>
      </c>
      <c r="E3703" s="0" t="s">
        <v>136</v>
      </c>
      <c r="F3703" s="0" t="s">
        <v>31</v>
      </c>
      <c r="H3703" s="50" t="n">
        <v>1</v>
      </c>
      <c r="K3703" s="48" t="n">
        <v>1.36</v>
      </c>
      <c r="L3703" s="49" t="inlineStr">
        <f aca="false">K3703/K3690-1</f>
        <is>
          <t/>
        </is>
      </c>
    </row>
    <row r="3704" customFormat="false" ht="14.4" hidden="false" customHeight="false" outlineLevel="0" collapsed="false">
      <c r="A3704" s="59" t="n">
        <v>43159.4052816551</v>
      </c>
      <c r="B3704" s="47" t="s">
        <v>197</v>
      </c>
      <c r="C3704" s="0" t="s">
        <v>37</v>
      </c>
      <c r="D3704" s="0" t="s">
        <v>43</v>
      </c>
      <c r="E3704" s="0" t="s">
        <v>137</v>
      </c>
      <c r="J3704" s="0" t="s">
        <v>44</v>
      </c>
      <c r="K3704" s="48" t="n">
        <v>1319.41</v>
      </c>
      <c r="L3704" s="49" t="inlineStr">
        <f aca="false">K3704/K3691-1</f>
        <is>
          <t/>
        </is>
      </c>
    </row>
    <row r="3705" customFormat="false" ht="14.4" hidden="false" customHeight="false" outlineLevel="0" collapsed="false">
      <c r="A3705" s="59" t="n">
        <v>43159.4052818056</v>
      </c>
      <c r="B3705" s="47" t="s">
        <v>197</v>
      </c>
      <c r="C3705" s="0" t="s">
        <v>37</v>
      </c>
      <c r="D3705" s="0" t="s">
        <v>54</v>
      </c>
      <c r="E3705" s="0" t="s">
        <v>137</v>
      </c>
      <c r="F3705" s="0" t="n">
        <v>0.0814551</v>
      </c>
      <c r="G3705" s="0" t="s">
        <v>156</v>
      </c>
      <c r="H3705" s="49" t="n">
        <f aca="false">F3705/F3692-1</f>
        <v>-0.0281827260004796</v>
      </c>
      <c r="K3705" s="48" t="n">
        <v>877.64</v>
      </c>
      <c r="L3705" s="49" t="inlineStr">
        <f aca="false">K3705/K3692-1</f>
        <is>
          <t/>
        </is>
      </c>
    </row>
    <row r="3706" customFormat="false" ht="14.4" hidden="false" customHeight="false" outlineLevel="0" collapsed="false">
      <c r="A3706" s="59" t="n">
        <v>43159.4052819445</v>
      </c>
      <c r="B3706" s="47" t="s">
        <v>197</v>
      </c>
      <c r="C3706" s="0" t="s">
        <v>37</v>
      </c>
      <c r="D3706" s="0" t="s">
        <v>150</v>
      </c>
      <c r="E3706" s="0" t="s">
        <v>137</v>
      </c>
      <c r="F3706" s="0" t="n">
        <v>0.027824</v>
      </c>
      <c r="G3706" s="0" t="s">
        <v>156</v>
      </c>
      <c r="H3706" s="49" t="inlineStr">
        <f aca="false">F3706/F3693-1</f>
        <is>
          <t/>
        </is>
      </c>
      <c r="K3706" s="48" t="n">
        <v>299.79</v>
      </c>
      <c r="L3706" s="49" t="inlineStr">
        <f aca="false">K3706/K3693-1</f>
        <is>
          <t/>
        </is>
      </c>
    </row>
    <row r="3707" customFormat="false" ht="14.4" hidden="false" customHeight="false" outlineLevel="0" collapsed="false">
      <c r="A3707" s="59" t="n">
        <v>43159.4052820718</v>
      </c>
      <c r="B3707" s="47" t="s">
        <v>197</v>
      </c>
      <c r="C3707" s="0" t="s">
        <v>37</v>
      </c>
      <c r="D3707" s="0" t="s">
        <v>157</v>
      </c>
      <c r="E3707" s="0" t="s">
        <v>137</v>
      </c>
      <c r="F3707" s="0" t="n">
        <v>0.00058</v>
      </c>
      <c r="G3707" s="0" t="s">
        <v>156</v>
      </c>
      <c r="H3707" s="49" t="inlineStr">
        <f aca="false">F3707/F3694-1</f>
        <is>
          <t/>
        </is>
      </c>
      <c r="K3707" s="48" t="n">
        <v>6.21</v>
      </c>
      <c r="L3707" s="49" t="inlineStr">
        <f aca="false">K3707/K3694-1</f>
        <is>
          <t/>
        </is>
      </c>
    </row>
    <row r="3708" customFormat="false" ht="14.4" hidden="false" customHeight="false" outlineLevel="0" collapsed="false">
      <c r="A3708" s="60" t="n">
        <v>43159.4052821991</v>
      </c>
      <c r="B3708" s="52" t="s">
        <v>197</v>
      </c>
      <c r="C3708" s="16" t="s">
        <v>37</v>
      </c>
      <c r="D3708" s="16" t="s">
        <v>138</v>
      </c>
      <c r="E3708" s="16" t="s">
        <v>137</v>
      </c>
      <c r="F3708" s="16" t="n">
        <v>1</v>
      </c>
      <c r="G3708" s="16" t="s">
        <v>156</v>
      </c>
      <c r="H3708" s="58" t="inlineStr">
        <f aca="false">F3708/F3695-1</f>
        <is>
          <t/>
        </is>
      </c>
      <c r="I3708" s="16"/>
      <c r="J3708" s="16"/>
      <c r="K3708" s="54" t="n">
        <v>10834.4</v>
      </c>
      <c r="L3708" s="58" t="inlineStr">
        <f aca="false">K3708/K3695-1</f>
        <is>
          <t/>
        </is>
      </c>
    </row>
    <row r="3709" customFormat="false" ht="14.4" hidden="false" customHeight="false" outlineLevel="0" collapsed="false">
      <c r="A3709" s="59" t="n">
        <v>43160.4069030903</v>
      </c>
      <c r="B3709" s="47" t="s">
        <v>164</v>
      </c>
      <c r="C3709" s="0" t="s">
        <v>38</v>
      </c>
      <c r="D3709" s="0" t="s">
        <v>13</v>
      </c>
      <c r="E3709" s="0" t="s">
        <v>136</v>
      </c>
      <c r="F3709" s="48" t="n">
        <v>2094</v>
      </c>
      <c r="G3709" s="49" t="n">
        <f aca="false">F3709/$K3715-1</f>
        <v>1306.68750390308</v>
      </c>
      <c r="H3709" s="50" t="n">
        <v>2261</v>
      </c>
      <c r="I3709" s="49" t="n">
        <f aca="false">H3709/$K3715-1</f>
        <v>1410.97776806345</v>
      </c>
      <c r="J3709" s="49" t="n">
        <f aca="false">I3709-G3709</f>
        <v>104.29026416037</v>
      </c>
      <c r="K3709" s="0" t="n">
        <f aca="false">H3709-F3709</f>
        <v>167</v>
      </c>
      <c r="L3709" s="49" t="n">
        <f aca="false">H3709/H3696-1</f>
        <v>-0.00176600441501107</v>
      </c>
    </row>
    <row r="3710" customFormat="false" ht="14.4" hidden="false" customHeight="false" outlineLevel="0" collapsed="false">
      <c r="A3710" s="59" t="n">
        <v>43160.4069046528</v>
      </c>
      <c r="B3710" s="47" t="s">
        <v>164</v>
      </c>
      <c r="C3710" s="0" t="s">
        <v>38</v>
      </c>
      <c r="D3710" s="0" t="s">
        <v>15</v>
      </c>
      <c r="E3710" s="0" t="s">
        <v>136</v>
      </c>
      <c r="F3710" s="48" t="n">
        <v>2094</v>
      </c>
      <c r="G3710" s="49" t="n">
        <f aca="false">F3710/$K3715-1</f>
        <v>1306.68750390308</v>
      </c>
      <c r="H3710" s="50" t="n">
        <v>2261</v>
      </c>
      <c r="I3710" s="49" t="n">
        <f aca="false">H3710/$K3715-1</f>
        <v>1410.97776806345</v>
      </c>
      <c r="J3710" s="49" t="inlineStr">
        <f aca="false">I3710-G3710</f>
        <is>
          <t/>
        </is>
      </c>
      <c r="K3710" s="0" t="inlineStr">
        <f aca="false">H3710-F3710</f>
        <is>
          <t/>
        </is>
      </c>
      <c r="L3710" s="49" t="inlineStr">
        <f aca="false">H3710/H3697-1</f>
        <is>
          <t/>
        </is>
      </c>
    </row>
    <row r="3711" customFormat="false" ht="14.4" hidden="false" customHeight="false" outlineLevel="0" collapsed="false">
      <c r="A3711" s="59" t="n">
        <v>43160.4069049074</v>
      </c>
      <c r="B3711" s="47" t="s">
        <v>164</v>
      </c>
      <c r="C3711" s="0" t="s">
        <v>38</v>
      </c>
      <c r="D3711" s="0" t="s">
        <v>20</v>
      </c>
      <c r="E3711" s="0" t="s">
        <v>136</v>
      </c>
      <c r="F3711" s="48" t="n">
        <v>2094</v>
      </c>
      <c r="G3711" s="49" t="n">
        <f aca="false">F3711/$K3715-1</f>
        <v>1306.68750390308</v>
      </c>
      <c r="H3711" s="50" t="n">
        <v>2250</v>
      </c>
      <c r="I3711" s="49" t="n">
        <f aca="false">H3711/$K3715-1</f>
        <v>1404.10834946606</v>
      </c>
      <c r="J3711" s="49" t="inlineStr">
        <f aca="false">I3711-G3711</f>
        <is>
          <t/>
        </is>
      </c>
      <c r="K3711" s="0" t="inlineStr">
        <f aca="false">H3711-F3711</f>
        <is>
          <t/>
        </is>
      </c>
      <c r="L3711" s="49" t="inlineStr">
        <f aca="false">H3711/H3698-1</f>
        <is>
          <t/>
        </is>
      </c>
    </row>
    <row r="3712" customFormat="false" ht="14.4" hidden="false" customHeight="false" outlineLevel="0" collapsed="false">
      <c r="A3712" s="59" t="n">
        <v>43160.4069052199</v>
      </c>
      <c r="B3712" s="47" t="s">
        <v>164</v>
      </c>
      <c r="C3712" s="0" t="s">
        <v>38</v>
      </c>
      <c r="D3712" s="0" t="s">
        <v>59</v>
      </c>
      <c r="E3712" s="0" t="s">
        <v>136</v>
      </c>
      <c r="F3712" s="48" t="n">
        <v>2094</v>
      </c>
      <c r="G3712" s="49" t="n">
        <f aca="false">F3712/$K3715-1</f>
        <v>1306.68750390308</v>
      </c>
      <c r="H3712" s="50" t="n">
        <v>2250</v>
      </c>
      <c r="I3712" s="49" t="n">
        <f aca="false">H3712/$K3715-1</f>
        <v>1404.10834946606</v>
      </c>
      <c r="J3712" s="49" t="inlineStr">
        <f aca="false">I3712-G3712</f>
        <is>
          <t/>
        </is>
      </c>
      <c r="K3712" s="0" t="inlineStr">
        <f aca="false">H3712-F3712</f>
        <is>
          <t/>
        </is>
      </c>
      <c r="L3712" s="49" t="inlineStr">
        <f aca="false">H3712/H3699-1</f>
        <is>
          <t/>
        </is>
      </c>
    </row>
    <row r="3713" customFormat="false" ht="14.4" hidden="false" customHeight="false" outlineLevel="0" collapsed="false">
      <c r="A3713" s="59" t="n">
        <v>43160.4069054167</v>
      </c>
      <c r="B3713" s="47" t="s">
        <v>164</v>
      </c>
      <c r="C3713" s="0" t="s">
        <v>38</v>
      </c>
      <c r="D3713" s="0" t="s">
        <v>25</v>
      </c>
      <c r="E3713" s="0" t="s">
        <v>136</v>
      </c>
      <c r="F3713" s="48" t="n">
        <v>2094</v>
      </c>
      <c r="G3713" s="49" t="n">
        <f aca="false">F3713/$K3715-1</f>
        <v>1306.68750390308</v>
      </c>
      <c r="H3713" s="50" t="n">
        <v>2250</v>
      </c>
      <c r="I3713" s="49" t="n">
        <f aca="false">H3713/$K3715-1</f>
        <v>1404.10834946606</v>
      </c>
      <c r="J3713" s="49" t="inlineStr">
        <f aca="false">I3713-G3713</f>
        <is>
          <t/>
        </is>
      </c>
      <c r="K3713" s="0" t="inlineStr">
        <f aca="false">H3713-F3713</f>
        <is>
          <t/>
        </is>
      </c>
      <c r="L3713" s="49" t="inlineStr">
        <f aca="false">H3713/H3700-1</f>
        <is>
          <t/>
        </is>
      </c>
    </row>
    <row r="3714" customFormat="false" ht="14.4" hidden="false" customHeight="false" outlineLevel="0" collapsed="false">
      <c r="A3714" s="59" t="n">
        <v>43160.4069056481</v>
      </c>
      <c r="B3714" s="47" t="s">
        <v>164</v>
      </c>
      <c r="C3714" s="0" t="s">
        <v>38</v>
      </c>
      <c r="D3714" s="0" t="s">
        <v>53</v>
      </c>
      <c r="E3714" s="0" t="s">
        <v>136</v>
      </c>
      <c r="F3714" s="48" t="n">
        <v>2082</v>
      </c>
      <c r="G3714" s="49" t="n">
        <f aca="false">F3714/$K3715-1</f>
        <v>1299.19359270593</v>
      </c>
      <c r="H3714" s="50" t="n">
        <v>2233</v>
      </c>
      <c r="I3714" s="49" t="n">
        <f aca="false">H3714/$K3715-1</f>
        <v>1393.49197527009</v>
      </c>
      <c r="J3714" s="49" t="inlineStr">
        <f aca="false">I3714-G3714</f>
        <is>
          <t/>
        </is>
      </c>
      <c r="K3714" s="0" t="inlineStr">
        <f aca="false">H3714-F3714</f>
        <is>
          <t/>
        </is>
      </c>
      <c r="L3714" s="49" t="inlineStr">
        <f aca="false">H3714/H3701-1</f>
        <is>
          <t/>
        </is>
      </c>
    </row>
    <row r="3715" customFormat="false" ht="14.4" hidden="false" customHeight="false" outlineLevel="0" collapsed="false">
      <c r="A3715" s="59" t="n">
        <v>43160.4069060301</v>
      </c>
      <c r="B3715" s="47" t="s">
        <v>164</v>
      </c>
      <c r="C3715" s="0" t="s">
        <v>38</v>
      </c>
      <c r="D3715" s="0" t="s">
        <v>51</v>
      </c>
      <c r="E3715" s="0" t="s">
        <v>136</v>
      </c>
      <c r="F3715" s="50" t="n">
        <v>1.5887</v>
      </c>
      <c r="H3715" s="48" t="n">
        <v>1.6175</v>
      </c>
      <c r="K3715" s="50" t="n">
        <v>1.6013</v>
      </c>
      <c r="L3715" s="49" t="n">
        <f aca="false">K3715/K3702-1</f>
        <v>0.00711958640989185</v>
      </c>
    </row>
    <row r="3716" customFormat="false" ht="14.4" hidden="false" customHeight="false" outlineLevel="0" collapsed="false">
      <c r="A3716" s="59" t="n">
        <v>43160.4069062269</v>
      </c>
      <c r="B3716" s="47" t="s">
        <v>164</v>
      </c>
      <c r="C3716" s="0" t="s">
        <v>38</v>
      </c>
      <c r="D3716" s="0" t="s">
        <v>30</v>
      </c>
      <c r="E3716" s="0" t="s">
        <v>136</v>
      </c>
      <c r="F3716" s="0" t="s">
        <v>31</v>
      </c>
      <c r="H3716" s="50" t="n">
        <v>1</v>
      </c>
      <c r="K3716" s="48" t="n">
        <v>1.36</v>
      </c>
      <c r="L3716" s="49" t="inlineStr">
        <f aca="false">K3716/K3703-1</f>
        <is>
          <t/>
        </is>
      </c>
    </row>
    <row r="3717" customFormat="false" ht="14.4" hidden="false" customHeight="false" outlineLevel="0" collapsed="false">
      <c r="A3717" s="59" t="n">
        <v>43160.4069064468</v>
      </c>
      <c r="B3717" s="47" t="s">
        <v>164</v>
      </c>
      <c r="C3717" s="0" t="s">
        <v>38</v>
      </c>
      <c r="D3717" s="0" t="s">
        <v>43</v>
      </c>
      <c r="E3717" s="0" t="s">
        <v>137</v>
      </c>
      <c r="J3717" s="0" t="s">
        <v>44</v>
      </c>
      <c r="K3717" s="48" t="n">
        <v>1314.23</v>
      </c>
      <c r="L3717" s="49" t="inlineStr">
        <f aca="false">K3717/K3704-1</f>
        <is>
          <t/>
        </is>
      </c>
    </row>
    <row r="3718" customFormat="false" ht="14.4" hidden="false" customHeight="false" outlineLevel="0" collapsed="false">
      <c r="A3718" s="59" t="n">
        <v>43160.4069066551</v>
      </c>
      <c r="B3718" s="47" t="s">
        <v>164</v>
      </c>
      <c r="C3718" s="0" t="s">
        <v>38</v>
      </c>
      <c r="D3718" s="0" t="s">
        <v>54</v>
      </c>
      <c r="E3718" s="0" t="s">
        <v>137</v>
      </c>
      <c r="F3718" s="0" t="n">
        <v>0.0823241</v>
      </c>
      <c r="G3718" s="0" t="s">
        <v>156</v>
      </c>
      <c r="H3718" s="49" t="n">
        <f aca="false">F3718/F3705-1</f>
        <v>0.0106684541544972</v>
      </c>
      <c r="K3718" s="48" t="n">
        <v>866.36</v>
      </c>
      <c r="L3718" s="49" t="inlineStr">
        <f aca="false">K3718/K3705-1</f>
        <is>
          <t/>
        </is>
      </c>
    </row>
    <row r="3719" customFormat="false" ht="14.4" hidden="false" customHeight="false" outlineLevel="0" collapsed="false">
      <c r="A3719" s="59" t="n">
        <v>43160.4069068634</v>
      </c>
      <c r="B3719" s="47" t="s">
        <v>164</v>
      </c>
      <c r="C3719" s="0" t="s">
        <v>38</v>
      </c>
      <c r="D3719" s="0" t="s">
        <v>150</v>
      </c>
      <c r="E3719" s="0" t="s">
        <v>137</v>
      </c>
      <c r="F3719" s="0" t="n">
        <v>0.0280178</v>
      </c>
      <c r="G3719" s="0" t="s">
        <v>156</v>
      </c>
      <c r="H3719" s="49" t="inlineStr">
        <f aca="false">F3719/F3706-1</f>
        <is>
          <t/>
        </is>
      </c>
      <c r="K3719" s="48" t="n">
        <v>294.85</v>
      </c>
      <c r="L3719" s="49" t="inlineStr">
        <f aca="false">K3719/K3706-1</f>
        <is>
          <t/>
        </is>
      </c>
    </row>
    <row r="3720" customFormat="false" ht="14.4" hidden="false" customHeight="false" outlineLevel="0" collapsed="false">
      <c r="A3720" s="59" t="n">
        <v>43160.406907037</v>
      </c>
      <c r="B3720" s="47" t="s">
        <v>164</v>
      </c>
      <c r="C3720" s="0" t="s">
        <v>38</v>
      </c>
      <c r="D3720" s="0" t="s">
        <v>157</v>
      </c>
      <c r="E3720" s="0" t="s">
        <v>137</v>
      </c>
      <c r="F3720" s="0" t="n">
        <v>0.00057</v>
      </c>
      <c r="G3720" s="0" t="s">
        <v>156</v>
      </c>
      <c r="H3720" s="49" t="inlineStr">
        <f aca="false">F3720/F3707-1</f>
        <is>
          <t/>
        </is>
      </c>
      <c r="K3720" s="48" t="n">
        <v>6.03</v>
      </c>
      <c r="L3720" s="49" t="inlineStr">
        <f aca="false">K3720/K3707-1</f>
        <is>
          <t/>
        </is>
      </c>
    </row>
    <row r="3721" customFormat="false" ht="14.4" hidden="false" customHeight="false" outlineLevel="0" collapsed="false">
      <c r="A3721" s="60" t="n">
        <v>43160.4069072222</v>
      </c>
      <c r="B3721" s="52" t="s">
        <v>164</v>
      </c>
      <c r="C3721" s="16" t="s">
        <v>38</v>
      </c>
      <c r="D3721" s="16" t="s">
        <v>138</v>
      </c>
      <c r="E3721" s="16" t="s">
        <v>137</v>
      </c>
      <c r="F3721" s="16" t="n">
        <v>1</v>
      </c>
      <c r="G3721" s="16" t="s">
        <v>156</v>
      </c>
      <c r="H3721" s="58" t="inlineStr">
        <f aca="false">F3721/F3708-1</f>
        <is>
          <t/>
        </is>
      </c>
      <c r="I3721" s="16"/>
      <c r="J3721" s="16"/>
      <c r="K3721" s="54" t="n">
        <v>10565</v>
      </c>
      <c r="L3721" s="58" t="inlineStr">
        <f aca="false">K3721/K3708-1</f>
        <is>
          <t/>
        </is>
      </c>
    </row>
    <row r="3722" customFormat="false" ht="14.4" hidden="false" customHeight="false" outlineLevel="0" collapsed="false">
      <c r="A3722" s="59" t="n">
        <v>43161.4427265856</v>
      </c>
      <c r="B3722" s="47" t="s">
        <v>125</v>
      </c>
      <c r="C3722" s="0" t="s">
        <v>39</v>
      </c>
      <c r="D3722" s="0" t="s">
        <v>13</v>
      </c>
      <c r="E3722" s="0" t="s">
        <v>136</v>
      </c>
      <c r="F3722" s="48" t="n">
        <v>2088</v>
      </c>
      <c r="G3722" s="49" t="n">
        <f aca="false">F3722/$K3728-1</f>
        <v>1298.34783690944</v>
      </c>
      <c r="H3722" s="50" t="n">
        <v>2255</v>
      </c>
      <c r="I3722" s="49" t="n">
        <f aca="false">H3722/$K3728-1</f>
        <v>1402.27077214119</v>
      </c>
      <c r="J3722" s="49" t="n">
        <f aca="false">I3722-G3722</f>
        <v>103.922935231742</v>
      </c>
      <c r="K3722" s="0" t="n">
        <f aca="false">H3722-F3722</f>
        <v>167</v>
      </c>
      <c r="L3722" s="49" t="n">
        <f aca="false">H3722/H3709-1</f>
        <v>-0.0026536930561698</v>
      </c>
    </row>
    <row r="3723" customFormat="false" ht="14.4" hidden="false" customHeight="false" outlineLevel="0" collapsed="false">
      <c r="A3723" s="59" t="n">
        <v>43161.4427281597</v>
      </c>
      <c r="B3723" s="47" t="s">
        <v>125</v>
      </c>
      <c r="C3723" s="0" t="s">
        <v>39</v>
      </c>
      <c r="D3723" s="0" t="s">
        <v>15</v>
      </c>
      <c r="E3723" s="0" t="s">
        <v>136</v>
      </c>
      <c r="F3723" s="48" t="n">
        <v>2088</v>
      </c>
      <c r="G3723" s="49" t="n">
        <f aca="false">F3723/$K3728-1</f>
        <v>1298.34783690944</v>
      </c>
      <c r="H3723" s="50" t="n">
        <v>2255</v>
      </c>
      <c r="I3723" s="49" t="n">
        <f aca="false">H3723/$K3728-1</f>
        <v>1402.27077214119</v>
      </c>
      <c r="J3723" s="49" t="inlineStr">
        <f aca="false">I3723-G3723</f>
        <is>
          <t/>
        </is>
      </c>
      <c r="K3723" s="0" t="inlineStr">
        <f aca="false">H3723-F3723</f>
        <is>
          <t/>
        </is>
      </c>
      <c r="L3723" s="49" t="inlineStr">
        <f aca="false">H3723/H3710-1</f>
        <is>
          <t/>
        </is>
      </c>
    </row>
    <row r="3724" customFormat="false" ht="14.4" hidden="false" customHeight="false" outlineLevel="0" collapsed="false">
      <c r="A3724" s="59" t="n">
        <v>43161.4427283565</v>
      </c>
      <c r="B3724" s="47" t="s">
        <v>125</v>
      </c>
      <c r="C3724" s="0" t="s">
        <v>39</v>
      </c>
      <c r="D3724" s="0" t="s">
        <v>20</v>
      </c>
      <c r="E3724" s="0" t="s">
        <v>136</v>
      </c>
      <c r="F3724" s="48" t="n">
        <v>2088</v>
      </c>
      <c r="G3724" s="49" t="n">
        <f aca="false">F3724/$K3728-1</f>
        <v>1298.34783690944</v>
      </c>
      <c r="H3724" s="50" t="n">
        <v>2244</v>
      </c>
      <c r="I3724" s="49" t="n">
        <f aca="false">H3724/$K3728-1</f>
        <v>1395.42554886245</v>
      </c>
      <c r="J3724" s="49" t="inlineStr">
        <f aca="false">I3724-G3724</f>
        <is>
          <t/>
        </is>
      </c>
      <c r="K3724" s="0" t="inlineStr">
        <f aca="false">H3724-F3724</f>
        <is>
          <t/>
        </is>
      </c>
      <c r="L3724" s="49" t="inlineStr">
        <f aca="false">H3724/H3711-1</f>
        <is>
          <t/>
        </is>
      </c>
    </row>
    <row r="3725" customFormat="false" ht="14.4" hidden="false" customHeight="false" outlineLevel="0" collapsed="false">
      <c r="A3725" s="59" t="n">
        <v>43161.4427285417</v>
      </c>
      <c r="B3725" s="47" t="s">
        <v>125</v>
      </c>
      <c r="C3725" s="0" t="s">
        <v>39</v>
      </c>
      <c r="D3725" s="0" t="s">
        <v>59</v>
      </c>
      <c r="E3725" s="0" t="s">
        <v>136</v>
      </c>
      <c r="F3725" s="48" t="n">
        <v>2088</v>
      </c>
      <c r="G3725" s="49" t="n">
        <f aca="false">F3725/$K3728-1</f>
        <v>1298.34783690944</v>
      </c>
      <c r="H3725" s="50" t="n">
        <v>2244</v>
      </c>
      <c r="I3725" s="49" t="n">
        <f aca="false">H3725/$K3728-1</f>
        <v>1395.42554886245</v>
      </c>
      <c r="J3725" s="49" t="inlineStr">
        <f aca="false">I3725-G3725</f>
        <is>
          <t/>
        </is>
      </c>
      <c r="K3725" s="0" t="inlineStr">
        <f aca="false">H3725-F3725</f>
        <is>
          <t/>
        </is>
      </c>
      <c r="L3725" s="49" t="inlineStr">
        <f aca="false">H3725/H3712-1</f>
        <is>
          <t/>
        </is>
      </c>
    </row>
    <row r="3726" customFormat="false" ht="14.4" hidden="false" customHeight="false" outlineLevel="0" collapsed="false">
      <c r="A3726" s="59" t="n">
        <v>43161.4427287269</v>
      </c>
      <c r="B3726" s="47" t="s">
        <v>125</v>
      </c>
      <c r="C3726" s="0" t="s">
        <v>39</v>
      </c>
      <c r="D3726" s="0" t="s">
        <v>25</v>
      </c>
      <c r="E3726" s="0" t="s">
        <v>136</v>
      </c>
      <c r="F3726" s="48" t="n">
        <v>2088</v>
      </c>
      <c r="G3726" s="49" t="n">
        <f aca="false">F3726/$K3728-1</f>
        <v>1298.34783690944</v>
      </c>
      <c r="H3726" s="50" t="n">
        <v>2244</v>
      </c>
      <c r="I3726" s="49" t="n">
        <f aca="false">H3726/$K3728-1</f>
        <v>1395.42554886245</v>
      </c>
      <c r="J3726" s="49" t="inlineStr">
        <f aca="false">I3726-G3726</f>
        <is>
          <t/>
        </is>
      </c>
      <c r="K3726" s="0" t="inlineStr">
        <f aca="false">H3726-F3726</f>
        <is>
          <t/>
        </is>
      </c>
      <c r="L3726" s="49" t="inlineStr">
        <f aca="false">H3726/H3713-1</f>
        <is>
          <t/>
        </is>
      </c>
    </row>
    <row r="3727" customFormat="false" ht="14.4" hidden="false" customHeight="false" outlineLevel="0" collapsed="false">
      <c r="A3727" s="59" t="n">
        <v>43161.4427289236</v>
      </c>
      <c r="B3727" s="47" t="s">
        <v>125</v>
      </c>
      <c r="C3727" s="0" t="s">
        <v>39</v>
      </c>
      <c r="D3727" s="0" t="s">
        <v>53</v>
      </c>
      <c r="E3727" s="0" t="s">
        <v>136</v>
      </c>
      <c r="F3727" s="48" t="n">
        <v>2077</v>
      </c>
      <c r="G3727" s="49" t="n">
        <f aca="false">F3727/$K3728-1</f>
        <v>1291.50261363071</v>
      </c>
      <c r="H3727" s="50" t="n">
        <v>2227</v>
      </c>
      <c r="I3727" s="49" t="n">
        <f aca="false">H3727/$K3728-1</f>
        <v>1384.84656743167</v>
      </c>
      <c r="J3727" s="49" t="inlineStr">
        <f aca="false">I3727-G3727</f>
        <is>
          <t/>
        </is>
      </c>
      <c r="K3727" s="0" t="inlineStr">
        <f aca="false">H3727-F3727</f>
        <is>
          <t/>
        </is>
      </c>
      <c r="L3727" s="49" t="inlineStr">
        <f aca="false">H3727/H3714-1</f>
        <is>
          <t/>
        </is>
      </c>
    </row>
    <row r="3728" customFormat="false" ht="14.4" hidden="false" customHeight="false" outlineLevel="0" collapsed="false">
      <c r="A3728" s="59" t="n">
        <v>43161.4427291088</v>
      </c>
      <c r="B3728" s="47" t="s">
        <v>125</v>
      </c>
      <c r="C3728" s="0" t="s">
        <v>39</v>
      </c>
      <c r="D3728" s="0" t="s">
        <v>51</v>
      </c>
      <c r="E3728" s="0" t="s">
        <v>136</v>
      </c>
      <c r="F3728" s="50" t="n">
        <v>1.5782</v>
      </c>
      <c r="H3728" s="48" t="n">
        <v>1.6066</v>
      </c>
      <c r="K3728" s="50" t="n">
        <v>1.60696</v>
      </c>
      <c r="L3728" s="49" t="n">
        <f aca="false">K3728/K3715-1</f>
        <v>0.00353462811465666</v>
      </c>
    </row>
    <row r="3729" customFormat="false" ht="14.4" hidden="false" customHeight="false" outlineLevel="0" collapsed="false">
      <c r="A3729" s="59" t="n">
        <v>43161.4427292824</v>
      </c>
      <c r="B3729" s="47" t="s">
        <v>125</v>
      </c>
      <c r="C3729" s="0" t="s">
        <v>39</v>
      </c>
      <c r="D3729" s="0" t="s">
        <v>30</v>
      </c>
      <c r="E3729" s="0" t="s">
        <v>136</v>
      </c>
      <c r="F3729" s="0" t="s">
        <v>31</v>
      </c>
      <c r="H3729" s="50" t="n">
        <v>1</v>
      </c>
      <c r="K3729" s="48" t="n">
        <v>1.35</v>
      </c>
      <c r="L3729" s="49" t="inlineStr">
        <f aca="false">K3729/K3716-1</f>
        <is>
          <t/>
        </is>
      </c>
    </row>
    <row r="3730" customFormat="false" ht="14.4" hidden="false" customHeight="false" outlineLevel="0" collapsed="false">
      <c r="A3730" s="59" t="n">
        <v>43161.442729456</v>
      </c>
      <c r="B3730" s="47" t="s">
        <v>125</v>
      </c>
      <c r="C3730" s="0" t="s">
        <v>39</v>
      </c>
      <c r="D3730" s="0" t="s">
        <v>43</v>
      </c>
      <c r="E3730" s="0" t="s">
        <v>137</v>
      </c>
      <c r="J3730" s="0" t="s">
        <v>44</v>
      </c>
      <c r="K3730" s="48" t="n">
        <v>1316.86</v>
      </c>
      <c r="L3730" s="49" t="inlineStr">
        <f aca="false">K3730/K3717-1</f>
        <is>
          <t/>
        </is>
      </c>
    </row>
    <row r="3731" customFormat="false" ht="14.4" hidden="false" customHeight="false" outlineLevel="0" collapsed="false">
      <c r="A3731" s="59" t="n">
        <v>43161.4427296296</v>
      </c>
      <c r="B3731" s="47" t="s">
        <v>125</v>
      </c>
      <c r="C3731" s="0" t="s">
        <v>39</v>
      </c>
      <c r="D3731" s="0" t="s">
        <v>54</v>
      </c>
      <c r="E3731" s="0" t="s">
        <v>137</v>
      </c>
      <c r="F3731" s="0" t="n">
        <v>0.0784481</v>
      </c>
      <c r="G3731" s="0" t="s">
        <v>156</v>
      </c>
      <c r="H3731" s="49" t="n">
        <f aca="false">F3731/F3718-1</f>
        <v>-0.0470822031458589</v>
      </c>
      <c r="K3731" s="48" t="n">
        <v>873.21</v>
      </c>
      <c r="L3731" s="49" t="inlineStr">
        <f aca="false">K3731/K3718-1</f>
        <is>
          <t/>
        </is>
      </c>
    </row>
    <row r="3732" customFormat="false" ht="14.4" hidden="false" customHeight="false" outlineLevel="0" collapsed="false">
      <c r="A3732" s="59" t="n">
        <v>43161.4427298495</v>
      </c>
      <c r="B3732" s="47" t="s">
        <v>125</v>
      </c>
      <c r="C3732" s="0" t="s">
        <v>39</v>
      </c>
      <c r="D3732" s="0" t="s">
        <v>150</v>
      </c>
      <c r="E3732" s="0" t="s">
        <v>137</v>
      </c>
      <c r="F3732" s="0" t="n">
        <v>0.0291707</v>
      </c>
      <c r="G3732" s="0" t="s">
        <v>156</v>
      </c>
      <c r="H3732" s="49" t="inlineStr">
        <f aca="false">F3732/F3719-1</f>
        <is>
          <t/>
        </is>
      </c>
      <c r="K3732" s="48" t="n">
        <v>324.7</v>
      </c>
      <c r="L3732" s="49" t="inlineStr">
        <f aca="false">K3732/K3719-1</f>
        <is>
          <t/>
        </is>
      </c>
    </row>
    <row r="3733" customFormat="false" ht="14.4" hidden="false" customHeight="false" outlineLevel="0" collapsed="false">
      <c r="A3733" s="59" t="n">
        <v>43161.4427300463</v>
      </c>
      <c r="B3733" s="47" t="s">
        <v>125</v>
      </c>
      <c r="C3733" s="0" t="s">
        <v>39</v>
      </c>
      <c r="D3733" s="0" t="s">
        <v>157</v>
      </c>
      <c r="E3733" s="0" t="s">
        <v>137</v>
      </c>
      <c r="F3733" s="0" t="n">
        <v>0.00054</v>
      </c>
      <c r="G3733" s="0" t="s">
        <v>156</v>
      </c>
      <c r="H3733" s="49" t="inlineStr">
        <f aca="false">F3733/F3720-1</f>
        <is>
          <t/>
        </is>
      </c>
      <c r="K3733" s="48" t="n">
        <v>6.05</v>
      </c>
      <c r="L3733" s="49" t="inlineStr">
        <f aca="false">K3733/K3720-1</f>
        <is>
          <t/>
        </is>
      </c>
    </row>
    <row r="3734" customFormat="false" ht="14.4" hidden="false" customHeight="false" outlineLevel="0" collapsed="false">
      <c r="A3734" s="60" t="n">
        <v>43161.4427302431</v>
      </c>
      <c r="B3734" s="52" t="s">
        <v>125</v>
      </c>
      <c r="C3734" s="16" t="s">
        <v>39</v>
      </c>
      <c r="D3734" s="16" t="s">
        <v>138</v>
      </c>
      <c r="E3734" s="16" t="s">
        <v>137</v>
      </c>
      <c r="F3734" s="16" t="n">
        <v>1</v>
      </c>
      <c r="G3734" s="16" t="s">
        <v>156</v>
      </c>
      <c r="H3734" s="58" t="inlineStr">
        <f aca="false">F3734/F3721-1</f>
        <is>
          <t/>
        </is>
      </c>
      <c r="I3734" s="16"/>
      <c r="J3734" s="16"/>
      <c r="K3734" s="54" t="n">
        <v>11162.3</v>
      </c>
      <c r="L3734" s="58" t="inlineStr">
        <f aca="false">K3734/K3721-1</f>
        <is>
          <t/>
        </is>
      </c>
    </row>
    <row r="3735" customFormat="false" ht="14.4" hidden="false" customHeight="false" outlineLevel="0" collapsed="false">
      <c r="A3735" s="59" t="n">
        <v>43165.463782037</v>
      </c>
      <c r="B3735" s="47" t="s">
        <v>198</v>
      </c>
      <c r="C3735" s="0" t="s">
        <v>35</v>
      </c>
      <c r="D3735" s="0" t="s">
        <v>13</v>
      </c>
      <c r="E3735" s="0" t="s">
        <v>136</v>
      </c>
      <c r="F3735" s="48" t="n">
        <v>2085</v>
      </c>
      <c r="G3735" s="49" t="n">
        <f aca="false">F3735/$K3741-1</f>
        <v>1311.50944251397</v>
      </c>
      <c r="H3735" s="50" t="n">
        <v>2251</v>
      </c>
      <c r="I3735" s="49" t="n">
        <f aca="false">H3735/$K3741-1</f>
        <v>1416.00659716976</v>
      </c>
      <c r="J3735" s="49" t="n">
        <f aca="false">I3735-G3735</f>
        <v>104.497154655789</v>
      </c>
      <c r="K3735" s="0" t="n">
        <f aca="false">H3735-F3735</f>
        <v>166</v>
      </c>
      <c r="L3735" s="49" t="n">
        <f aca="false">H3735/H3722-1</f>
        <v>-0.00177383592017744</v>
      </c>
    </row>
    <row r="3736" customFormat="false" ht="14.4" hidden="false" customHeight="false" outlineLevel="0" collapsed="false">
      <c r="A3736" s="59" t="n">
        <v>43165.463785706</v>
      </c>
      <c r="B3736" s="47" t="s">
        <v>198</v>
      </c>
      <c r="C3736" s="0" t="s">
        <v>35</v>
      </c>
      <c r="D3736" s="0" t="s">
        <v>15</v>
      </c>
      <c r="E3736" s="0" t="s">
        <v>136</v>
      </c>
      <c r="F3736" s="48" t="n">
        <v>2085</v>
      </c>
      <c r="G3736" s="49" t="n">
        <f aca="false">F3736/$K3741-1</f>
        <v>1311.50944251397</v>
      </c>
      <c r="H3736" s="50" t="n">
        <v>2251</v>
      </c>
      <c r="I3736" s="49" t="n">
        <f aca="false">H3736/$K3741-1</f>
        <v>1416.00659716976</v>
      </c>
      <c r="J3736" s="49" t="inlineStr">
        <f aca="false">I3736-G3736</f>
        <is>
          <t/>
        </is>
      </c>
      <c r="K3736" s="0" t="inlineStr">
        <f aca="false">H3736-F3736</f>
        <is>
          <t/>
        </is>
      </c>
      <c r="L3736" s="49" t="inlineStr">
        <f aca="false">H3736/H3723-1</f>
        <is>
          <t/>
        </is>
      </c>
    </row>
    <row r="3737" customFormat="false" ht="14.4" hidden="false" customHeight="false" outlineLevel="0" collapsed="false">
      <c r="A3737" s="59" t="n">
        <v>43165.4637859144</v>
      </c>
      <c r="B3737" s="47" t="s">
        <v>198</v>
      </c>
      <c r="C3737" s="0" t="s">
        <v>35</v>
      </c>
      <c r="D3737" s="0" t="s">
        <v>20</v>
      </c>
      <c r="E3737" s="0" t="s">
        <v>136</v>
      </c>
      <c r="F3737" s="48" t="n">
        <v>2085</v>
      </c>
      <c r="G3737" s="49" t="n">
        <f aca="false">F3737/$K3741-1</f>
        <v>1311.50944251397</v>
      </c>
      <c r="H3737" s="50" t="n">
        <v>2240</v>
      </c>
      <c r="I3737" s="49" t="n">
        <f aca="false">H3737/$K3741-1</f>
        <v>1409.08208692149</v>
      </c>
      <c r="J3737" s="49" t="inlineStr">
        <f aca="false">I3737-G3737</f>
        <is>
          <t/>
        </is>
      </c>
      <c r="K3737" s="0" t="inlineStr">
        <f aca="false">H3737-F3737</f>
        <is>
          <t/>
        </is>
      </c>
      <c r="L3737" s="49" t="inlineStr">
        <f aca="false">H3737/H3724-1</f>
        <is>
          <t/>
        </is>
      </c>
    </row>
    <row r="3738" customFormat="false" ht="14.4" hidden="false" customHeight="false" outlineLevel="0" collapsed="false">
      <c r="A3738" s="59" t="n">
        <v>43165.4637861111</v>
      </c>
      <c r="B3738" s="47" t="s">
        <v>198</v>
      </c>
      <c r="C3738" s="0" t="s">
        <v>35</v>
      </c>
      <c r="D3738" s="0" t="s">
        <v>59</v>
      </c>
      <c r="E3738" s="0" t="s">
        <v>136</v>
      </c>
      <c r="F3738" s="48" t="n">
        <v>2085</v>
      </c>
      <c r="G3738" s="49" t="n">
        <f aca="false">F3738/$K3741-1</f>
        <v>1311.50944251397</v>
      </c>
      <c r="H3738" s="50" t="n">
        <v>2240</v>
      </c>
      <c r="I3738" s="49" t="n">
        <f aca="false">H3738/$K3741-1</f>
        <v>1409.08208692149</v>
      </c>
      <c r="J3738" s="49" t="inlineStr">
        <f aca="false">I3738-G3738</f>
        <is>
          <t/>
        </is>
      </c>
      <c r="K3738" s="0" t="inlineStr">
        <f aca="false">H3738-F3738</f>
        <is>
          <t/>
        </is>
      </c>
      <c r="L3738" s="49" t="inlineStr">
        <f aca="false">H3738/H3725-1</f>
        <is>
          <t/>
        </is>
      </c>
    </row>
    <row r="3739" customFormat="false" ht="14.4" hidden="false" customHeight="false" outlineLevel="0" collapsed="false">
      <c r="A3739" s="59" t="n">
        <v>43165.4637863426</v>
      </c>
      <c r="B3739" s="47" t="s">
        <v>198</v>
      </c>
      <c r="C3739" s="0" t="s">
        <v>35</v>
      </c>
      <c r="D3739" s="0" t="s">
        <v>25</v>
      </c>
      <c r="E3739" s="0" t="s">
        <v>136</v>
      </c>
      <c r="F3739" s="48" t="n">
        <v>2085</v>
      </c>
      <c r="G3739" s="49" t="n">
        <f aca="false">F3739/$K3741-1</f>
        <v>1311.50944251397</v>
      </c>
      <c r="H3739" s="50" t="n">
        <v>2240</v>
      </c>
      <c r="I3739" s="49" t="n">
        <f aca="false">H3739/$K3741-1</f>
        <v>1409.08208692149</v>
      </c>
      <c r="J3739" s="49" t="inlineStr">
        <f aca="false">I3739-G3739</f>
        <is>
          <t/>
        </is>
      </c>
      <c r="K3739" s="0" t="inlineStr">
        <f aca="false">H3739-F3739</f>
        <is>
          <t/>
        </is>
      </c>
      <c r="L3739" s="49" t="inlineStr">
        <f aca="false">H3739/H3726-1</f>
        <is>
          <t/>
        </is>
      </c>
    </row>
    <row r="3740" customFormat="false" ht="14.4" hidden="false" customHeight="false" outlineLevel="0" collapsed="false">
      <c r="A3740" s="59" t="n">
        <v>43165.4637865278</v>
      </c>
      <c r="B3740" s="47" t="s">
        <v>198</v>
      </c>
      <c r="C3740" s="0" t="s">
        <v>35</v>
      </c>
      <c r="D3740" s="0" t="s">
        <v>53</v>
      </c>
      <c r="E3740" s="0" t="s">
        <v>136</v>
      </c>
      <c r="F3740" s="48" t="n">
        <v>2074</v>
      </c>
      <c r="G3740" s="49" t="n">
        <f aca="false">F3740/$K3741-1</f>
        <v>1304.5849322657</v>
      </c>
      <c r="H3740" s="50" t="n">
        <v>2224</v>
      </c>
      <c r="I3740" s="49" t="n">
        <f aca="false">H3740/$K3741-1</f>
        <v>1399.01007201491</v>
      </c>
      <c r="J3740" s="49" t="inlineStr">
        <f aca="false">I3740-G3740</f>
        <is>
          <t/>
        </is>
      </c>
      <c r="K3740" s="0" t="inlineStr">
        <f aca="false">H3740-F3740</f>
        <is>
          <t/>
        </is>
      </c>
      <c r="L3740" s="49" t="inlineStr">
        <f aca="false">H3740/H3727-1</f>
        <is>
          <t/>
        </is>
      </c>
    </row>
    <row r="3741" customFormat="false" ht="14.4" hidden="false" customHeight="false" outlineLevel="0" collapsed="false">
      <c r="A3741" s="59" t="n">
        <v>43165.4637867477</v>
      </c>
      <c r="B3741" s="47" t="s">
        <v>198</v>
      </c>
      <c r="C3741" s="0" t="s">
        <v>35</v>
      </c>
      <c r="D3741" s="0" t="s">
        <v>51</v>
      </c>
      <c r="E3741" s="0" t="s">
        <v>136</v>
      </c>
      <c r="F3741" s="50" t="n">
        <v>1.5678</v>
      </c>
      <c r="H3741" s="48" t="n">
        <v>1.5963</v>
      </c>
      <c r="K3741" s="50" t="n">
        <v>1.58856</v>
      </c>
      <c r="L3741" s="49" t="n">
        <f aca="false">K3741/K3728-1</f>
        <v>-0.0114501916662516</v>
      </c>
    </row>
    <row r="3742" customFormat="false" ht="14.4" hidden="false" customHeight="false" outlineLevel="0" collapsed="false">
      <c r="A3742" s="59" t="n">
        <v>43165.4637869444</v>
      </c>
      <c r="B3742" s="47" t="s">
        <v>198</v>
      </c>
      <c r="C3742" s="0" t="s">
        <v>35</v>
      </c>
      <c r="D3742" s="0" t="s">
        <v>30</v>
      </c>
      <c r="E3742" s="0" t="s">
        <v>136</v>
      </c>
      <c r="F3742" s="0" t="s">
        <v>31</v>
      </c>
      <c r="H3742" s="50" t="n">
        <v>1</v>
      </c>
      <c r="K3742" s="48" t="n">
        <v>1.33</v>
      </c>
      <c r="L3742" s="49" t="inlineStr">
        <f aca="false">K3742/K3729-1</f>
        <is>
          <t/>
        </is>
      </c>
    </row>
    <row r="3743" customFormat="false" ht="14.4" hidden="false" customHeight="false" outlineLevel="0" collapsed="false">
      <c r="A3743" s="59" t="n">
        <v>43165.4637870833</v>
      </c>
      <c r="B3743" s="47" t="s">
        <v>198</v>
      </c>
      <c r="C3743" s="0" t="s">
        <v>35</v>
      </c>
      <c r="D3743" s="0" t="s">
        <v>43</v>
      </c>
      <c r="E3743" s="0" t="s">
        <v>137</v>
      </c>
      <c r="J3743" s="0" t="s">
        <v>44</v>
      </c>
      <c r="K3743" s="48" t="n">
        <v>1323.04</v>
      </c>
      <c r="L3743" s="49" t="inlineStr">
        <f aca="false">K3743/K3730-1</f>
        <is>
          <t/>
        </is>
      </c>
    </row>
    <row r="3744" customFormat="false" ht="14.4" hidden="false" customHeight="false" outlineLevel="0" collapsed="false">
      <c r="A3744" s="59" t="n">
        <v>43165.4637872338</v>
      </c>
      <c r="B3744" s="47" t="s">
        <v>198</v>
      </c>
      <c r="C3744" s="0" t="s">
        <v>35</v>
      </c>
      <c r="D3744" s="0" t="s">
        <v>54</v>
      </c>
      <c r="E3744" s="0" t="s">
        <v>137</v>
      </c>
      <c r="F3744" s="0" t="n">
        <v>0.0752473</v>
      </c>
      <c r="G3744" s="0" t="s">
        <v>156</v>
      </c>
      <c r="H3744" s="49" t="n">
        <f aca="false">F3744/F3731-1</f>
        <v>-0.040801498060501</v>
      </c>
      <c r="K3744" s="48" t="n">
        <v>847.87</v>
      </c>
      <c r="L3744" s="49" t="inlineStr">
        <f aca="false">K3744/K3731-1</f>
        <is>
          <t/>
        </is>
      </c>
    </row>
    <row r="3745" customFormat="false" ht="14.4" hidden="false" customHeight="false" outlineLevel="0" collapsed="false">
      <c r="A3745" s="59" t="n">
        <v>43165.4637873727</v>
      </c>
      <c r="B3745" s="47" t="s">
        <v>198</v>
      </c>
      <c r="C3745" s="0" t="s">
        <v>35</v>
      </c>
      <c r="D3745" s="0" t="s">
        <v>150</v>
      </c>
      <c r="E3745" s="0" t="s">
        <v>137</v>
      </c>
      <c r="F3745" s="0" t="n">
        <v>0.0325269</v>
      </c>
      <c r="G3745" s="0" t="s">
        <v>156</v>
      </c>
      <c r="H3745" s="49" t="inlineStr">
        <f aca="false">F3745/F3732-1</f>
        <is>
          <t/>
        </is>
      </c>
      <c r="K3745" s="48" t="n">
        <v>366.5</v>
      </c>
      <c r="L3745" s="49" t="inlineStr">
        <f aca="false">K3745/K3732-1</f>
        <is>
          <t/>
        </is>
      </c>
    </row>
    <row r="3746" customFormat="false" ht="14.4" hidden="false" customHeight="false" outlineLevel="0" collapsed="false">
      <c r="A3746" s="59" t="n">
        <v>43165.4637875116</v>
      </c>
      <c r="B3746" s="47" t="s">
        <v>198</v>
      </c>
      <c r="C3746" s="0" t="s">
        <v>35</v>
      </c>
      <c r="D3746" s="0" t="s">
        <v>157</v>
      </c>
      <c r="E3746" s="0" t="s">
        <v>137</v>
      </c>
      <c r="F3746" s="0" t="n">
        <v>0.00044</v>
      </c>
      <c r="G3746" s="0" t="s">
        <v>156</v>
      </c>
      <c r="H3746" s="49" t="inlineStr">
        <f aca="false">F3746/F3733-1</f>
        <is>
          <t/>
        </is>
      </c>
      <c r="K3746" s="48" t="n">
        <v>5</v>
      </c>
      <c r="L3746" s="49" t="inlineStr">
        <f aca="false">K3746/K3733-1</f>
        <is>
          <t/>
        </is>
      </c>
    </row>
    <row r="3747" customFormat="false" ht="14.4" hidden="false" customHeight="false" outlineLevel="0" collapsed="false">
      <c r="A3747" s="60" t="n">
        <v>43165.4637876505</v>
      </c>
      <c r="B3747" s="52" t="s">
        <v>198</v>
      </c>
      <c r="C3747" s="16" t="s">
        <v>35</v>
      </c>
      <c r="D3747" s="16" t="s">
        <v>138</v>
      </c>
      <c r="E3747" s="16" t="s">
        <v>137</v>
      </c>
      <c r="F3747" s="16" t="n">
        <v>1</v>
      </c>
      <c r="G3747" s="16" t="s">
        <v>156</v>
      </c>
      <c r="H3747" s="58" t="inlineStr">
        <f aca="false">F3747/F3734-1</f>
        <is>
          <t/>
        </is>
      </c>
      <c r="I3747" s="16"/>
      <c r="J3747" s="16"/>
      <c r="K3747" s="54" t="n">
        <v>11320.2</v>
      </c>
      <c r="L3747" s="58" t="inlineStr">
        <f aca="false">K3747/K3734-1</f>
        <is>
          <t/>
        </is>
      </c>
    </row>
    <row r="3748" customFormat="false" ht="14.4" hidden="false" customHeight="false" outlineLevel="0" collapsed="false">
      <c r="A3748" s="59" t="n">
        <v>43166.385356632</v>
      </c>
      <c r="B3748" s="47" t="s">
        <v>167</v>
      </c>
      <c r="C3748" s="0" t="s">
        <v>37</v>
      </c>
      <c r="D3748" s="0" t="s">
        <v>13</v>
      </c>
      <c r="E3748" s="0" t="s">
        <v>136</v>
      </c>
      <c r="F3748" s="48" t="n">
        <v>2089</v>
      </c>
      <c r="G3748" s="49" t="n">
        <f aca="false">F3748/$K3754-1</f>
        <v>1324.60854887428</v>
      </c>
      <c r="H3748" s="50" t="n">
        <v>2255</v>
      </c>
      <c r="I3748" s="49" t="n">
        <f aca="false">H3748/$K3754-1</f>
        <v>1429.94651877046</v>
      </c>
      <c r="J3748" s="49" t="n">
        <f aca="false">I3748-G3748</f>
        <v>105.337969896185</v>
      </c>
      <c r="K3748" s="0" t="n">
        <f aca="false">H3748-F3748</f>
        <v>166</v>
      </c>
      <c r="L3748" s="49" t="n">
        <f aca="false">H3748/H3735-1</f>
        <v>0.00177698800533088</v>
      </c>
    </row>
    <row r="3749" customFormat="false" ht="14.4" hidden="false" customHeight="false" outlineLevel="0" collapsed="false">
      <c r="A3749" s="59" t="n">
        <v>43166.3853582755</v>
      </c>
      <c r="B3749" s="47" t="s">
        <v>167</v>
      </c>
      <c r="C3749" s="0" t="s">
        <v>37</v>
      </c>
      <c r="D3749" s="0" t="s">
        <v>15</v>
      </c>
      <c r="E3749" s="0" t="s">
        <v>136</v>
      </c>
      <c r="F3749" s="48" t="n">
        <v>2089</v>
      </c>
      <c r="G3749" s="49" t="n">
        <f aca="false">F3749/$K3754-1</f>
        <v>1324.60854887428</v>
      </c>
      <c r="H3749" s="50" t="n">
        <v>2255</v>
      </c>
      <c r="I3749" s="49" t="n">
        <f aca="false">H3749/$K3754-1</f>
        <v>1429.94651877046</v>
      </c>
      <c r="J3749" s="49" t="inlineStr">
        <f aca="false">I3749-G3749</f>
        <is>
          <t/>
        </is>
      </c>
      <c r="K3749" s="0" t="inlineStr">
        <f aca="false">H3749-F3749</f>
        <is>
          <t/>
        </is>
      </c>
      <c r="L3749" s="49" t="inlineStr">
        <f aca="false">H3749/H3736-1</f>
        <is>
          <t/>
        </is>
      </c>
    </row>
    <row r="3750" customFormat="false" ht="14.4" hidden="false" customHeight="false" outlineLevel="0" collapsed="false">
      <c r="A3750" s="59" t="n">
        <v>43166.3853584375</v>
      </c>
      <c r="B3750" s="47" t="s">
        <v>167</v>
      </c>
      <c r="C3750" s="0" t="s">
        <v>37</v>
      </c>
      <c r="D3750" s="0" t="s">
        <v>20</v>
      </c>
      <c r="E3750" s="0" t="s">
        <v>136</v>
      </c>
      <c r="F3750" s="48" t="n">
        <v>2089</v>
      </c>
      <c r="G3750" s="49" t="n">
        <f aca="false">F3750/$K3754-1</f>
        <v>1324.60854887428</v>
      </c>
      <c r="H3750" s="50" t="n">
        <v>2244</v>
      </c>
      <c r="I3750" s="49" t="n">
        <f aca="false">H3750/$K3754-1</f>
        <v>1422.96629184963</v>
      </c>
      <c r="J3750" s="49" t="inlineStr">
        <f aca="false">I3750-G3750</f>
        <is>
          <t/>
        </is>
      </c>
      <c r="K3750" s="0" t="inlineStr">
        <f aca="false">H3750-F3750</f>
        <is>
          <t/>
        </is>
      </c>
      <c r="L3750" s="49" t="inlineStr">
        <f aca="false">H3750/H3737-1</f>
        <is>
          <t/>
        </is>
      </c>
    </row>
    <row r="3751" customFormat="false" ht="14.4" hidden="false" customHeight="false" outlineLevel="0" collapsed="false">
      <c r="A3751" s="59" t="n">
        <v>43166.3853585764</v>
      </c>
      <c r="B3751" s="47" t="s">
        <v>167</v>
      </c>
      <c r="C3751" s="0" t="s">
        <v>37</v>
      </c>
      <c r="D3751" s="0" t="s">
        <v>59</v>
      </c>
      <c r="E3751" s="0" t="s">
        <v>136</v>
      </c>
      <c r="F3751" s="48" t="n">
        <v>2089</v>
      </c>
      <c r="G3751" s="49" t="n">
        <f aca="false">F3751/$K3754-1</f>
        <v>1324.60854887428</v>
      </c>
      <c r="H3751" s="50" t="n">
        <v>2244</v>
      </c>
      <c r="I3751" s="49" t="n">
        <f aca="false">H3751/$K3754-1</f>
        <v>1422.96629184963</v>
      </c>
      <c r="J3751" s="49" t="inlineStr">
        <f aca="false">I3751-G3751</f>
        <is>
          <t/>
        </is>
      </c>
      <c r="K3751" s="0" t="inlineStr">
        <f aca="false">H3751-F3751</f>
        <is>
          <t/>
        </is>
      </c>
      <c r="L3751" s="49" t="inlineStr">
        <f aca="false">H3751/H3738-1</f>
        <is>
          <t/>
        </is>
      </c>
    </row>
    <row r="3752" customFormat="false" ht="14.4" hidden="false" customHeight="false" outlineLevel="0" collapsed="false">
      <c r="A3752" s="59" t="n">
        <v>43166.38535875</v>
      </c>
      <c r="B3752" s="47" t="s">
        <v>167</v>
      </c>
      <c r="C3752" s="0" t="s">
        <v>37</v>
      </c>
      <c r="D3752" s="0" t="s">
        <v>25</v>
      </c>
      <c r="E3752" s="0" t="s">
        <v>136</v>
      </c>
      <c r="F3752" s="48" t="n">
        <v>2089</v>
      </c>
      <c r="G3752" s="49" t="n">
        <f aca="false">F3752/$K3754-1</f>
        <v>1324.60854887428</v>
      </c>
      <c r="H3752" s="50" t="n">
        <v>2244</v>
      </c>
      <c r="I3752" s="49" t="n">
        <f aca="false">H3752/$K3754-1</f>
        <v>1422.96629184963</v>
      </c>
      <c r="J3752" s="49" t="inlineStr">
        <f aca="false">I3752-G3752</f>
        <is>
          <t/>
        </is>
      </c>
      <c r="K3752" s="0" t="inlineStr">
        <f aca="false">H3752-F3752</f>
        <is>
          <t/>
        </is>
      </c>
      <c r="L3752" s="49" t="inlineStr">
        <f aca="false">H3752/H3739-1</f>
        <is>
          <t/>
        </is>
      </c>
    </row>
    <row r="3753" customFormat="false" ht="14.4" hidden="false" customHeight="false" outlineLevel="0" collapsed="false">
      <c r="A3753" s="59" t="n">
        <v>43166.3853589005</v>
      </c>
      <c r="B3753" s="47" t="s">
        <v>167</v>
      </c>
      <c r="C3753" s="0" t="s">
        <v>37</v>
      </c>
      <c r="D3753" s="0" t="s">
        <v>53</v>
      </c>
      <c r="E3753" s="0" t="s">
        <v>136</v>
      </c>
      <c r="F3753" s="48" t="n">
        <v>2077</v>
      </c>
      <c r="G3753" s="49" t="n">
        <f aca="false">F3753/$K3754-1</f>
        <v>1316.99375586974</v>
      </c>
      <c r="H3753" s="50" t="n">
        <v>2227</v>
      </c>
      <c r="I3753" s="49" t="n">
        <f aca="false">H3753/$K3754-1</f>
        <v>1412.17866842653</v>
      </c>
      <c r="J3753" s="49" t="inlineStr">
        <f aca="false">I3753-G3753</f>
        <is>
          <t/>
        </is>
      </c>
      <c r="K3753" s="0" t="inlineStr">
        <f aca="false">H3753-F3753</f>
        <is>
          <t/>
        </is>
      </c>
      <c r="L3753" s="49" t="inlineStr">
        <f aca="false">H3753/H3740-1</f>
        <is>
          <t/>
        </is>
      </c>
    </row>
    <row r="3754" customFormat="false" ht="14.4" hidden="false" customHeight="false" outlineLevel="0" collapsed="false">
      <c r="A3754" s="59" t="n">
        <v>43166.3853590509</v>
      </c>
      <c r="B3754" s="47" t="s">
        <v>167</v>
      </c>
      <c r="C3754" s="0" t="s">
        <v>37</v>
      </c>
      <c r="D3754" s="0" t="s">
        <v>51</v>
      </c>
      <c r="E3754" s="0" t="s">
        <v>136</v>
      </c>
      <c r="F3754" s="50" t="n">
        <v>1.5587</v>
      </c>
      <c r="H3754" s="48" t="n">
        <v>1.5873</v>
      </c>
      <c r="K3754" s="50" t="n">
        <v>1.57588</v>
      </c>
      <c r="L3754" s="49" t="n">
        <f aca="false">K3754/K3741-1</f>
        <v>-0.00798207181346633</v>
      </c>
    </row>
    <row r="3755" customFormat="false" ht="14.4" hidden="false" customHeight="false" outlineLevel="0" collapsed="false">
      <c r="A3755" s="59" t="n">
        <v>43166.3853591898</v>
      </c>
      <c r="B3755" s="47" t="s">
        <v>167</v>
      </c>
      <c r="C3755" s="0" t="s">
        <v>37</v>
      </c>
      <c r="D3755" s="0" t="s">
        <v>30</v>
      </c>
      <c r="E3755" s="0" t="s">
        <v>136</v>
      </c>
      <c r="F3755" s="0" t="s">
        <v>31</v>
      </c>
      <c r="H3755" s="50" t="n">
        <v>1</v>
      </c>
      <c r="K3755" s="48" t="n">
        <v>1.34</v>
      </c>
      <c r="L3755" s="49" t="inlineStr">
        <f aca="false">K3755/K3742-1</f>
        <is>
          <t/>
        </is>
      </c>
    </row>
    <row r="3756" customFormat="false" ht="14.4" hidden="false" customHeight="false" outlineLevel="0" collapsed="false">
      <c r="A3756" s="59" t="n">
        <v>43166.3853593403</v>
      </c>
      <c r="B3756" s="47" t="s">
        <v>167</v>
      </c>
      <c r="C3756" s="0" t="s">
        <v>37</v>
      </c>
      <c r="D3756" s="0" t="s">
        <v>43</v>
      </c>
      <c r="E3756" s="0" t="s">
        <v>137</v>
      </c>
      <c r="J3756" s="0" t="s">
        <v>44</v>
      </c>
      <c r="K3756" s="48" t="n">
        <v>1333.69</v>
      </c>
      <c r="L3756" s="49" t="inlineStr">
        <f aca="false">K3756/K3743-1</f>
        <is>
          <t/>
        </is>
      </c>
    </row>
    <row r="3757" customFormat="false" ht="14.4" hidden="false" customHeight="false" outlineLevel="0" collapsed="false">
      <c r="A3757" s="59" t="n">
        <v>43166.3853595255</v>
      </c>
      <c r="B3757" s="47" t="s">
        <v>167</v>
      </c>
      <c r="C3757" s="0" t="s">
        <v>37</v>
      </c>
      <c r="D3757" s="0" t="s">
        <v>54</v>
      </c>
      <c r="E3757" s="0" t="s">
        <v>137</v>
      </c>
      <c r="F3757" s="0" t="n">
        <v>0.0749977</v>
      </c>
      <c r="G3757" s="0" t="s">
        <v>156</v>
      </c>
      <c r="H3757" s="49" t="n">
        <f aca="false">F3757/F3744-1</f>
        <v>-0.00331706253912101</v>
      </c>
      <c r="K3757" s="48" t="n">
        <v>790.47</v>
      </c>
      <c r="L3757" s="49" t="inlineStr">
        <f aca="false">K3757/K3744-1</f>
        <is>
          <t/>
        </is>
      </c>
    </row>
    <row r="3758" customFormat="false" ht="14.4" hidden="false" customHeight="false" outlineLevel="0" collapsed="false">
      <c r="A3758" s="59" t="n">
        <v>43166.3853596991</v>
      </c>
      <c r="B3758" s="47" t="s">
        <v>167</v>
      </c>
      <c r="C3758" s="0" t="s">
        <v>37</v>
      </c>
      <c r="D3758" s="0" t="s">
        <v>150</v>
      </c>
      <c r="E3758" s="0" t="s">
        <v>137</v>
      </c>
      <c r="F3758" s="0" t="n">
        <v>0.0326139</v>
      </c>
      <c r="G3758" s="0" t="s">
        <v>156</v>
      </c>
      <c r="H3758" s="49" t="inlineStr">
        <f aca="false">F3758/F3745-1</f>
        <is>
          <t/>
        </is>
      </c>
      <c r="K3758" s="48" t="n">
        <v>343.6</v>
      </c>
      <c r="L3758" s="49" t="inlineStr">
        <f aca="false">K3758/K3745-1</f>
        <is>
          <t/>
        </is>
      </c>
    </row>
    <row r="3759" customFormat="false" ht="14.4" hidden="false" customHeight="false" outlineLevel="0" collapsed="false">
      <c r="A3759" s="59" t="n">
        <v>43166.3853598264</v>
      </c>
      <c r="B3759" s="47" t="s">
        <v>167</v>
      </c>
      <c r="C3759" s="0" t="s">
        <v>37</v>
      </c>
      <c r="D3759" s="0" t="s">
        <v>157</v>
      </c>
      <c r="E3759" s="0" t="s">
        <v>137</v>
      </c>
      <c r="F3759" s="0" t="n">
        <v>0.00042</v>
      </c>
      <c r="G3759" s="0" t="s">
        <v>156</v>
      </c>
      <c r="H3759" s="49" t="inlineStr">
        <f aca="false">F3759/F3746-1</f>
        <is>
          <t/>
        </is>
      </c>
      <c r="K3759" s="48" t="n">
        <v>4.41</v>
      </c>
      <c r="L3759" s="49" t="inlineStr">
        <f aca="false">K3759/K3746-1</f>
        <is>
          <t/>
        </is>
      </c>
    </row>
    <row r="3760" customFormat="false" ht="14.4" hidden="false" customHeight="false" outlineLevel="0" collapsed="false">
      <c r="A3760" s="60" t="n">
        <v>43166.3853599653</v>
      </c>
      <c r="B3760" s="52" t="s">
        <v>167</v>
      </c>
      <c r="C3760" s="16" t="s">
        <v>37</v>
      </c>
      <c r="D3760" s="16" t="s">
        <v>138</v>
      </c>
      <c r="E3760" s="16" t="s">
        <v>137</v>
      </c>
      <c r="F3760" s="16" t="n">
        <v>1</v>
      </c>
      <c r="G3760" s="16" t="s">
        <v>156</v>
      </c>
      <c r="H3760" s="58" t="inlineStr">
        <f aca="false">F3760/F3747-1</f>
        <is>
          <t/>
        </is>
      </c>
      <c r="I3760" s="16"/>
      <c r="J3760" s="16"/>
      <c r="K3760" s="54" t="n">
        <v>10572.2</v>
      </c>
      <c r="L3760" s="58" t="inlineStr">
        <f aca="false">K3760/K3747-1</f>
        <is>
          <t/>
        </is>
      </c>
    </row>
    <row r="3761" customFormat="false" ht="14.4" hidden="false" customHeight="false" outlineLevel="0" collapsed="false">
      <c r="A3761" s="59" t="n">
        <v>43167.4005602546</v>
      </c>
      <c r="B3761" s="47" t="s">
        <v>76</v>
      </c>
      <c r="C3761" s="0" t="s">
        <v>38</v>
      </c>
      <c r="D3761" s="0" t="s">
        <v>13</v>
      </c>
      <c r="E3761" s="0" t="s">
        <v>136</v>
      </c>
      <c r="F3761" s="48" t="n">
        <v>2084</v>
      </c>
      <c r="G3761" s="49" t="n">
        <f aca="false">F3761/$K3767-1</f>
        <v>1322.07379755193</v>
      </c>
      <c r="H3761" s="50" t="n">
        <v>2250</v>
      </c>
      <c r="I3761" s="49" t="n">
        <f aca="false">H3761/$K3767-1</f>
        <v>1427.46259332622</v>
      </c>
      <c r="J3761" s="49" t="n">
        <f aca="false">I3761-G3761</f>
        <v>105.38879577429</v>
      </c>
      <c r="K3761" s="0" t="n">
        <f aca="false">H3761-F3761</f>
        <v>166</v>
      </c>
      <c r="L3761" s="49" t="n">
        <f aca="false">H3761/H3748-1</f>
        <v>-0.00221729490022171</v>
      </c>
    </row>
    <row r="3762" customFormat="false" ht="14.4" hidden="false" customHeight="false" outlineLevel="0" collapsed="false">
      <c r="A3762" s="59" t="n">
        <v>43167.4005615278</v>
      </c>
      <c r="B3762" s="47" t="s">
        <v>76</v>
      </c>
      <c r="C3762" s="0" t="s">
        <v>38</v>
      </c>
      <c r="D3762" s="0" t="s">
        <v>15</v>
      </c>
      <c r="E3762" s="0" t="s">
        <v>136</v>
      </c>
      <c r="F3762" s="48" t="n">
        <v>2084</v>
      </c>
      <c r="G3762" s="49" t="n">
        <f aca="false">F3762/$K3767-1</f>
        <v>1322.07379755193</v>
      </c>
      <c r="H3762" s="50" t="n">
        <v>2250</v>
      </c>
      <c r="I3762" s="49" t="n">
        <f aca="false">H3762/$K3767-1</f>
        <v>1427.46259332622</v>
      </c>
      <c r="J3762" s="49" t="inlineStr">
        <f aca="false">I3762-G3762</f>
        <is>
          <t/>
        </is>
      </c>
      <c r="K3762" s="0" t="inlineStr">
        <f aca="false">H3762-F3762</f>
        <is>
          <t/>
        </is>
      </c>
      <c r="L3762" s="49" t="inlineStr">
        <f aca="false">H3762/H3749-1</f>
        <is>
          <t/>
        </is>
      </c>
    </row>
    <row r="3763" customFormat="false" ht="14.4" hidden="false" customHeight="false" outlineLevel="0" collapsed="false">
      <c r="A3763" s="59" t="n">
        <v>43167.4005617245</v>
      </c>
      <c r="B3763" s="47" t="s">
        <v>76</v>
      </c>
      <c r="C3763" s="0" t="s">
        <v>38</v>
      </c>
      <c r="D3763" s="0" t="s">
        <v>20</v>
      </c>
      <c r="E3763" s="0" t="s">
        <v>136</v>
      </c>
      <c r="F3763" s="48" t="n">
        <v>2084</v>
      </c>
      <c r="G3763" s="49" t="n">
        <f aca="false">F3763/$K3767-1</f>
        <v>1322.07379755193</v>
      </c>
      <c r="H3763" s="50" t="n">
        <v>2240</v>
      </c>
      <c r="I3763" s="49" t="n">
        <f aca="false">H3763/$K3767-1</f>
        <v>1421.11387068922</v>
      </c>
      <c r="J3763" s="49" t="inlineStr">
        <f aca="false">I3763-G3763</f>
        <is>
          <t/>
        </is>
      </c>
      <c r="K3763" s="0" t="inlineStr">
        <f aca="false">H3763-F3763</f>
        <is>
          <t/>
        </is>
      </c>
      <c r="L3763" s="49" t="inlineStr">
        <f aca="false">H3763/H3750-1</f>
        <is>
          <t/>
        </is>
      </c>
    </row>
    <row r="3764" customFormat="false" ht="14.4" hidden="false" customHeight="false" outlineLevel="0" collapsed="false">
      <c r="A3764" s="59" t="n">
        <v>43167.4005619097</v>
      </c>
      <c r="B3764" s="47" t="s">
        <v>76</v>
      </c>
      <c r="C3764" s="0" t="s">
        <v>38</v>
      </c>
      <c r="D3764" s="0" t="s">
        <v>59</v>
      </c>
      <c r="E3764" s="0" t="s">
        <v>136</v>
      </c>
      <c r="F3764" s="48" t="n">
        <v>2084</v>
      </c>
      <c r="G3764" s="49" t="n">
        <f aca="false">F3764/$K3767-1</f>
        <v>1322.07379755193</v>
      </c>
      <c r="H3764" s="50" t="n">
        <v>2240</v>
      </c>
      <c r="I3764" s="49" t="n">
        <f aca="false">H3764/$K3767-1</f>
        <v>1421.11387068922</v>
      </c>
      <c r="J3764" s="49" t="inlineStr">
        <f aca="false">I3764-G3764</f>
        <is>
          <t/>
        </is>
      </c>
      <c r="K3764" s="0" t="inlineStr">
        <f aca="false">H3764-F3764</f>
        <is>
          <t/>
        </is>
      </c>
      <c r="L3764" s="49" t="inlineStr">
        <f aca="false">H3764/H3751-1</f>
        <is>
          <t/>
        </is>
      </c>
    </row>
    <row r="3765" customFormat="false" ht="14.4" hidden="false" customHeight="false" outlineLevel="0" collapsed="false">
      <c r="A3765" s="59" t="n">
        <v>43167.4005620949</v>
      </c>
      <c r="B3765" s="47" t="s">
        <v>76</v>
      </c>
      <c r="C3765" s="0" t="s">
        <v>38</v>
      </c>
      <c r="D3765" s="0" t="s">
        <v>25</v>
      </c>
      <c r="E3765" s="0" t="s">
        <v>136</v>
      </c>
      <c r="F3765" s="48" t="n">
        <v>2084</v>
      </c>
      <c r="G3765" s="49" t="n">
        <f aca="false">F3765/$K3767-1</f>
        <v>1322.07379755193</v>
      </c>
      <c r="H3765" s="50" t="n">
        <v>2240</v>
      </c>
      <c r="I3765" s="49" t="n">
        <f aca="false">H3765/$K3767-1</f>
        <v>1421.11387068922</v>
      </c>
      <c r="J3765" s="49" t="inlineStr">
        <f aca="false">I3765-G3765</f>
        <is>
          <t/>
        </is>
      </c>
      <c r="K3765" s="0" t="inlineStr">
        <f aca="false">H3765-F3765</f>
        <is>
          <t/>
        </is>
      </c>
      <c r="L3765" s="49" t="inlineStr">
        <f aca="false">H3765/H3752-1</f>
        <is>
          <t/>
        </is>
      </c>
    </row>
    <row r="3766" customFormat="false" ht="14.4" hidden="false" customHeight="false" outlineLevel="0" collapsed="false">
      <c r="A3766" s="59" t="n">
        <v>43167.4005622801</v>
      </c>
      <c r="B3766" s="47" t="s">
        <v>76</v>
      </c>
      <c r="C3766" s="0" t="s">
        <v>38</v>
      </c>
      <c r="D3766" s="0" t="s">
        <v>53</v>
      </c>
      <c r="E3766" s="0" t="s">
        <v>136</v>
      </c>
      <c r="F3766" s="48" t="n">
        <v>2073</v>
      </c>
      <c r="G3766" s="49" t="n">
        <f aca="false">F3766/$K3767-1</f>
        <v>1315.09020265123</v>
      </c>
      <c r="H3766" s="50" t="n">
        <v>2223</v>
      </c>
      <c r="I3766" s="49" t="n">
        <f aca="false">H3766/$K3767-1</f>
        <v>1410.32104220631</v>
      </c>
      <c r="J3766" s="49" t="inlineStr">
        <f aca="false">I3766-G3766</f>
        <is>
          <t/>
        </is>
      </c>
      <c r="K3766" s="0" t="inlineStr">
        <f aca="false">H3766-F3766</f>
        <is>
          <t/>
        </is>
      </c>
      <c r="L3766" s="49" t="inlineStr">
        <f aca="false">H3766/H3753-1</f>
        <is>
          <t/>
        </is>
      </c>
    </row>
    <row r="3767" customFormat="false" ht="14.4" hidden="false" customHeight="false" outlineLevel="0" collapsed="false">
      <c r="A3767" s="59" t="n">
        <v>43167.4005624769</v>
      </c>
      <c r="B3767" s="47" t="s">
        <v>76</v>
      </c>
      <c r="C3767" s="0" t="s">
        <v>38</v>
      </c>
      <c r="D3767" s="0" t="s">
        <v>51</v>
      </c>
      <c r="E3767" s="0" t="s">
        <v>136</v>
      </c>
      <c r="F3767" s="50" t="n">
        <v>1.5607</v>
      </c>
      <c r="H3767" s="48" t="n">
        <v>1.589</v>
      </c>
      <c r="K3767" s="50" t="n">
        <v>1.57512</v>
      </c>
      <c r="L3767" s="49" t="n">
        <f aca="false">K3767/K3754-1</f>
        <v>-0.000482270223621129</v>
      </c>
    </row>
    <row r="3768" customFormat="false" ht="14.4" hidden="false" customHeight="false" outlineLevel="0" collapsed="false">
      <c r="A3768" s="59" t="n">
        <v>43167.4005626505</v>
      </c>
      <c r="B3768" s="47" t="s">
        <v>76</v>
      </c>
      <c r="C3768" s="0" t="s">
        <v>38</v>
      </c>
      <c r="D3768" s="0" t="s">
        <v>30</v>
      </c>
      <c r="E3768" s="0" t="s">
        <v>136</v>
      </c>
      <c r="F3768" s="0" t="s">
        <v>31</v>
      </c>
      <c r="H3768" s="50" t="n">
        <v>1</v>
      </c>
      <c r="K3768" s="48" t="n">
        <v>1.32</v>
      </c>
      <c r="L3768" s="49" t="inlineStr">
        <f aca="false">K3768/K3755-1</f>
        <is>
          <t/>
        </is>
      </c>
    </row>
    <row r="3769" customFormat="false" ht="14.4" hidden="false" customHeight="false" outlineLevel="0" collapsed="false">
      <c r="A3769" s="59" t="n">
        <v>43167.4005628125</v>
      </c>
      <c r="B3769" s="47" t="s">
        <v>76</v>
      </c>
      <c r="C3769" s="0" t="s">
        <v>38</v>
      </c>
      <c r="D3769" s="0" t="s">
        <v>43</v>
      </c>
      <c r="E3769" s="0" t="s">
        <v>137</v>
      </c>
      <c r="J3769" s="0" t="s">
        <v>44</v>
      </c>
      <c r="K3769" s="48" t="n">
        <v>1328.17</v>
      </c>
      <c r="L3769" s="49" t="inlineStr">
        <f aca="false">K3769/K3756-1</f>
        <is>
          <t/>
        </is>
      </c>
    </row>
    <row r="3770" customFormat="false" ht="14.4" hidden="false" customHeight="false" outlineLevel="0" collapsed="false">
      <c r="A3770" s="59" t="n">
        <v>43167.4005629745</v>
      </c>
      <c r="B3770" s="47" t="s">
        <v>76</v>
      </c>
      <c r="C3770" s="0" t="s">
        <v>38</v>
      </c>
      <c r="D3770" s="0" t="s">
        <v>54</v>
      </c>
      <c r="E3770" s="0" t="s">
        <v>137</v>
      </c>
      <c r="F3770" s="0" t="n">
        <v>0.0763649</v>
      </c>
      <c r="G3770" s="0" t="s">
        <v>156</v>
      </c>
      <c r="H3770" s="49" t="n">
        <f aca="false">F3770/F3757-1</f>
        <v>0.0182298923833664</v>
      </c>
      <c r="K3770" s="48" t="n">
        <v>757.21</v>
      </c>
      <c r="L3770" s="49" t="inlineStr">
        <f aca="false">K3770/K3757-1</f>
        <is>
          <t/>
        </is>
      </c>
    </row>
    <row r="3771" customFormat="false" ht="14.4" hidden="false" customHeight="false" outlineLevel="0" collapsed="false">
      <c r="A3771" s="59" t="n">
        <v>43167.4005631482</v>
      </c>
      <c r="B3771" s="47" t="s">
        <v>76</v>
      </c>
      <c r="C3771" s="0" t="s">
        <v>38</v>
      </c>
      <c r="D3771" s="0" t="s">
        <v>150</v>
      </c>
      <c r="E3771" s="0" t="s">
        <v>137</v>
      </c>
      <c r="F3771" s="0" t="n">
        <v>0.0320355</v>
      </c>
      <c r="G3771" s="0" t="s">
        <v>156</v>
      </c>
      <c r="H3771" s="49" t="inlineStr">
        <f aca="false">F3771/F3758-1</f>
        <is>
          <t/>
        </is>
      </c>
      <c r="K3771" s="48" t="n">
        <v>317.65</v>
      </c>
      <c r="L3771" s="49" t="inlineStr">
        <f aca="false">K3771/K3758-1</f>
        <is>
          <t/>
        </is>
      </c>
    </row>
    <row r="3772" customFormat="false" ht="14.4" hidden="false" customHeight="false" outlineLevel="0" collapsed="false">
      <c r="A3772" s="59" t="n">
        <v>43167.4005633218</v>
      </c>
      <c r="B3772" s="47" t="s">
        <v>76</v>
      </c>
      <c r="C3772" s="0" t="s">
        <v>38</v>
      </c>
      <c r="D3772" s="0" t="s">
        <v>157</v>
      </c>
      <c r="E3772" s="0" t="s">
        <v>137</v>
      </c>
      <c r="F3772" s="0" t="n">
        <v>0.00041</v>
      </c>
      <c r="G3772" s="0" t="s">
        <v>156</v>
      </c>
      <c r="H3772" s="49" t="inlineStr">
        <f aca="false">F3772/F3759-1</f>
        <is>
          <t/>
        </is>
      </c>
      <c r="K3772" s="48" t="n">
        <v>4.11</v>
      </c>
      <c r="L3772" s="49" t="inlineStr">
        <f aca="false">K3772/K3759-1</f>
        <is>
          <t/>
        </is>
      </c>
    </row>
    <row r="3773" customFormat="false" ht="14.4" hidden="false" customHeight="false" outlineLevel="0" collapsed="false">
      <c r="A3773" s="60" t="n">
        <v>43167.400563507</v>
      </c>
      <c r="B3773" s="52" t="s">
        <v>76</v>
      </c>
      <c r="C3773" s="16" t="s">
        <v>38</v>
      </c>
      <c r="D3773" s="16" t="s">
        <v>138</v>
      </c>
      <c r="E3773" s="16" t="s">
        <v>137</v>
      </c>
      <c r="F3773" s="16" t="n">
        <v>1</v>
      </c>
      <c r="G3773" s="16" t="s">
        <v>156</v>
      </c>
      <c r="H3773" s="58" t="inlineStr">
        <f aca="false">F3773/F3760-1</f>
        <is>
          <t/>
        </is>
      </c>
      <c r="I3773" s="16"/>
      <c r="J3773" s="16"/>
      <c r="K3773" s="54" t="n">
        <v>10027.7</v>
      </c>
      <c r="L3773" s="58" t="inlineStr">
        <f aca="false">K3773/K3760-1</f>
        <is>
          <t/>
        </is>
      </c>
    </row>
    <row r="3774" customFormat="false" ht="14.4" hidden="false" customHeight="false" outlineLevel="0" collapsed="false">
      <c r="A3774" s="59" t="n">
        <v>43168.4417730556</v>
      </c>
      <c r="B3774" s="47" t="s">
        <v>199</v>
      </c>
      <c r="C3774" s="0" t="s">
        <v>39</v>
      </c>
      <c r="D3774" s="0" t="s">
        <v>13</v>
      </c>
      <c r="E3774" s="0" t="s">
        <v>136</v>
      </c>
      <c r="F3774" s="48" t="n">
        <v>2083</v>
      </c>
      <c r="G3774" s="49" t="n">
        <f aca="false">F3774/$K3780-1</f>
        <v>1321.85884848408</v>
      </c>
      <c r="H3774" s="50" t="n">
        <v>2250</v>
      </c>
      <c r="I3774" s="49" t="n">
        <f aca="false">H3774/$K3780-1</f>
        <v>1427.91618295208</v>
      </c>
      <c r="J3774" s="49" t="n">
        <f aca="false">I3774-G3774</f>
        <v>106.057334467999</v>
      </c>
      <c r="K3774" s="0" t="n">
        <f aca="false">H3774-F3774</f>
        <v>167</v>
      </c>
      <c r="L3774" s="49" t="n">
        <f aca="false">H3774/H3761-1</f>
        <v>0</v>
      </c>
    </row>
    <row r="3775" customFormat="false" ht="14.4" hidden="false" customHeight="false" outlineLevel="0" collapsed="false">
      <c r="A3775" s="59" t="n">
        <v>43168.4417739236</v>
      </c>
      <c r="B3775" s="47" t="s">
        <v>199</v>
      </c>
      <c r="C3775" s="0" t="s">
        <v>39</v>
      </c>
      <c r="D3775" s="0" t="s">
        <v>15</v>
      </c>
      <c r="E3775" s="0" t="s">
        <v>136</v>
      </c>
      <c r="F3775" s="48" t="n">
        <v>2083</v>
      </c>
      <c r="G3775" s="49" t="n">
        <f aca="false">F3775/$K3780-1</f>
        <v>1321.85884848408</v>
      </c>
      <c r="H3775" s="50" t="n">
        <v>2250</v>
      </c>
      <c r="I3775" s="49" t="n">
        <f aca="false">H3775/$K3780-1</f>
        <v>1427.91618295208</v>
      </c>
      <c r="J3775" s="49" t="inlineStr">
        <f aca="false">I3775-G3775</f>
        <is>
          <t/>
        </is>
      </c>
      <c r="K3775" s="0" t="inlineStr">
        <f aca="false">H3775-F3775</f>
        <is>
          <t/>
        </is>
      </c>
      <c r="L3775" s="49" t="inlineStr">
        <f aca="false">H3775/H3762-1</f>
        <is>
          <t/>
        </is>
      </c>
    </row>
    <row r="3776" customFormat="false" ht="14.4" hidden="false" customHeight="false" outlineLevel="0" collapsed="false">
      <c r="A3776" s="59" t="n">
        <v>43168.4417741435</v>
      </c>
      <c r="B3776" s="47" t="s">
        <v>199</v>
      </c>
      <c r="C3776" s="0" t="s">
        <v>39</v>
      </c>
      <c r="D3776" s="0" t="s">
        <v>20</v>
      </c>
      <c r="E3776" s="0" t="s">
        <v>136</v>
      </c>
      <c r="F3776" s="48" t="n">
        <v>2083</v>
      </c>
      <c r="G3776" s="49" t="n">
        <f aca="false">F3776/$K3780-1</f>
        <v>1321.85884848408</v>
      </c>
      <c r="H3776" s="50" t="n">
        <v>2240</v>
      </c>
      <c r="I3776" s="49" t="n">
        <f aca="false">H3776/$K3780-1</f>
        <v>1421.56544436118</v>
      </c>
      <c r="J3776" s="49" t="inlineStr">
        <f aca="false">I3776-G3776</f>
        <is>
          <t/>
        </is>
      </c>
      <c r="K3776" s="0" t="inlineStr">
        <f aca="false">H3776-F3776</f>
        <is>
          <t/>
        </is>
      </c>
      <c r="L3776" s="49" t="inlineStr">
        <f aca="false">H3776/H3763-1</f>
        <is>
          <t/>
        </is>
      </c>
    </row>
    <row r="3777" customFormat="false" ht="14.4" hidden="false" customHeight="false" outlineLevel="0" collapsed="false">
      <c r="A3777" s="59" t="n">
        <v>43168.4417743634</v>
      </c>
      <c r="B3777" s="47" t="s">
        <v>199</v>
      </c>
      <c r="C3777" s="0" t="s">
        <v>39</v>
      </c>
      <c r="D3777" s="0" t="s">
        <v>59</v>
      </c>
      <c r="E3777" s="0" t="s">
        <v>136</v>
      </c>
      <c r="F3777" s="48" t="n">
        <v>2083</v>
      </c>
      <c r="G3777" s="49" t="n">
        <f aca="false">F3777/$K3780-1</f>
        <v>1321.85884848408</v>
      </c>
      <c r="H3777" s="50" t="n">
        <v>2240</v>
      </c>
      <c r="I3777" s="49" t="n">
        <f aca="false">H3777/$K3780-1</f>
        <v>1421.56544436118</v>
      </c>
      <c r="J3777" s="49" t="inlineStr">
        <f aca="false">I3777-G3777</f>
        <is>
          <t/>
        </is>
      </c>
      <c r="K3777" s="0" t="inlineStr">
        <f aca="false">H3777-F3777</f>
        <is>
          <t/>
        </is>
      </c>
      <c r="L3777" s="49" t="inlineStr">
        <f aca="false">H3777/H3764-1</f>
        <is>
          <t/>
        </is>
      </c>
    </row>
    <row r="3778" customFormat="false" ht="14.4" hidden="false" customHeight="false" outlineLevel="0" collapsed="false">
      <c r="A3778" s="59" t="n">
        <v>43168.4417745949</v>
      </c>
      <c r="B3778" s="47" t="s">
        <v>199</v>
      </c>
      <c r="C3778" s="0" t="s">
        <v>39</v>
      </c>
      <c r="D3778" s="0" t="s">
        <v>25</v>
      </c>
      <c r="E3778" s="0" t="s">
        <v>136</v>
      </c>
      <c r="F3778" s="48" t="n">
        <v>2083</v>
      </c>
      <c r="G3778" s="49" t="n">
        <f aca="false">F3778/$K3780-1</f>
        <v>1321.85884848408</v>
      </c>
      <c r="H3778" s="50" t="n">
        <v>2240</v>
      </c>
      <c r="I3778" s="49" t="n">
        <f aca="false">H3778/$K3780-1</f>
        <v>1421.56544436118</v>
      </c>
      <c r="J3778" s="49" t="inlineStr">
        <f aca="false">I3778-G3778</f>
        <is>
          <t/>
        </is>
      </c>
      <c r="K3778" s="0" t="inlineStr">
        <f aca="false">H3778-F3778</f>
        <is>
          <t/>
        </is>
      </c>
      <c r="L3778" s="49" t="inlineStr">
        <f aca="false">H3778/H3765-1</f>
        <is>
          <t/>
        </is>
      </c>
    </row>
    <row r="3779" customFormat="false" ht="14.4" hidden="false" customHeight="false" outlineLevel="0" collapsed="false">
      <c r="A3779" s="59" t="n">
        <v>43168.4417748264</v>
      </c>
      <c r="B3779" s="47" t="s">
        <v>199</v>
      </c>
      <c r="C3779" s="0" t="s">
        <v>39</v>
      </c>
      <c r="D3779" s="0" t="s">
        <v>53</v>
      </c>
      <c r="E3779" s="0" t="s">
        <v>136</v>
      </c>
      <c r="F3779" s="48" t="n">
        <v>2072</v>
      </c>
      <c r="G3779" s="49" t="n">
        <f aca="false">F3779/$K3780-1</f>
        <v>1314.87303603409</v>
      </c>
      <c r="H3779" s="50" t="n">
        <v>2223</v>
      </c>
      <c r="I3779" s="49" t="n">
        <f aca="false">H3779/$K3780-1</f>
        <v>1410.76918875665</v>
      </c>
      <c r="J3779" s="49" t="inlineStr">
        <f aca="false">I3779-G3779</f>
        <is>
          <t/>
        </is>
      </c>
      <c r="K3779" s="0" t="inlineStr">
        <f aca="false">H3779-F3779</f>
        <is>
          <t/>
        </is>
      </c>
      <c r="L3779" s="49" t="inlineStr">
        <f aca="false">H3779/H3766-1</f>
        <is>
          <t/>
        </is>
      </c>
    </row>
    <row r="3780" customFormat="false" ht="14.4" hidden="false" customHeight="false" outlineLevel="0" collapsed="false">
      <c r="A3780" s="59" t="n">
        <v>43168.4417750463</v>
      </c>
      <c r="B3780" s="47" t="s">
        <v>199</v>
      </c>
      <c r="C3780" s="0" t="s">
        <v>39</v>
      </c>
      <c r="D3780" s="0" t="s">
        <v>51</v>
      </c>
      <c r="E3780" s="0" t="s">
        <v>136</v>
      </c>
      <c r="F3780" s="50" t="n">
        <v>1.5722</v>
      </c>
      <c r="H3780" s="48" t="n">
        <v>1.6009</v>
      </c>
      <c r="K3780" s="50" t="n">
        <v>1.57462</v>
      </c>
      <c r="L3780" s="49" t="n">
        <f aca="false">K3780/K3767-1</f>
        <v>-0.000317436131850424</v>
      </c>
    </row>
    <row r="3781" customFormat="false" ht="14.4" hidden="false" customHeight="false" outlineLevel="0" collapsed="false">
      <c r="A3781" s="59" t="n">
        <v>43168.4417752662</v>
      </c>
      <c r="B3781" s="47" t="s">
        <v>199</v>
      </c>
      <c r="C3781" s="0" t="s">
        <v>39</v>
      </c>
      <c r="D3781" s="0" t="s">
        <v>30</v>
      </c>
      <c r="E3781" s="0" t="s">
        <v>136</v>
      </c>
      <c r="F3781" s="0" t="s">
        <v>31</v>
      </c>
      <c r="H3781" s="50" t="n">
        <v>1</v>
      </c>
      <c r="K3781" s="48" t="n">
        <v>1.32</v>
      </c>
      <c r="L3781" s="49" t="inlineStr">
        <f aca="false">K3781/K3768-1</f>
        <is>
          <t/>
        </is>
      </c>
    </row>
    <row r="3782" customFormat="false" ht="14.4" hidden="false" customHeight="false" outlineLevel="0" collapsed="false">
      <c r="A3782" s="59" t="n">
        <v>43168.4417754514</v>
      </c>
      <c r="B3782" s="47" t="s">
        <v>199</v>
      </c>
      <c r="C3782" s="0" t="s">
        <v>39</v>
      </c>
      <c r="D3782" s="0" t="s">
        <v>43</v>
      </c>
      <c r="E3782" s="0" t="s">
        <v>137</v>
      </c>
      <c r="J3782" s="0" t="s">
        <v>44</v>
      </c>
      <c r="K3782" s="48" t="n">
        <v>1318.65</v>
      </c>
      <c r="L3782" s="49" t="inlineStr">
        <f aca="false">K3782/K3769-1</f>
        <is>
          <t/>
        </is>
      </c>
    </row>
    <row r="3783" customFormat="false" ht="14.4" hidden="false" customHeight="false" outlineLevel="0" collapsed="false">
      <c r="A3783" s="59" t="n">
        <v>43168.441775625</v>
      </c>
      <c r="B3783" s="47" t="s">
        <v>199</v>
      </c>
      <c r="C3783" s="0" t="s">
        <v>39</v>
      </c>
      <c r="D3783" s="0" t="s">
        <v>54</v>
      </c>
      <c r="E3783" s="0" t="s">
        <v>137</v>
      </c>
      <c r="F3783" s="0" t="n">
        <v>0.0775553</v>
      </c>
      <c r="G3783" s="0" t="s">
        <v>156</v>
      </c>
      <c r="H3783" s="49" t="n">
        <f aca="false">F3783/F3770-1</f>
        <v>0.0155883134790984</v>
      </c>
      <c r="K3783" s="48" t="n">
        <v>678.19</v>
      </c>
      <c r="L3783" s="49" t="inlineStr">
        <f aca="false">K3783/K3770-1</f>
        <is>
          <t/>
        </is>
      </c>
    </row>
    <row r="3784" customFormat="false" ht="14.4" hidden="false" customHeight="false" outlineLevel="0" collapsed="false">
      <c r="A3784" s="59" t="n">
        <v>43168.4417757986</v>
      </c>
      <c r="B3784" s="47" t="s">
        <v>199</v>
      </c>
      <c r="C3784" s="0" t="s">
        <v>39</v>
      </c>
      <c r="D3784" s="0" t="s">
        <v>150</v>
      </c>
      <c r="E3784" s="0" t="s">
        <v>137</v>
      </c>
      <c r="F3784" s="0" t="n">
        <v>0.029689</v>
      </c>
      <c r="G3784" s="0" t="s">
        <v>156</v>
      </c>
      <c r="H3784" s="49" t="inlineStr">
        <f aca="false">F3784/F3771-1</f>
        <is>
          <t/>
        </is>
      </c>
      <c r="K3784" s="48" t="n">
        <v>259.62</v>
      </c>
      <c r="L3784" s="49" t="inlineStr">
        <f aca="false">K3784/K3771-1</f>
        <is>
          <t/>
        </is>
      </c>
    </row>
    <row r="3785" customFormat="false" ht="14.4" hidden="false" customHeight="false" outlineLevel="0" collapsed="false">
      <c r="A3785" s="59" t="n">
        <v>43168.4417759722</v>
      </c>
      <c r="B3785" s="47" t="s">
        <v>199</v>
      </c>
      <c r="C3785" s="0" t="s">
        <v>39</v>
      </c>
      <c r="D3785" s="0" t="s">
        <v>157</v>
      </c>
      <c r="E3785" s="0" t="s">
        <v>137</v>
      </c>
      <c r="F3785" s="0" t="n">
        <v>0.00043</v>
      </c>
      <c r="G3785" s="0" t="s">
        <v>156</v>
      </c>
      <c r="H3785" s="49" t="inlineStr">
        <f aca="false">F3785/F3772-1</f>
        <is>
          <t/>
        </is>
      </c>
      <c r="K3785" s="48" t="n">
        <v>3.77</v>
      </c>
      <c r="L3785" s="49" t="inlineStr">
        <f aca="false">K3785/K3772-1</f>
        <is>
          <t/>
        </is>
      </c>
    </row>
    <row r="3786" customFormat="false" ht="14.4" hidden="false" customHeight="false" outlineLevel="0" collapsed="false">
      <c r="A3786" s="60" t="n">
        <v>43168.4417761458</v>
      </c>
      <c r="B3786" s="52" t="s">
        <v>199</v>
      </c>
      <c r="C3786" s="16" t="s">
        <v>39</v>
      </c>
      <c r="D3786" s="16" t="s">
        <v>138</v>
      </c>
      <c r="E3786" s="16" t="s">
        <v>137</v>
      </c>
      <c r="F3786" s="16" t="n">
        <v>1</v>
      </c>
      <c r="G3786" s="16" t="s">
        <v>156</v>
      </c>
      <c r="H3786" s="58" t="inlineStr">
        <f aca="false">F3786/F3773-1</f>
        <is>
          <t/>
        </is>
      </c>
      <c r="I3786" s="16"/>
      <c r="J3786" s="16"/>
      <c r="K3786" s="54" t="n">
        <v>8839.62</v>
      </c>
      <c r="L3786" s="58" t="inlineStr">
        <f aca="false">K3786/K3773-1</f>
        <is>
          <t/>
        </is>
      </c>
    </row>
    <row r="3787" customFormat="false" ht="14.4" hidden="false" customHeight="false" outlineLevel="0" collapsed="false">
      <c r="A3787" s="59" t="n">
        <v>43171.4474706134</v>
      </c>
      <c r="B3787" s="47" t="s">
        <v>200</v>
      </c>
      <c r="C3787" s="0" t="s">
        <v>33</v>
      </c>
      <c r="D3787" s="0" t="s">
        <v>13</v>
      </c>
      <c r="E3787" s="0" t="s">
        <v>136</v>
      </c>
      <c r="F3787" s="48" t="n">
        <v>2084</v>
      </c>
      <c r="G3787" s="49" t="n">
        <f aca="false">F3787/$K3793-1</f>
        <v>1308.6457546488</v>
      </c>
      <c r="H3787" s="50" t="n">
        <v>2250</v>
      </c>
      <c r="I3787" s="49" t="n">
        <f aca="false">H3787/$K3793-1</f>
        <v>1412.96494623791</v>
      </c>
      <c r="J3787" s="49" t="n">
        <f aca="false">I3787-G3787</f>
        <v>104.319191589108</v>
      </c>
      <c r="K3787" s="0" t="n">
        <f aca="false">H3787-F3787</f>
        <v>166</v>
      </c>
      <c r="L3787" s="49" t="n">
        <f aca="false">H3787/H3774-1</f>
        <v>0</v>
      </c>
    </row>
    <row r="3788" customFormat="false" ht="14.4" hidden="false" customHeight="false" outlineLevel="0" collapsed="false">
      <c r="A3788" s="59" t="n">
        <v>43171.4474739468</v>
      </c>
      <c r="B3788" s="47" t="s">
        <v>200</v>
      </c>
      <c r="C3788" s="0" t="s">
        <v>33</v>
      </c>
      <c r="D3788" s="0" t="s">
        <v>15</v>
      </c>
      <c r="E3788" s="0" t="s">
        <v>136</v>
      </c>
      <c r="F3788" s="48" t="n">
        <v>2084</v>
      </c>
      <c r="G3788" s="49" t="n">
        <f aca="false">F3788/$K3793-1</f>
        <v>1308.6457546488</v>
      </c>
      <c r="H3788" s="50" t="n">
        <v>2250</v>
      </c>
      <c r="I3788" s="49" t="n">
        <f aca="false">H3788/$K3793-1</f>
        <v>1412.96494623791</v>
      </c>
      <c r="J3788" s="49" t="inlineStr">
        <f aca="false">I3788-G3788</f>
        <is>
          <t/>
        </is>
      </c>
      <c r="K3788" s="0" t="inlineStr">
        <f aca="false">H3788-F3788</f>
        <is>
          <t/>
        </is>
      </c>
      <c r="L3788" s="49" t="inlineStr">
        <f aca="false">H3788/H3775-1</f>
        <is>
          <t/>
        </is>
      </c>
    </row>
    <row r="3789" customFormat="false" ht="14.4" hidden="false" customHeight="false" outlineLevel="0" collapsed="false">
      <c r="A3789" s="59" t="n">
        <v>43171.447474213</v>
      </c>
      <c r="B3789" s="47" t="s">
        <v>200</v>
      </c>
      <c r="C3789" s="0" t="s">
        <v>33</v>
      </c>
      <c r="D3789" s="0" t="s">
        <v>20</v>
      </c>
      <c r="E3789" s="0" t="s">
        <v>136</v>
      </c>
      <c r="F3789" s="48" t="n">
        <v>2084</v>
      </c>
      <c r="G3789" s="49" t="n">
        <f aca="false">F3789/$K3793-1</f>
        <v>1308.6457546488</v>
      </c>
      <c r="H3789" s="50" t="n">
        <v>2240</v>
      </c>
      <c r="I3789" s="49" t="n">
        <f aca="false">H3789/$K3793-1</f>
        <v>1406.68065758796</v>
      </c>
      <c r="J3789" s="49" t="inlineStr">
        <f aca="false">I3789-G3789</f>
        <is>
          <t/>
        </is>
      </c>
      <c r="K3789" s="0" t="inlineStr">
        <f aca="false">H3789-F3789</f>
        <is>
          <t/>
        </is>
      </c>
      <c r="L3789" s="49" t="inlineStr">
        <f aca="false">H3789/H3776-1</f>
        <is>
          <t/>
        </is>
      </c>
    </row>
    <row r="3790" customFormat="false" ht="14.4" hidden="false" customHeight="false" outlineLevel="0" collapsed="false">
      <c r="A3790" s="59" t="n">
        <v>43171.4474744792</v>
      </c>
      <c r="B3790" s="47" t="s">
        <v>200</v>
      </c>
      <c r="C3790" s="0" t="s">
        <v>33</v>
      </c>
      <c r="D3790" s="0" t="s">
        <v>59</v>
      </c>
      <c r="E3790" s="0" t="s">
        <v>136</v>
      </c>
      <c r="F3790" s="48" t="n">
        <v>2084</v>
      </c>
      <c r="G3790" s="49" t="n">
        <f aca="false">F3790/$K3793-1</f>
        <v>1308.6457546488</v>
      </c>
      <c r="H3790" s="50" t="n">
        <v>2240</v>
      </c>
      <c r="I3790" s="49" t="n">
        <f aca="false">H3790/$K3793-1</f>
        <v>1406.68065758796</v>
      </c>
      <c r="J3790" s="49" t="inlineStr">
        <f aca="false">I3790-G3790</f>
        <is>
          <t/>
        </is>
      </c>
      <c r="K3790" s="0" t="inlineStr">
        <f aca="false">H3790-F3790</f>
        <is>
          <t/>
        </is>
      </c>
      <c r="L3790" s="49" t="inlineStr">
        <f aca="false">H3790/H3777-1</f>
        <is>
          <t/>
        </is>
      </c>
    </row>
    <row r="3791" customFormat="false" ht="14.4" hidden="false" customHeight="false" outlineLevel="0" collapsed="false">
      <c r="A3791" s="59" t="n">
        <v>43171.4474750231</v>
      </c>
      <c r="B3791" s="47" t="s">
        <v>200</v>
      </c>
      <c r="C3791" s="0" t="s">
        <v>33</v>
      </c>
      <c r="D3791" s="0" t="s">
        <v>25</v>
      </c>
      <c r="E3791" s="0" t="s">
        <v>136</v>
      </c>
      <c r="F3791" s="48" t="n">
        <v>2084</v>
      </c>
      <c r="G3791" s="49" t="n">
        <f aca="false">F3791/$K3793-1</f>
        <v>1308.6457546488</v>
      </c>
      <c r="H3791" s="50" t="n">
        <v>2240</v>
      </c>
      <c r="I3791" s="49" t="n">
        <f aca="false">H3791/$K3793-1</f>
        <v>1406.68065758796</v>
      </c>
      <c r="J3791" s="49" t="inlineStr">
        <f aca="false">I3791-G3791</f>
        <is>
          <t/>
        </is>
      </c>
      <c r="K3791" s="0" t="inlineStr">
        <f aca="false">H3791-F3791</f>
        <is>
          <t/>
        </is>
      </c>
      <c r="L3791" s="49" t="inlineStr">
        <f aca="false">H3791/H3778-1</f>
        <is>
          <t/>
        </is>
      </c>
    </row>
    <row r="3792" customFormat="false" ht="14.4" hidden="false" customHeight="false" outlineLevel="0" collapsed="false">
      <c r="A3792" s="59" t="n">
        <v>43171.4474752662</v>
      </c>
      <c r="B3792" s="47" t="s">
        <v>200</v>
      </c>
      <c r="C3792" s="0" t="s">
        <v>33</v>
      </c>
      <c r="D3792" s="0" t="s">
        <v>53</v>
      </c>
      <c r="E3792" s="0" t="s">
        <v>136</v>
      </c>
      <c r="F3792" s="48" t="n">
        <v>2073</v>
      </c>
      <c r="G3792" s="49" t="n">
        <f aca="false">F3792/$K3793-1</f>
        <v>1301.73303713386</v>
      </c>
      <c r="H3792" s="50" t="n">
        <v>2223</v>
      </c>
      <c r="I3792" s="49" t="n">
        <f aca="false">H3792/$K3793-1</f>
        <v>1395.99736688306</v>
      </c>
      <c r="J3792" s="49" t="inlineStr">
        <f aca="false">I3792-G3792</f>
        <is>
          <t/>
        </is>
      </c>
      <c r="K3792" s="0" t="inlineStr">
        <f aca="false">H3792-F3792</f>
        <is>
          <t/>
        </is>
      </c>
      <c r="L3792" s="49" t="inlineStr">
        <f aca="false">H3792/H3779-1</f>
        <is>
          <t/>
        </is>
      </c>
    </row>
    <row r="3793" customFormat="false" ht="14.4" hidden="false" customHeight="false" outlineLevel="0" collapsed="false">
      <c r="A3793" s="59" t="n">
        <v>43171.4474755787</v>
      </c>
      <c r="B3793" s="47" t="s">
        <v>200</v>
      </c>
      <c r="C3793" s="0" t="s">
        <v>33</v>
      </c>
      <c r="D3793" s="0" t="s">
        <v>51</v>
      </c>
      <c r="E3793" s="0" t="s">
        <v>136</v>
      </c>
      <c r="F3793" s="50" t="n">
        <v>1.5719</v>
      </c>
      <c r="H3793" s="48" t="n">
        <v>1.6004</v>
      </c>
      <c r="K3793" s="50" t="n">
        <v>1.59127</v>
      </c>
      <c r="L3793" s="49" t="n">
        <f aca="false">K3793/K3780-1</f>
        <v>0.0105739797538456</v>
      </c>
    </row>
    <row r="3794" customFormat="false" ht="14.4" hidden="false" customHeight="false" outlineLevel="0" collapsed="false">
      <c r="A3794" s="59" t="n">
        <v>43171.4474757292</v>
      </c>
      <c r="B3794" s="47" t="s">
        <v>200</v>
      </c>
      <c r="C3794" s="0" t="s">
        <v>33</v>
      </c>
      <c r="D3794" s="0" t="s">
        <v>30</v>
      </c>
      <c r="E3794" s="0" t="s">
        <v>136</v>
      </c>
      <c r="F3794" s="0" t="s">
        <v>31</v>
      </c>
      <c r="H3794" s="50" t="n">
        <v>1</v>
      </c>
      <c r="K3794" s="48" t="n">
        <v>1.34</v>
      </c>
      <c r="L3794" s="49" t="inlineStr">
        <f aca="false">K3794/K3781-1</f>
        <is>
          <t/>
        </is>
      </c>
    </row>
    <row r="3795" customFormat="false" ht="14.4" hidden="false" customHeight="false" outlineLevel="0" collapsed="false">
      <c r="A3795" s="59" t="n">
        <v>43171.4474759259</v>
      </c>
      <c r="B3795" s="47" t="s">
        <v>200</v>
      </c>
      <c r="C3795" s="0" t="s">
        <v>33</v>
      </c>
      <c r="D3795" s="0" t="s">
        <v>43</v>
      </c>
      <c r="E3795" s="0" t="s">
        <v>137</v>
      </c>
      <c r="J3795" s="0" t="s">
        <v>44</v>
      </c>
      <c r="K3795" s="48" t="n">
        <v>1320.74</v>
      </c>
      <c r="L3795" s="49" t="inlineStr">
        <f aca="false">K3795/K3782-1</f>
        <is>
          <t/>
        </is>
      </c>
    </row>
    <row r="3796" customFormat="false" ht="14.4" hidden="false" customHeight="false" outlineLevel="0" collapsed="false">
      <c r="A3796" s="59" t="n">
        <v>43171.4474760417</v>
      </c>
      <c r="B3796" s="47" t="s">
        <v>200</v>
      </c>
      <c r="C3796" s="0" t="s">
        <v>33</v>
      </c>
      <c r="D3796" s="0" t="s">
        <v>54</v>
      </c>
      <c r="E3796" s="0" t="s">
        <v>137</v>
      </c>
      <c r="F3796" s="0" t="n">
        <v>0.0760521</v>
      </c>
      <c r="G3796" s="0" t="s">
        <v>156</v>
      </c>
      <c r="H3796" s="49" t="n">
        <f aca="false">F3796/F3783-1</f>
        <v>-0.0193822988241937</v>
      </c>
      <c r="K3796" s="48" t="n">
        <v>726.04</v>
      </c>
      <c r="L3796" s="49" t="inlineStr">
        <f aca="false">K3796/K3783-1</f>
        <is>
          <t/>
        </is>
      </c>
    </row>
    <row r="3797" customFormat="false" ht="14.4" hidden="false" customHeight="false" outlineLevel="0" collapsed="false">
      <c r="A3797" s="59" t="n">
        <v>43171.4474761574</v>
      </c>
      <c r="B3797" s="47" t="s">
        <v>200</v>
      </c>
      <c r="C3797" s="0" t="s">
        <v>33</v>
      </c>
      <c r="D3797" s="0" t="s">
        <v>150</v>
      </c>
      <c r="E3797" s="0" t="s">
        <v>137</v>
      </c>
      <c r="F3797" s="0" t="n">
        <v>0.0295103</v>
      </c>
      <c r="G3797" s="0" t="s">
        <v>156</v>
      </c>
      <c r="H3797" s="49" t="inlineStr">
        <f aca="false">F3797/F3784-1</f>
        <is>
          <t/>
        </is>
      </c>
      <c r="K3797" s="48" t="n">
        <v>281.72</v>
      </c>
      <c r="L3797" s="49" t="inlineStr">
        <f aca="false">K3797/K3784-1</f>
        <is>
          <t/>
        </is>
      </c>
    </row>
    <row r="3798" customFormat="false" ht="14.4" hidden="false" customHeight="false" outlineLevel="0" collapsed="false">
      <c r="A3798" s="59" t="n">
        <v>43171.44747625</v>
      </c>
      <c r="B3798" s="47" t="s">
        <v>200</v>
      </c>
      <c r="C3798" s="0" t="s">
        <v>33</v>
      </c>
      <c r="D3798" s="0" t="s">
        <v>157</v>
      </c>
      <c r="E3798" s="0" t="s">
        <v>137</v>
      </c>
      <c r="F3798" s="0" t="n">
        <v>0.00043</v>
      </c>
      <c r="G3798" s="0" t="s">
        <v>156</v>
      </c>
      <c r="H3798" s="49" t="inlineStr">
        <f aca="false">F3798/F3785-1</f>
        <is>
          <t/>
        </is>
      </c>
      <c r="K3798" s="48" t="n">
        <v>4.1</v>
      </c>
      <c r="L3798" s="49" t="inlineStr">
        <f aca="false">K3798/K3785-1</f>
        <is>
          <t/>
        </is>
      </c>
    </row>
    <row r="3799" customFormat="false" ht="14.4" hidden="false" customHeight="false" outlineLevel="0" collapsed="false">
      <c r="A3799" s="60" t="n">
        <v>43171.4474763542</v>
      </c>
      <c r="B3799" s="52" t="s">
        <v>200</v>
      </c>
      <c r="C3799" s="16" t="s">
        <v>33</v>
      </c>
      <c r="D3799" s="16" t="s">
        <v>138</v>
      </c>
      <c r="E3799" s="16" t="s">
        <v>137</v>
      </c>
      <c r="F3799" s="16" t="n">
        <v>1</v>
      </c>
      <c r="G3799" s="16" t="s">
        <v>156</v>
      </c>
      <c r="H3799" s="58" t="inlineStr">
        <f aca="false">F3799/F3786-1</f>
        <is>
          <t/>
        </is>
      </c>
      <c r="I3799" s="16"/>
      <c r="J3799" s="16"/>
      <c r="K3799" s="54" t="n">
        <v>9592.16</v>
      </c>
      <c r="L3799" s="58" t="inlineStr">
        <f aca="false">K3799/K3786-1</f>
        <is>
          <t/>
        </is>
      </c>
    </row>
    <row r="3800" customFormat="false" ht="14.4" hidden="false" customHeight="false" outlineLevel="0" collapsed="false">
      <c r="A3800" s="59" t="n">
        <v>43178.405563507</v>
      </c>
      <c r="B3800" s="47" t="s">
        <v>201</v>
      </c>
      <c r="C3800" s="0" t="s">
        <v>33</v>
      </c>
      <c r="D3800" s="0" t="s">
        <v>13</v>
      </c>
      <c r="E3800" s="0" t="s">
        <v>136</v>
      </c>
      <c r="F3800" s="48" t="n">
        <v>2077</v>
      </c>
      <c r="G3800" s="49" t="n">
        <f aca="false">F3800/$K3806-1</f>
        <v>1305.30573969484</v>
      </c>
      <c r="H3800" s="50" t="n">
        <v>2243</v>
      </c>
      <c r="I3800" s="49" t="n">
        <f aca="false">H3800/$K3806-1</f>
        <v>1409.70956867382</v>
      </c>
      <c r="J3800" s="49" t="n">
        <f aca="false">I3800-G3800</f>
        <v>104.403828978981</v>
      </c>
      <c r="K3800" s="0" t="n">
        <f aca="false">H3800-F3800</f>
        <v>166</v>
      </c>
      <c r="L3800" s="49" t="n">
        <f aca="false">H3800/H3787-1</f>
        <v>-0.00311111111111106</v>
      </c>
    </row>
    <row r="3801" customFormat="false" ht="14.4" hidden="false" customHeight="false" outlineLevel="0" collapsed="false">
      <c r="A3801" s="59" t="n">
        <v>43178.4055646181</v>
      </c>
      <c r="B3801" s="47" t="s">
        <v>201</v>
      </c>
      <c r="C3801" s="0" t="s">
        <v>33</v>
      </c>
      <c r="D3801" s="0" t="s">
        <v>15</v>
      </c>
      <c r="E3801" s="0" t="s">
        <v>136</v>
      </c>
      <c r="F3801" s="48" t="n">
        <v>2077</v>
      </c>
      <c r="G3801" s="49" t="n">
        <f aca="false">F3801/$K3806-1</f>
        <v>1305.30573969484</v>
      </c>
      <c r="H3801" s="50" t="n">
        <v>2243</v>
      </c>
      <c r="I3801" s="49" t="n">
        <f aca="false">H3801/$K3806-1</f>
        <v>1409.70956867382</v>
      </c>
      <c r="J3801" s="49" t="inlineStr">
        <f aca="false">I3801-G3801</f>
        <is>
          <t/>
        </is>
      </c>
      <c r="K3801" s="0" t="inlineStr">
        <f aca="false">H3801-F3801</f>
        <is>
          <t/>
        </is>
      </c>
      <c r="L3801" s="49" t="inlineStr">
        <f aca="false">H3801/H3788-1</f>
        <is>
          <t/>
        </is>
      </c>
    </row>
    <row r="3802" customFormat="false" ht="14.4" hidden="false" customHeight="false" outlineLevel="0" collapsed="false">
      <c r="A3802" s="59" t="n">
        <v>43178.4055648148</v>
      </c>
      <c r="B3802" s="47" t="s">
        <v>201</v>
      </c>
      <c r="C3802" s="0" t="s">
        <v>33</v>
      </c>
      <c r="D3802" s="0" t="s">
        <v>20</v>
      </c>
      <c r="E3802" s="0" t="s">
        <v>136</v>
      </c>
      <c r="F3802" s="48" t="n">
        <v>2077</v>
      </c>
      <c r="G3802" s="49" t="n">
        <f aca="false">F3802/$K3806-1</f>
        <v>1305.30573969484</v>
      </c>
      <c r="H3802" s="50" t="n">
        <v>2233</v>
      </c>
      <c r="I3802" s="49" t="n">
        <f aca="false">H3802/$K3806-1</f>
        <v>1403.42018138593</v>
      </c>
      <c r="J3802" s="49" t="inlineStr">
        <f aca="false">I3802-G3802</f>
        <is>
          <t/>
        </is>
      </c>
      <c r="K3802" s="0" t="inlineStr">
        <f aca="false">H3802-F3802</f>
        <is>
          <t/>
        </is>
      </c>
      <c r="L3802" s="49" t="inlineStr">
        <f aca="false">H3802/H3789-1</f>
        <is>
          <t/>
        </is>
      </c>
    </row>
    <row r="3803" customFormat="false" ht="14.4" hidden="false" customHeight="false" outlineLevel="0" collapsed="false">
      <c r="A3803" s="59" t="n">
        <v>43178.405565</v>
      </c>
      <c r="B3803" s="47" t="s">
        <v>201</v>
      </c>
      <c r="C3803" s="0" t="s">
        <v>33</v>
      </c>
      <c r="D3803" s="0" t="s">
        <v>59</v>
      </c>
      <c r="E3803" s="0" t="s">
        <v>136</v>
      </c>
      <c r="F3803" s="48" t="n">
        <v>2077</v>
      </c>
      <c r="G3803" s="49" t="n">
        <f aca="false">F3803/$K3806-1</f>
        <v>1305.30573969484</v>
      </c>
      <c r="H3803" s="50" t="n">
        <v>2233</v>
      </c>
      <c r="I3803" s="49" t="n">
        <f aca="false">H3803/$K3806-1</f>
        <v>1403.42018138593</v>
      </c>
      <c r="J3803" s="49" t="inlineStr">
        <f aca="false">I3803-G3803</f>
        <is>
          <t/>
        </is>
      </c>
      <c r="K3803" s="0" t="inlineStr">
        <f aca="false">H3803-F3803</f>
        <is>
          <t/>
        </is>
      </c>
      <c r="L3803" s="49" t="inlineStr">
        <f aca="false">H3803/H3790-1</f>
        <is>
          <t/>
        </is>
      </c>
    </row>
    <row r="3804" customFormat="false" ht="14.4" hidden="false" customHeight="false" outlineLevel="0" collapsed="false">
      <c r="A3804" s="59" t="n">
        <v>43178.4055651736</v>
      </c>
      <c r="B3804" s="47" t="s">
        <v>201</v>
      </c>
      <c r="C3804" s="0" t="s">
        <v>33</v>
      </c>
      <c r="D3804" s="0" t="s">
        <v>25</v>
      </c>
      <c r="E3804" s="0" t="s">
        <v>136</v>
      </c>
      <c r="F3804" s="48" t="n">
        <v>2077</v>
      </c>
      <c r="G3804" s="49" t="n">
        <f aca="false">F3804/$K3806-1</f>
        <v>1305.30573969484</v>
      </c>
      <c r="H3804" s="50" t="n">
        <v>2233</v>
      </c>
      <c r="I3804" s="49" t="n">
        <f aca="false">H3804/$K3806-1</f>
        <v>1403.42018138593</v>
      </c>
      <c r="J3804" s="49" t="inlineStr">
        <f aca="false">I3804-G3804</f>
        <is>
          <t/>
        </is>
      </c>
      <c r="K3804" s="0" t="inlineStr">
        <f aca="false">H3804-F3804</f>
        <is>
          <t/>
        </is>
      </c>
      <c r="L3804" s="49" t="inlineStr">
        <f aca="false">H3804/H3791-1</f>
        <is>
          <t/>
        </is>
      </c>
    </row>
    <row r="3805" customFormat="false" ht="14.4" hidden="false" customHeight="false" outlineLevel="0" collapsed="false">
      <c r="A3805" s="59" t="n">
        <v>43178.4055654051</v>
      </c>
      <c r="B3805" s="47" t="s">
        <v>201</v>
      </c>
      <c r="C3805" s="0" t="s">
        <v>33</v>
      </c>
      <c r="D3805" s="0" t="s">
        <v>53</v>
      </c>
      <c r="E3805" s="0" t="s">
        <v>136</v>
      </c>
      <c r="F3805" s="48" t="n">
        <v>2066</v>
      </c>
      <c r="G3805" s="49" t="n">
        <f aca="false">F3805/$K3806-1</f>
        <v>1298.38741367816</v>
      </c>
      <c r="H3805" s="50" t="n">
        <v>2216</v>
      </c>
      <c r="I3805" s="49" t="n">
        <f aca="false">H3805/$K3806-1</f>
        <v>1392.72822299652</v>
      </c>
      <c r="J3805" s="49" t="inlineStr">
        <f aca="false">I3805-G3805</f>
        <is>
          <t/>
        </is>
      </c>
      <c r="K3805" s="0" t="inlineStr">
        <f aca="false">H3805-F3805</f>
        <is>
          <t/>
        </is>
      </c>
      <c r="L3805" s="49" t="inlineStr">
        <f aca="false">H3805/H3792-1</f>
        <is>
          <t/>
        </is>
      </c>
    </row>
    <row r="3806" customFormat="false" ht="14.4" hidden="false" customHeight="false" outlineLevel="0" collapsed="false">
      <c r="A3806" s="59" t="n">
        <v>43178.405565625</v>
      </c>
      <c r="B3806" s="47" t="s">
        <v>201</v>
      </c>
      <c r="C3806" s="0" t="s">
        <v>33</v>
      </c>
      <c r="D3806" s="0" t="s">
        <v>51</v>
      </c>
      <c r="E3806" s="0" t="s">
        <v>136</v>
      </c>
      <c r="F3806" s="50" t="n">
        <v>1.5793</v>
      </c>
      <c r="H3806" s="48" t="n">
        <v>1.6077</v>
      </c>
      <c r="K3806" s="50" t="n">
        <v>1.58998</v>
      </c>
      <c r="L3806" s="49" t="n">
        <f aca="false">K3806/K3793-1</f>
        <v>-0.000810673235843051</v>
      </c>
    </row>
    <row r="3807" customFormat="false" ht="14.4" hidden="false" customHeight="false" outlineLevel="0" collapsed="false">
      <c r="A3807" s="59" t="n">
        <v>43178.4055658565</v>
      </c>
      <c r="B3807" s="47" t="s">
        <v>201</v>
      </c>
      <c r="C3807" s="0" t="s">
        <v>33</v>
      </c>
      <c r="D3807" s="0" t="s">
        <v>30</v>
      </c>
      <c r="E3807" s="0" t="s">
        <v>136</v>
      </c>
      <c r="F3807" s="0" t="s">
        <v>31</v>
      </c>
      <c r="H3807" s="50" t="n">
        <v>1</v>
      </c>
      <c r="K3807" s="48" t="n">
        <v>1.33</v>
      </c>
      <c r="L3807" s="49" t="inlineStr">
        <f aca="false">K3807/K3794-1</f>
        <is>
          <t/>
        </is>
      </c>
    </row>
    <row r="3808" customFormat="false" ht="14.4" hidden="false" customHeight="false" outlineLevel="0" collapsed="false">
      <c r="A3808" s="59" t="n">
        <v>43178.4055660648</v>
      </c>
      <c r="B3808" s="47" t="s">
        <v>201</v>
      </c>
      <c r="C3808" s="0" t="s">
        <v>33</v>
      </c>
      <c r="D3808" s="0" t="s">
        <v>43</v>
      </c>
      <c r="E3808" s="0" t="s">
        <v>137</v>
      </c>
      <c r="J3808" s="0" t="s">
        <v>44</v>
      </c>
      <c r="K3808" s="48" t="n">
        <v>1310.05</v>
      </c>
      <c r="L3808" s="49" t="inlineStr">
        <f aca="false">K3808/K3795-1</f>
        <is>
          <t/>
        </is>
      </c>
    </row>
    <row r="3809" customFormat="false" ht="14.4" hidden="false" customHeight="false" outlineLevel="0" collapsed="false">
      <c r="A3809" s="59" t="n">
        <v>43178.4055662616</v>
      </c>
      <c r="B3809" s="47" t="s">
        <v>201</v>
      </c>
      <c r="C3809" s="0" t="s">
        <v>33</v>
      </c>
      <c r="D3809" s="0" t="s">
        <v>54</v>
      </c>
      <c r="E3809" s="0" t="s">
        <v>137</v>
      </c>
      <c r="F3809" s="0" t="n">
        <v>0.065842</v>
      </c>
      <c r="G3809" s="0" t="s">
        <v>156</v>
      </c>
      <c r="H3809" s="49" t="n">
        <f aca="false">F3809/F3796-1</f>
        <v>-0.134251388193094</v>
      </c>
      <c r="K3809" s="48" t="n">
        <v>545.17</v>
      </c>
      <c r="L3809" s="49" t="inlineStr">
        <f aca="false">K3809/K3796-1</f>
        <is>
          <t/>
        </is>
      </c>
    </row>
    <row r="3810" customFormat="false" ht="14.4" hidden="false" customHeight="false" outlineLevel="0" collapsed="false">
      <c r="A3810" s="59" t="n">
        <v>43178.4055664236</v>
      </c>
      <c r="B3810" s="47" t="s">
        <v>201</v>
      </c>
      <c r="C3810" s="0" t="s">
        <v>33</v>
      </c>
      <c r="D3810" s="0" t="s">
        <v>150</v>
      </c>
      <c r="E3810" s="0" t="s">
        <v>137</v>
      </c>
      <c r="F3810" s="0" t="n">
        <v>0.0254429</v>
      </c>
      <c r="G3810" s="0" t="s">
        <v>156</v>
      </c>
      <c r="H3810" s="49" t="inlineStr">
        <f aca="false">F3810/F3797-1</f>
        <is>
          <t/>
        </is>
      </c>
      <c r="K3810" s="48" t="n">
        <v>210.67</v>
      </c>
      <c r="L3810" s="49" t="inlineStr">
        <f aca="false">K3810/K3797-1</f>
        <is>
          <t/>
        </is>
      </c>
    </row>
    <row r="3811" customFormat="false" ht="14.4" hidden="false" customHeight="false" outlineLevel="0" collapsed="false">
      <c r="A3811" s="59" t="n">
        <v>43178.4055665857</v>
      </c>
      <c r="B3811" s="47" t="s">
        <v>201</v>
      </c>
      <c r="C3811" s="0" t="s">
        <v>33</v>
      </c>
      <c r="D3811" s="0" t="s">
        <v>157</v>
      </c>
      <c r="E3811" s="0" t="s">
        <v>137</v>
      </c>
      <c r="F3811" s="0" t="n">
        <v>0.0004</v>
      </c>
      <c r="G3811" s="0" t="s">
        <v>156</v>
      </c>
      <c r="H3811" s="49" t="inlineStr">
        <f aca="false">F3811/F3798-1</f>
        <is>
          <t/>
        </is>
      </c>
      <c r="K3811" s="48" t="n">
        <v>3.28</v>
      </c>
      <c r="L3811" s="49" t="inlineStr">
        <f aca="false">K3811/K3798-1</f>
        <is>
          <t/>
        </is>
      </c>
    </row>
    <row r="3812" customFormat="false" ht="14.4" hidden="false" customHeight="false" outlineLevel="0" collapsed="false">
      <c r="A3812" s="60" t="n">
        <v>43178.4055667361</v>
      </c>
      <c r="B3812" s="52" t="s">
        <v>201</v>
      </c>
      <c r="C3812" s="16" t="s">
        <v>33</v>
      </c>
      <c r="D3812" s="16" t="s">
        <v>138</v>
      </c>
      <c r="E3812" s="16" t="s">
        <v>137</v>
      </c>
      <c r="F3812" s="16" t="n">
        <v>1</v>
      </c>
      <c r="G3812" s="16" t="s">
        <v>156</v>
      </c>
      <c r="H3812" s="58" t="inlineStr">
        <f aca="false">F3812/F3799-1</f>
        <is>
          <t/>
        </is>
      </c>
      <c r="I3812" s="16"/>
      <c r="J3812" s="16"/>
      <c r="K3812" s="54" t="n">
        <v>8319.87</v>
      </c>
      <c r="L3812" s="58" t="inlineStr">
        <f aca="false">K3812/K3799-1</f>
        <is>
          <t/>
        </is>
      </c>
    </row>
    <row r="3813" customFormat="false" ht="14.4" hidden="false" customHeight="false" outlineLevel="0" collapsed="false">
      <c r="A3813" s="59" t="n">
        <v>43179.388259375</v>
      </c>
      <c r="B3813" s="47" t="s">
        <v>202</v>
      </c>
      <c r="C3813" s="0" t="s">
        <v>35</v>
      </c>
      <c r="D3813" s="0" t="s">
        <v>13</v>
      </c>
      <c r="E3813" s="0" t="s">
        <v>136</v>
      </c>
      <c r="F3813" s="48" t="n">
        <v>2075</v>
      </c>
      <c r="G3813" s="49" t="n">
        <f aca="false">F3813/$K3819-1</f>
        <v>1304.90204790615</v>
      </c>
      <c r="H3813" s="50" t="n">
        <v>2240</v>
      </c>
      <c r="I3813" s="49" t="n">
        <f aca="false">H3813/$K3819-1</f>
        <v>1408.74486135411</v>
      </c>
      <c r="J3813" s="49" t="n">
        <f aca="false">I3813-G3813</f>
        <v>103.842813447959</v>
      </c>
      <c r="K3813" s="0" t="n">
        <f aca="false">H3813-F3813</f>
        <v>165</v>
      </c>
      <c r="L3813" s="49" t="n">
        <f aca="false">H3813/H3800-1</f>
        <v>-0.00133749442710651</v>
      </c>
    </row>
    <row r="3814" customFormat="false" ht="14.4" hidden="false" customHeight="false" outlineLevel="0" collapsed="false">
      <c r="A3814" s="59" t="n">
        <v>43179.3882600926</v>
      </c>
      <c r="B3814" s="47" t="s">
        <v>202</v>
      </c>
      <c r="C3814" s="0" t="s">
        <v>35</v>
      </c>
      <c r="D3814" s="0" t="s">
        <v>15</v>
      </c>
      <c r="E3814" s="0" t="s">
        <v>136</v>
      </c>
      <c r="F3814" s="48" t="n">
        <v>2075</v>
      </c>
      <c r="G3814" s="49" t="n">
        <f aca="false">F3814/$K3819-1</f>
        <v>1304.90204790615</v>
      </c>
      <c r="H3814" s="50" t="n">
        <v>2240</v>
      </c>
      <c r="I3814" s="49" t="n">
        <f aca="false">H3814/$K3819-1</f>
        <v>1408.74486135411</v>
      </c>
      <c r="J3814" s="49" t="inlineStr">
        <f aca="false">I3814-G3814</f>
        <is>
          <t/>
        </is>
      </c>
      <c r="K3814" s="0" t="inlineStr">
        <f aca="false">H3814-F3814</f>
        <is>
          <t/>
        </is>
      </c>
      <c r="L3814" s="49" t="inlineStr">
        <f aca="false">H3814/H3801-1</f>
        <is>
          <t/>
        </is>
      </c>
    </row>
    <row r="3815" customFormat="false" ht="14.4" hidden="false" customHeight="false" outlineLevel="0" collapsed="false">
      <c r="A3815" s="59" t="n">
        <v>43179.3882602546</v>
      </c>
      <c r="B3815" s="47" t="s">
        <v>202</v>
      </c>
      <c r="C3815" s="0" t="s">
        <v>35</v>
      </c>
      <c r="D3815" s="0" t="s">
        <v>20</v>
      </c>
      <c r="E3815" s="0" t="s">
        <v>136</v>
      </c>
      <c r="F3815" s="48" t="n">
        <v>2075</v>
      </c>
      <c r="G3815" s="49" t="n">
        <f aca="false">F3815/$K3819-1</f>
        <v>1304.90204790615</v>
      </c>
      <c r="H3815" s="50" t="n">
        <v>2230</v>
      </c>
      <c r="I3815" s="49" t="n">
        <f aca="false">H3815/$K3819-1</f>
        <v>1402.45135750878</v>
      </c>
      <c r="J3815" s="49" t="inlineStr">
        <f aca="false">I3815-G3815</f>
        <is>
          <t/>
        </is>
      </c>
      <c r="K3815" s="0" t="inlineStr">
        <f aca="false">H3815-F3815</f>
        <is>
          <t/>
        </is>
      </c>
      <c r="L3815" s="49" t="inlineStr">
        <f aca="false">H3815/H3802-1</f>
        <is>
          <t/>
        </is>
      </c>
    </row>
    <row r="3816" customFormat="false" ht="14.4" hidden="false" customHeight="false" outlineLevel="0" collapsed="false">
      <c r="A3816" s="59" t="n">
        <v>43179.3882603935</v>
      </c>
      <c r="B3816" s="47" t="s">
        <v>202</v>
      </c>
      <c r="C3816" s="0" t="s">
        <v>35</v>
      </c>
      <c r="D3816" s="0" t="s">
        <v>59</v>
      </c>
      <c r="E3816" s="0" t="s">
        <v>136</v>
      </c>
      <c r="F3816" s="48" t="n">
        <v>2075</v>
      </c>
      <c r="G3816" s="49" t="n">
        <f aca="false">F3816/$K3819-1</f>
        <v>1304.90204790615</v>
      </c>
      <c r="H3816" s="50" t="n">
        <v>2230</v>
      </c>
      <c r="I3816" s="49" t="n">
        <f aca="false">H3816/$K3819-1</f>
        <v>1402.45135750878</v>
      </c>
      <c r="J3816" s="49" t="inlineStr">
        <f aca="false">I3816-G3816</f>
        <is>
          <t/>
        </is>
      </c>
      <c r="K3816" s="0" t="inlineStr">
        <f aca="false">H3816-F3816</f>
        <is>
          <t/>
        </is>
      </c>
      <c r="L3816" s="49" t="inlineStr">
        <f aca="false">H3816/H3803-1</f>
        <is>
          <t/>
        </is>
      </c>
    </row>
    <row r="3817" customFormat="false" ht="14.4" hidden="false" customHeight="false" outlineLevel="0" collapsed="false">
      <c r="A3817" s="59" t="n">
        <v>43179.388260544</v>
      </c>
      <c r="B3817" s="47" t="s">
        <v>202</v>
      </c>
      <c r="C3817" s="0" t="s">
        <v>35</v>
      </c>
      <c r="D3817" s="0" t="s">
        <v>25</v>
      </c>
      <c r="E3817" s="0" t="s">
        <v>136</v>
      </c>
      <c r="F3817" s="48" t="n">
        <v>2075</v>
      </c>
      <c r="G3817" s="49" t="n">
        <f aca="false">F3817/$K3819-1</f>
        <v>1304.90204790615</v>
      </c>
      <c r="H3817" s="50" t="n">
        <v>2230</v>
      </c>
      <c r="I3817" s="49" t="n">
        <f aca="false">H3817/$K3819-1</f>
        <v>1402.45135750878</v>
      </c>
      <c r="J3817" s="49" t="inlineStr">
        <f aca="false">I3817-G3817</f>
        <is>
          <t/>
        </is>
      </c>
      <c r="K3817" s="0" t="inlineStr">
        <f aca="false">H3817-F3817</f>
        <is>
          <t/>
        </is>
      </c>
      <c r="L3817" s="49" t="inlineStr">
        <f aca="false">H3817/H3804-1</f>
        <is>
          <t/>
        </is>
      </c>
    </row>
    <row r="3818" customFormat="false" ht="14.4" hidden="false" customHeight="false" outlineLevel="0" collapsed="false">
      <c r="A3818" s="59" t="n">
        <v>43179.3882606829</v>
      </c>
      <c r="B3818" s="47" t="s">
        <v>202</v>
      </c>
      <c r="C3818" s="0" t="s">
        <v>35</v>
      </c>
      <c r="D3818" s="0" t="s">
        <v>53</v>
      </c>
      <c r="E3818" s="0" t="s">
        <v>136</v>
      </c>
      <c r="F3818" s="48" t="n">
        <v>2063</v>
      </c>
      <c r="G3818" s="49" t="n">
        <f aca="false">F3818/$K3819-1</f>
        <v>1297.34984329175</v>
      </c>
      <c r="H3818" s="50" t="n">
        <v>2213</v>
      </c>
      <c r="I3818" s="49" t="n">
        <f aca="false">H3818/$K3819-1</f>
        <v>1391.75240097172</v>
      </c>
      <c r="J3818" s="49" t="inlineStr">
        <f aca="false">I3818-G3818</f>
        <is>
          <t/>
        </is>
      </c>
      <c r="K3818" s="0" t="inlineStr">
        <f aca="false">H3818-F3818</f>
        <is>
          <t/>
        </is>
      </c>
      <c r="L3818" s="49" t="inlineStr">
        <f aca="false">H3818/H3805-1</f>
        <is>
          <t/>
        </is>
      </c>
    </row>
    <row r="3819" customFormat="false" ht="14.4" hidden="false" customHeight="false" outlineLevel="0" collapsed="false">
      <c r="A3819" s="59" t="n">
        <v>43179.3882608333</v>
      </c>
      <c r="B3819" s="47" t="s">
        <v>202</v>
      </c>
      <c r="C3819" s="0" t="s">
        <v>35</v>
      </c>
      <c r="D3819" s="0" t="s">
        <v>51</v>
      </c>
      <c r="E3819" s="0" t="s">
        <v>136</v>
      </c>
      <c r="F3819" s="50" t="n">
        <v>1.569</v>
      </c>
      <c r="H3819" s="48" t="n">
        <v>1.5975</v>
      </c>
      <c r="K3819" s="50" t="n">
        <v>1.58894</v>
      </c>
      <c r="L3819" s="49" t="n">
        <f aca="false">K3819/K3806-1</f>
        <v>-0.000654096277940663</v>
      </c>
    </row>
    <row r="3820" customFormat="false" ht="14.4" hidden="false" customHeight="false" outlineLevel="0" collapsed="false">
      <c r="A3820" s="59" t="n">
        <v>43179.3882609838</v>
      </c>
      <c r="B3820" s="47" t="s">
        <v>202</v>
      </c>
      <c r="C3820" s="0" t="s">
        <v>35</v>
      </c>
      <c r="D3820" s="0" t="s">
        <v>30</v>
      </c>
      <c r="E3820" s="0" t="s">
        <v>136</v>
      </c>
      <c r="F3820" s="0" t="s">
        <v>31</v>
      </c>
      <c r="H3820" s="50" t="n">
        <v>1</v>
      </c>
      <c r="K3820" s="48" t="n">
        <v>1.31</v>
      </c>
      <c r="L3820" s="49" t="inlineStr">
        <f aca="false">K3820/K3807-1</f>
        <is>
          <t/>
        </is>
      </c>
    </row>
    <row r="3821" customFormat="false" ht="14.4" hidden="false" customHeight="false" outlineLevel="0" collapsed="false">
      <c r="A3821" s="59" t="n">
        <v>43179.3882611343</v>
      </c>
      <c r="B3821" s="47" t="s">
        <v>202</v>
      </c>
      <c r="C3821" s="0" t="s">
        <v>35</v>
      </c>
      <c r="D3821" s="0" t="s">
        <v>43</v>
      </c>
      <c r="E3821" s="0" t="s">
        <v>137</v>
      </c>
      <c r="J3821" s="0" t="s">
        <v>44</v>
      </c>
      <c r="K3821" s="48" t="n">
        <v>1315.57</v>
      </c>
      <c r="L3821" s="49" t="inlineStr">
        <f aca="false">K3821/K3808-1</f>
        <is>
          <t/>
        </is>
      </c>
    </row>
    <row r="3822" customFormat="false" ht="14.4" hidden="false" customHeight="false" outlineLevel="0" collapsed="false">
      <c r="A3822" s="59" t="n">
        <v>43179.3882612732</v>
      </c>
      <c r="B3822" s="47" t="s">
        <v>202</v>
      </c>
      <c r="C3822" s="0" t="s">
        <v>35</v>
      </c>
      <c r="D3822" s="0" t="s">
        <v>54</v>
      </c>
      <c r="E3822" s="0" t="s">
        <v>137</v>
      </c>
      <c r="F3822" s="0" t="n">
        <v>0.0637737</v>
      </c>
      <c r="G3822" s="0" t="s">
        <v>156</v>
      </c>
      <c r="H3822" s="49" t="n">
        <f aca="false">F3822/F3809-1</f>
        <v>-0.03141307979709</v>
      </c>
      <c r="K3822" s="48" t="n">
        <v>542.07</v>
      </c>
      <c r="L3822" s="49" t="inlineStr">
        <f aca="false">K3822/K3809-1</f>
        <is>
          <t/>
        </is>
      </c>
    </row>
    <row r="3823" customFormat="false" ht="14.4" hidden="false" customHeight="false" outlineLevel="0" collapsed="false">
      <c r="A3823" s="59" t="n">
        <v>43179.3882614236</v>
      </c>
      <c r="B3823" s="47" t="s">
        <v>202</v>
      </c>
      <c r="C3823" s="0" t="s">
        <v>35</v>
      </c>
      <c r="D3823" s="0" t="s">
        <v>150</v>
      </c>
      <c r="E3823" s="0" t="s">
        <v>137</v>
      </c>
      <c r="F3823" s="0" t="n">
        <v>0.0252188</v>
      </c>
      <c r="G3823" s="0" t="s">
        <v>156</v>
      </c>
      <c r="H3823" s="49" t="inlineStr">
        <f aca="false">F3823/F3810-1</f>
        <is>
          <t/>
        </is>
      </c>
      <c r="K3823" s="48" t="n">
        <v>214.36</v>
      </c>
      <c r="L3823" s="49" t="inlineStr">
        <f aca="false">K3823/K3810-1</f>
        <is>
          <t/>
        </is>
      </c>
    </row>
    <row r="3824" customFormat="false" ht="14.4" hidden="false" customHeight="false" outlineLevel="0" collapsed="false">
      <c r="A3824" s="59" t="n">
        <v>43179.3882615625</v>
      </c>
      <c r="B3824" s="47" t="s">
        <v>202</v>
      </c>
      <c r="C3824" s="0" t="s">
        <v>35</v>
      </c>
      <c r="D3824" s="0" t="s">
        <v>157</v>
      </c>
      <c r="E3824" s="0" t="s">
        <v>137</v>
      </c>
      <c r="F3824" s="0" t="n">
        <v>0.00041</v>
      </c>
      <c r="G3824" s="0" t="s">
        <v>156</v>
      </c>
      <c r="H3824" s="49" t="inlineStr">
        <f aca="false">F3824/F3811-1</f>
        <is>
          <t/>
        </is>
      </c>
      <c r="K3824" s="48" t="n">
        <v>3.47</v>
      </c>
      <c r="L3824" s="49" t="inlineStr">
        <f aca="false">K3824/K3811-1</f>
        <is>
          <t/>
        </is>
      </c>
    </row>
    <row r="3825" customFormat="false" ht="14.4" hidden="false" customHeight="false" outlineLevel="0" collapsed="false">
      <c r="A3825" s="60" t="n">
        <v>43179.3882616898</v>
      </c>
      <c r="B3825" s="52" t="s">
        <v>202</v>
      </c>
      <c r="C3825" s="16" t="s">
        <v>35</v>
      </c>
      <c r="D3825" s="16" t="s">
        <v>138</v>
      </c>
      <c r="E3825" s="16" t="s">
        <v>137</v>
      </c>
      <c r="F3825" s="16" t="n">
        <v>1</v>
      </c>
      <c r="G3825" s="16" t="s">
        <v>156</v>
      </c>
      <c r="H3825" s="58" t="inlineStr">
        <f aca="false">F3825/F3812-1</f>
        <is>
          <t/>
        </is>
      </c>
      <c r="I3825" s="16"/>
      <c r="J3825" s="16"/>
      <c r="K3825" s="54" t="n">
        <v>8543.11</v>
      </c>
      <c r="L3825" s="58" t="inlineStr">
        <f aca="false">K3825/K3812-1</f>
        <is>
          <t/>
        </is>
      </c>
    </row>
    <row r="3826" customFormat="false" ht="14.4" hidden="false" customHeight="false" outlineLevel="0" collapsed="false">
      <c r="A3826" s="59" t="n">
        <v>43180.4039022801</v>
      </c>
      <c r="B3826" s="47" t="s">
        <v>169</v>
      </c>
      <c r="C3826" s="0" t="s">
        <v>37</v>
      </c>
      <c r="D3826" s="0" t="s">
        <v>13</v>
      </c>
      <c r="E3826" s="0" t="s">
        <v>136</v>
      </c>
      <c r="F3826" s="48" t="n">
        <v>2085</v>
      </c>
      <c r="G3826" s="49" t="n">
        <f aca="false">F3826/$K3832-1</f>
        <v>1307.67870525543</v>
      </c>
      <c r="H3826" s="50" t="n">
        <v>2252</v>
      </c>
      <c r="I3826" s="49" t="n">
        <f aca="false">H3826/$K3832-1</f>
        <v>1412.49853440538</v>
      </c>
      <c r="J3826" s="49" t="n">
        <f aca="false">I3826-G3826</f>
        <v>104.819829149955</v>
      </c>
      <c r="K3826" s="0" t="n">
        <f aca="false">H3826-F3826</f>
        <v>167</v>
      </c>
      <c r="L3826" s="49" t="n">
        <f aca="false">H3826/H3813-1</f>
        <v>0.00535714285714284</v>
      </c>
    </row>
    <row r="3827" customFormat="false" ht="14.4" hidden="false" customHeight="false" outlineLevel="0" collapsed="false">
      <c r="A3827" s="59" t="n">
        <v>43180.4039033565</v>
      </c>
      <c r="B3827" s="47" t="s">
        <v>169</v>
      </c>
      <c r="C3827" s="0" t="s">
        <v>37</v>
      </c>
      <c r="D3827" s="0" t="s">
        <v>15</v>
      </c>
      <c r="E3827" s="0" t="s">
        <v>136</v>
      </c>
      <c r="F3827" s="48" t="n">
        <v>2085</v>
      </c>
      <c r="G3827" s="49" t="n">
        <f aca="false">F3827/$K3832-1</f>
        <v>1307.67870525543</v>
      </c>
      <c r="H3827" s="50" t="n">
        <v>2252</v>
      </c>
      <c r="I3827" s="49" t="n">
        <f aca="false">H3827/$K3832-1</f>
        <v>1412.49853440538</v>
      </c>
      <c r="J3827" s="49" t="inlineStr">
        <f aca="false">I3827-G3827</f>
        <is>
          <t/>
        </is>
      </c>
      <c r="K3827" s="0" t="inlineStr">
        <f aca="false">H3827-F3827</f>
        <is>
          <t/>
        </is>
      </c>
      <c r="L3827" s="49" t="inlineStr">
        <f aca="false">H3827/H3814-1</f>
        <is>
          <t/>
        </is>
      </c>
    </row>
    <row r="3828" customFormat="false" ht="14.4" hidden="false" customHeight="false" outlineLevel="0" collapsed="false">
      <c r="A3828" s="59" t="n">
        <v>43180.4039036343</v>
      </c>
      <c r="B3828" s="47" t="s">
        <v>169</v>
      </c>
      <c r="C3828" s="0" t="s">
        <v>37</v>
      </c>
      <c r="D3828" s="0" t="s">
        <v>20</v>
      </c>
      <c r="E3828" s="0" t="s">
        <v>136</v>
      </c>
      <c r="F3828" s="48" t="n">
        <v>2085</v>
      </c>
      <c r="G3828" s="49" t="n">
        <f aca="false">F3828/$K3832-1</f>
        <v>1307.67870525543</v>
      </c>
      <c r="H3828" s="50" t="n">
        <v>2241</v>
      </c>
      <c r="I3828" s="49" t="n">
        <f aca="false">H3828/$K3832-1</f>
        <v>1405.59423428173</v>
      </c>
      <c r="J3828" s="49" t="inlineStr">
        <f aca="false">I3828-G3828</f>
        <is>
          <t/>
        </is>
      </c>
      <c r="K3828" s="0" t="inlineStr">
        <f aca="false">H3828-F3828</f>
        <is>
          <t/>
        </is>
      </c>
      <c r="L3828" s="49" t="inlineStr">
        <f aca="false">H3828/H3815-1</f>
        <is>
          <t/>
        </is>
      </c>
    </row>
    <row r="3829" customFormat="false" ht="14.4" hidden="false" customHeight="false" outlineLevel="0" collapsed="false">
      <c r="A3829" s="59" t="n">
        <v>43180.4039038889</v>
      </c>
      <c r="B3829" s="47" t="s">
        <v>169</v>
      </c>
      <c r="C3829" s="0" t="s">
        <v>37</v>
      </c>
      <c r="D3829" s="0" t="s">
        <v>59</v>
      </c>
      <c r="E3829" s="0" t="s">
        <v>136</v>
      </c>
      <c r="F3829" s="48" t="n">
        <v>2085</v>
      </c>
      <c r="G3829" s="49" t="n">
        <f aca="false">F3829/$K3832-1</f>
        <v>1307.67870525543</v>
      </c>
      <c r="H3829" s="50" t="n">
        <v>2241</v>
      </c>
      <c r="I3829" s="49" t="n">
        <f aca="false">H3829/$K3832-1</f>
        <v>1405.59423428173</v>
      </c>
      <c r="J3829" s="49" t="inlineStr">
        <f aca="false">I3829-G3829</f>
        <is>
          <t/>
        </is>
      </c>
      <c r="K3829" s="0" t="inlineStr">
        <f aca="false">H3829-F3829</f>
        <is>
          <t/>
        </is>
      </c>
      <c r="L3829" s="49" t="inlineStr">
        <f aca="false">H3829/H3816-1</f>
        <is>
          <t/>
        </is>
      </c>
    </row>
    <row r="3830" customFormat="false" ht="14.4" hidden="false" customHeight="false" outlineLevel="0" collapsed="false">
      <c r="A3830" s="59" t="n">
        <v>43180.4039041088</v>
      </c>
      <c r="B3830" s="47" t="s">
        <v>169</v>
      </c>
      <c r="C3830" s="0" t="s">
        <v>37</v>
      </c>
      <c r="D3830" s="0" t="s">
        <v>25</v>
      </c>
      <c r="E3830" s="0" t="s">
        <v>136</v>
      </c>
      <c r="F3830" s="48" t="n">
        <v>2085</v>
      </c>
      <c r="G3830" s="49" t="n">
        <f aca="false">F3830/$K3832-1</f>
        <v>1307.67870525543</v>
      </c>
      <c r="H3830" s="50" t="n">
        <v>2241</v>
      </c>
      <c r="I3830" s="49" t="n">
        <f aca="false">H3830/$K3832-1</f>
        <v>1405.59423428173</v>
      </c>
      <c r="J3830" s="49" t="inlineStr">
        <f aca="false">I3830-G3830</f>
        <is>
          <t/>
        </is>
      </c>
      <c r="K3830" s="0" t="inlineStr">
        <f aca="false">H3830-F3830</f>
        <is>
          <t/>
        </is>
      </c>
      <c r="L3830" s="49" t="inlineStr">
        <f aca="false">H3830/H3817-1</f>
        <is>
          <t/>
        </is>
      </c>
    </row>
    <row r="3831" customFormat="false" ht="14.4" hidden="false" customHeight="false" outlineLevel="0" collapsed="false">
      <c r="A3831" s="59" t="n">
        <v>43180.4039044097</v>
      </c>
      <c r="B3831" s="47" t="s">
        <v>169</v>
      </c>
      <c r="C3831" s="0" t="s">
        <v>37</v>
      </c>
      <c r="D3831" s="0" t="s">
        <v>53</v>
      </c>
      <c r="E3831" s="0" t="s">
        <v>136</v>
      </c>
      <c r="F3831" s="48" t="n">
        <v>2073</v>
      </c>
      <c r="G3831" s="49" t="n">
        <f aca="false">F3831/$K3832-1</f>
        <v>1300.14674148417</v>
      </c>
      <c r="H3831" s="50" t="n">
        <v>2225</v>
      </c>
      <c r="I3831" s="49" t="n">
        <f aca="false">H3831/$K3832-1</f>
        <v>1395.55161592006</v>
      </c>
      <c r="J3831" s="49" t="inlineStr">
        <f aca="false">I3831-G3831</f>
        <is>
          <t/>
        </is>
      </c>
      <c r="K3831" s="0" t="inlineStr">
        <f aca="false">H3831-F3831</f>
        <is>
          <t/>
        </is>
      </c>
      <c r="L3831" s="49" t="inlineStr">
        <f aca="false">H3831/H3818-1</f>
        <is>
          <t/>
        </is>
      </c>
    </row>
    <row r="3832" customFormat="false" ht="14.4" hidden="false" customHeight="false" outlineLevel="0" collapsed="false">
      <c r="A3832" s="59" t="n">
        <v>43180.4039046296</v>
      </c>
      <c r="B3832" s="47" t="s">
        <v>169</v>
      </c>
      <c r="C3832" s="0" t="s">
        <v>37</v>
      </c>
      <c r="D3832" s="0" t="s">
        <v>51</v>
      </c>
      <c r="E3832" s="0" t="s">
        <v>136</v>
      </c>
      <c r="F3832" s="50" t="n">
        <v>1.5793</v>
      </c>
      <c r="H3832" s="48" t="n">
        <v>1.6079</v>
      </c>
      <c r="K3832" s="50" t="n">
        <v>1.59321</v>
      </c>
      <c r="L3832" s="49" t="n">
        <f aca="false">K3832/K3819-1</f>
        <v>0.00268732614195621</v>
      </c>
    </row>
    <row r="3833" customFormat="false" ht="14.4" hidden="false" customHeight="false" outlineLevel="0" collapsed="false">
      <c r="A3833" s="59" t="n">
        <v>43180.403904919</v>
      </c>
      <c r="B3833" s="47" t="s">
        <v>169</v>
      </c>
      <c r="C3833" s="0" t="s">
        <v>37</v>
      </c>
      <c r="D3833" s="0" t="s">
        <v>30</v>
      </c>
      <c r="E3833" s="0" t="s">
        <v>136</v>
      </c>
      <c r="F3833" s="0" t="s">
        <v>31</v>
      </c>
      <c r="H3833" s="50" t="n">
        <v>1</v>
      </c>
      <c r="K3833" s="48" t="n">
        <v>1.33</v>
      </c>
      <c r="L3833" s="49" t="inlineStr">
        <f aca="false">K3833/K3820-1</f>
        <is>
          <t/>
        </is>
      </c>
    </row>
    <row r="3834" customFormat="false" ht="14.4" hidden="false" customHeight="false" outlineLevel="0" collapsed="false">
      <c r="A3834" s="59" t="n">
        <v>43180.4039054398</v>
      </c>
      <c r="B3834" s="47" t="s">
        <v>169</v>
      </c>
      <c r="C3834" s="0" t="s">
        <v>37</v>
      </c>
      <c r="D3834" s="0" t="s">
        <v>43</v>
      </c>
      <c r="E3834" s="0" t="s">
        <v>137</v>
      </c>
      <c r="J3834" s="0" t="s">
        <v>44</v>
      </c>
      <c r="K3834" s="48" t="n">
        <v>1315.23</v>
      </c>
      <c r="L3834" s="49" t="inlineStr">
        <f aca="false">K3834/K3821-1</f>
        <is>
          <t/>
        </is>
      </c>
    </row>
    <row r="3835" customFormat="false" ht="14.4" hidden="false" customHeight="false" outlineLevel="0" collapsed="false">
      <c r="A3835" s="59" t="n">
        <v>43180.4039056366</v>
      </c>
      <c r="B3835" s="47" t="s">
        <v>169</v>
      </c>
      <c r="C3835" s="0" t="s">
        <v>37</v>
      </c>
      <c r="D3835" s="0" t="s">
        <v>54</v>
      </c>
      <c r="E3835" s="0" t="s">
        <v>137</v>
      </c>
      <c r="F3835" s="0" t="n">
        <v>0.0643995</v>
      </c>
      <c r="G3835" s="0" t="s">
        <v>156</v>
      </c>
      <c r="H3835" s="49" t="n">
        <f aca="false">F3835/F3822-1</f>
        <v>0.00981282252715454</v>
      </c>
      <c r="K3835" s="48" t="n">
        <v>582.17</v>
      </c>
      <c r="L3835" s="49" t="inlineStr">
        <f aca="false">K3835/K3822-1</f>
        <is>
          <t/>
        </is>
      </c>
    </row>
    <row r="3836" customFormat="false" ht="14.4" hidden="false" customHeight="false" outlineLevel="0" collapsed="false">
      <c r="A3836" s="59" t="n">
        <v>43180.4039058912</v>
      </c>
      <c r="B3836" s="47" t="s">
        <v>169</v>
      </c>
      <c r="C3836" s="0" t="s">
        <v>37</v>
      </c>
      <c r="D3836" s="0" t="s">
        <v>150</v>
      </c>
      <c r="E3836" s="0" t="s">
        <v>137</v>
      </c>
      <c r="F3836" s="0" t="n">
        <v>0.0257866</v>
      </c>
      <c r="G3836" s="0" t="s">
        <v>156</v>
      </c>
      <c r="H3836" s="49" t="inlineStr">
        <f aca="false">F3836/F3823-1</f>
        <is>
          <t/>
        </is>
      </c>
      <c r="K3836" s="48" t="n">
        <v>233.11</v>
      </c>
      <c r="L3836" s="49" t="inlineStr">
        <f aca="false">K3836/K3823-1</f>
        <is>
          <t/>
        </is>
      </c>
    </row>
    <row r="3837" customFormat="false" ht="14.4" hidden="false" customHeight="false" outlineLevel="0" collapsed="false">
      <c r="A3837" s="59" t="n">
        <v>43180.4039061343</v>
      </c>
      <c r="B3837" s="47" t="s">
        <v>169</v>
      </c>
      <c r="C3837" s="0" t="s">
        <v>37</v>
      </c>
      <c r="D3837" s="0" t="s">
        <v>157</v>
      </c>
      <c r="E3837" s="0" t="s">
        <v>137</v>
      </c>
      <c r="F3837" s="0" t="n">
        <v>0.00042</v>
      </c>
      <c r="G3837" s="0" t="s">
        <v>156</v>
      </c>
      <c r="H3837" s="49" t="inlineStr">
        <f aca="false">F3837/F3824-1</f>
        <is>
          <t/>
        </is>
      </c>
      <c r="K3837" s="48" t="n">
        <v>3.76</v>
      </c>
      <c r="L3837" s="49" t="inlineStr">
        <f aca="false">K3837/K3824-1</f>
        <is>
          <t/>
        </is>
      </c>
    </row>
    <row r="3838" customFormat="false" ht="14.4" hidden="false" customHeight="false" outlineLevel="0" collapsed="false">
      <c r="A3838" s="60" t="n">
        <v>43180.4039063657</v>
      </c>
      <c r="B3838" s="52" t="s">
        <v>169</v>
      </c>
      <c r="C3838" s="16" t="s">
        <v>37</v>
      </c>
      <c r="D3838" s="16" t="s">
        <v>138</v>
      </c>
      <c r="E3838" s="16" t="s">
        <v>137</v>
      </c>
      <c r="F3838" s="16" t="n">
        <v>1</v>
      </c>
      <c r="G3838" s="16" t="s">
        <v>156</v>
      </c>
      <c r="H3838" s="58" t="inlineStr">
        <f aca="false">F3838/F3825-1</f>
        <is>
          <t/>
        </is>
      </c>
      <c r="I3838" s="16"/>
      <c r="J3838" s="16"/>
      <c r="K3838" s="54" t="n">
        <v>9076.17</v>
      </c>
      <c r="L3838" s="58" t="inlineStr">
        <f aca="false">K3838/K3825-1</f>
        <is>
          <t/>
        </is>
      </c>
    </row>
    <row r="3839" customFormat="false" ht="14.4" hidden="false" customHeight="false" outlineLevel="0" collapsed="false">
      <c r="A3839" s="59" t="n">
        <v>43181.4169289699</v>
      </c>
      <c r="B3839" s="47" t="s">
        <v>132</v>
      </c>
      <c r="C3839" s="0" t="s">
        <v>38</v>
      </c>
      <c r="D3839" s="0" t="s">
        <v>13</v>
      </c>
      <c r="E3839" s="0" t="s">
        <v>136</v>
      </c>
      <c r="F3839" s="48" t="n">
        <v>2094</v>
      </c>
      <c r="G3839" s="49" t="n">
        <f aca="false">F3839/$K3845-1</f>
        <v>1314.39273330318</v>
      </c>
      <c r="H3839" s="50" t="n">
        <v>2261</v>
      </c>
      <c r="I3839" s="49" t="n">
        <f aca="false">H3839/$K3845-1</f>
        <v>1419.29750238705</v>
      </c>
      <c r="J3839" s="49" t="n">
        <f aca="false">I3839-G3839</f>
        <v>104.904769083874</v>
      </c>
      <c r="K3839" s="0" t="n">
        <f aca="false">H3839-F3839</f>
        <v>167</v>
      </c>
      <c r="L3839" s="49" t="n">
        <f aca="false">H3839/H3826-1</f>
        <v>0.00399644760213147</v>
      </c>
    </row>
    <row r="3840" customFormat="false" ht="14.4" hidden="false" customHeight="false" outlineLevel="0" collapsed="false">
      <c r="A3840" s="59" t="n">
        <v>43181.4169305787</v>
      </c>
      <c r="B3840" s="47" t="s">
        <v>132</v>
      </c>
      <c r="C3840" s="0" t="s">
        <v>38</v>
      </c>
      <c r="D3840" s="0" t="s">
        <v>15</v>
      </c>
      <c r="E3840" s="0" t="s">
        <v>136</v>
      </c>
      <c r="F3840" s="48" t="n">
        <v>2094</v>
      </c>
      <c r="G3840" s="49" t="n">
        <f aca="false">F3840/$K3845-1</f>
        <v>1314.39273330318</v>
      </c>
      <c r="H3840" s="50" t="n">
        <v>2261</v>
      </c>
      <c r="I3840" s="49" t="n">
        <f aca="false">H3840/$K3845-1</f>
        <v>1419.29750238705</v>
      </c>
      <c r="J3840" s="49" t="inlineStr">
        <f aca="false">I3840-G3840</f>
        <is>
          <t/>
        </is>
      </c>
      <c r="K3840" s="0" t="inlineStr">
        <f aca="false">H3840-F3840</f>
        <is>
          <t/>
        </is>
      </c>
      <c r="L3840" s="49" t="inlineStr">
        <f aca="false">H3840/H3827-1</f>
        <is>
          <t/>
        </is>
      </c>
    </row>
    <row r="3841" customFormat="false" ht="14.4" hidden="false" customHeight="false" outlineLevel="0" collapsed="false">
      <c r="A3841" s="59" t="n">
        <v>43181.4169307639</v>
      </c>
      <c r="B3841" s="47" t="s">
        <v>132</v>
      </c>
      <c r="C3841" s="0" t="s">
        <v>38</v>
      </c>
      <c r="D3841" s="0" t="s">
        <v>20</v>
      </c>
      <c r="E3841" s="0" t="s">
        <v>136</v>
      </c>
      <c r="F3841" s="48" t="n">
        <v>2094</v>
      </c>
      <c r="G3841" s="49" t="n">
        <f aca="false">F3841/$K3845-1</f>
        <v>1314.39273330318</v>
      </c>
      <c r="H3841" s="50" t="n">
        <v>2251</v>
      </c>
      <c r="I3841" s="49" t="n">
        <f aca="false">H3841/$K3845-1</f>
        <v>1413.01577968742</v>
      </c>
      <c r="J3841" s="49" t="inlineStr">
        <f aca="false">I3841-G3841</f>
        <is>
          <t/>
        </is>
      </c>
      <c r="K3841" s="0" t="inlineStr">
        <f aca="false">H3841-F3841</f>
        <is>
          <t/>
        </is>
      </c>
      <c r="L3841" s="49" t="inlineStr">
        <f aca="false">H3841/H3828-1</f>
        <is>
          <t/>
        </is>
      </c>
    </row>
    <row r="3842" customFormat="false" ht="14.4" hidden="false" customHeight="false" outlineLevel="0" collapsed="false">
      <c r="A3842" s="59" t="n">
        <v>43181.4169309144</v>
      </c>
      <c r="B3842" s="47" t="s">
        <v>132</v>
      </c>
      <c r="C3842" s="0" t="s">
        <v>38</v>
      </c>
      <c r="D3842" s="0" t="s">
        <v>59</v>
      </c>
      <c r="E3842" s="0" t="s">
        <v>136</v>
      </c>
      <c r="F3842" s="48" t="n">
        <v>2094</v>
      </c>
      <c r="G3842" s="49" t="n">
        <f aca="false">F3842/$K3845-1</f>
        <v>1314.39273330318</v>
      </c>
      <c r="H3842" s="50" t="n">
        <v>2251</v>
      </c>
      <c r="I3842" s="49" t="n">
        <f aca="false">H3842/$K3845-1</f>
        <v>1413.01577968742</v>
      </c>
      <c r="J3842" s="49" t="inlineStr">
        <f aca="false">I3842-G3842</f>
        <is>
          <t/>
        </is>
      </c>
      <c r="K3842" s="0" t="inlineStr">
        <f aca="false">H3842-F3842</f>
        <is>
          <t/>
        </is>
      </c>
      <c r="L3842" s="49" t="inlineStr">
        <f aca="false">H3842/H3829-1</f>
        <is>
          <t/>
        </is>
      </c>
    </row>
    <row r="3843" customFormat="false" ht="14.4" hidden="false" customHeight="false" outlineLevel="0" collapsed="false">
      <c r="A3843" s="59" t="n">
        <v>43181.4169310764</v>
      </c>
      <c r="B3843" s="47" t="s">
        <v>132</v>
      </c>
      <c r="C3843" s="0" t="s">
        <v>38</v>
      </c>
      <c r="D3843" s="0" t="s">
        <v>25</v>
      </c>
      <c r="E3843" s="0" t="s">
        <v>136</v>
      </c>
      <c r="F3843" s="48" t="n">
        <v>2094</v>
      </c>
      <c r="G3843" s="49" t="n">
        <f aca="false">F3843/$K3845-1</f>
        <v>1314.39273330318</v>
      </c>
      <c r="H3843" s="50" t="n">
        <v>2251</v>
      </c>
      <c r="I3843" s="49" t="n">
        <f aca="false">H3843/$K3845-1</f>
        <v>1413.01577968742</v>
      </c>
      <c r="J3843" s="49" t="inlineStr">
        <f aca="false">I3843-G3843</f>
        <is>
          <t/>
        </is>
      </c>
      <c r="K3843" s="0" t="inlineStr">
        <f aca="false">H3843-F3843</f>
        <is>
          <t/>
        </is>
      </c>
      <c r="L3843" s="49" t="inlineStr">
        <f aca="false">H3843/H3830-1</f>
        <is>
          <t/>
        </is>
      </c>
    </row>
    <row r="3844" customFormat="false" ht="14.4" hidden="false" customHeight="false" outlineLevel="0" collapsed="false">
      <c r="A3844" s="59" t="n">
        <v>43181.4169312153</v>
      </c>
      <c r="B3844" s="47" t="s">
        <v>132</v>
      </c>
      <c r="C3844" s="0" t="s">
        <v>38</v>
      </c>
      <c r="D3844" s="0" t="s">
        <v>53</v>
      </c>
      <c r="E3844" s="0" t="s">
        <v>136</v>
      </c>
      <c r="F3844" s="48" t="n">
        <v>2082</v>
      </c>
      <c r="G3844" s="49" t="n">
        <f aca="false">F3844/$K3845-1</f>
        <v>1306.85466606362</v>
      </c>
      <c r="H3844" s="50" t="n">
        <v>2234</v>
      </c>
      <c r="I3844" s="49" t="n">
        <f aca="false">H3844/$K3845-1</f>
        <v>1402.33685109805</v>
      </c>
      <c r="J3844" s="49" t="inlineStr">
        <f aca="false">I3844-G3844</f>
        <is>
          <t/>
        </is>
      </c>
      <c r="K3844" s="0" t="inlineStr">
        <f aca="false">H3844-F3844</f>
        <is>
          <t/>
        </is>
      </c>
      <c r="L3844" s="49" t="inlineStr">
        <f aca="false">H3844/H3831-1</f>
        <is>
          <t/>
        </is>
      </c>
    </row>
    <row r="3845" customFormat="false" ht="14.4" hidden="false" customHeight="false" outlineLevel="0" collapsed="false">
      <c r="A3845" s="59" t="n">
        <v>43181.4169313773</v>
      </c>
      <c r="B3845" s="47" t="s">
        <v>132</v>
      </c>
      <c r="C3845" s="0" t="s">
        <v>38</v>
      </c>
      <c r="D3845" s="0" t="s">
        <v>51</v>
      </c>
      <c r="E3845" s="0" t="s">
        <v>136</v>
      </c>
      <c r="F3845" s="50" t="n">
        <v>1.5683</v>
      </c>
      <c r="H3845" s="48" t="n">
        <v>1.5969</v>
      </c>
      <c r="K3845" s="50" t="n">
        <v>1.59192</v>
      </c>
      <c r="L3845" s="49" t="n">
        <f aca="false">K3845/K3832-1</f>
        <v>-0.000809686105409879</v>
      </c>
    </row>
    <row r="3846" customFormat="false" ht="14.4" hidden="false" customHeight="false" outlineLevel="0" collapsed="false">
      <c r="A3846" s="59" t="n">
        <v>43181.4169315278</v>
      </c>
      <c r="B3846" s="47" t="s">
        <v>132</v>
      </c>
      <c r="C3846" s="0" t="s">
        <v>38</v>
      </c>
      <c r="D3846" s="0" t="s">
        <v>30</v>
      </c>
      <c r="E3846" s="0" t="s">
        <v>136</v>
      </c>
      <c r="F3846" s="0" t="s">
        <v>31</v>
      </c>
      <c r="H3846" s="50" t="n">
        <v>1</v>
      </c>
      <c r="K3846" s="48" t="n">
        <v>1.33</v>
      </c>
      <c r="L3846" s="49" t="inlineStr">
        <f aca="false">K3846/K3833-1</f>
        <is>
          <t/>
        </is>
      </c>
    </row>
    <row r="3847" customFormat="false" ht="14.4" hidden="false" customHeight="false" outlineLevel="0" collapsed="false">
      <c r="A3847" s="59" t="n">
        <v>43181.4169316782</v>
      </c>
      <c r="B3847" s="47" t="s">
        <v>132</v>
      </c>
      <c r="C3847" s="0" t="s">
        <v>38</v>
      </c>
      <c r="D3847" s="0" t="s">
        <v>43</v>
      </c>
      <c r="E3847" s="0" t="s">
        <v>137</v>
      </c>
      <c r="J3847" s="0" t="s">
        <v>44</v>
      </c>
      <c r="K3847" s="48" t="n">
        <v>1331.81</v>
      </c>
      <c r="L3847" s="49" t="inlineStr">
        <f aca="false">K3847/K3834-1</f>
        <is>
          <t/>
        </is>
      </c>
    </row>
    <row r="3848" customFormat="false" ht="14.4" hidden="false" customHeight="false" outlineLevel="0" collapsed="false">
      <c r="A3848" s="59" t="n">
        <v>43181.4169318403</v>
      </c>
      <c r="B3848" s="47" t="s">
        <v>132</v>
      </c>
      <c r="C3848" s="0" t="s">
        <v>38</v>
      </c>
      <c r="D3848" s="0" t="s">
        <v>54</v>
      </c>
      <c r="E3848" s="0" t="s">
        <v>137</v>
      </c>
      <c r="F3848" s="0" t="n">
        <v>0.062917</v>
      </c>
      <c r="G3848" s="0" t="s">
        <v>156</v>
      </c>
      <c r="H3848" s="49" t="n">
        <f aca="false">F3848/F3835-1</f>
        <v>-0.0230203650649461</v>
      </c>
      <c r="K3848" s="48" t="n">
        <v>564.31</v>
      </c>
      <c r="L3848" s="49" t="inlineStr">
        <f aca="false">K3848/K3835-1</f>
        <is>
          <t/>
        </is>
      </c>
    </row>
    <row r="3849" customFormat="false" ht="14.4" hidden="false" customHeight="false" outlineLevel="0" collapsed="false">
      <c r="A3849" s="59" t="n">
        <v>43181.4169319907</v>
      </c>
      <c r="B3849" s="47" t="s">
        <v>132</v>
      </c>
      <c r="C3849" s="0" t="s">
        <v>38</v>
      </c>
      <c r="D3849" s="0" t="s">
        <v>150</v>
      </c>
      <c r="E3849" s="0" t="s">
        <v>137</v>
      </c>
      <c r="F3849" s="0" t="n">
        <v>0.0244999</v>
      </c>
      <c r="G3849" s="0" t="s">
        <v>156</v>
      </c>
      <c r="H3849" s="49" t="inlineStr">
        <f aca="false">F3849/F3836-1</f>
        <is>
          <t/>
        </is>
      </c>
      <c r="K3849" s="48" t="n">
        <v>219.74</v>
      </c>
      <c r="L3849" s="49" t="inlineStr">
        <f aca="false">K3849/K3836-1</f>
        <is>
          <t/>
        </is>
      </c>
    </row>
    <row r="3850" customFormat="false" ht="14.4" hidden="false" customHeight="false" outlineLevel="0" collapsed="false">
      <c r="A3850" s="59" t="n">
        <v>43181.4169321528</v>
      </c>
      <c r="B3850" s="47" t="s">
        <v>132</v>
      </c>
      <c r="C3850" s="0" t="s">
        <v>38</v>
      </c>
      <c r="D3850" s="0" t="s">
        <v>157</v>
      </c>
      <c r="E3850" s="0" t="s">
        <v>137</v>
      </c>
      <c r="F3850" s="0" t="n">
        <v>0.00041</v>
      </c>
      <c r="G3850" s="0" t="s">
        <v>156</v>
      </c>
      <c r="H3850" s="49" t="inlineStr">
        <f aca="false">F3850/F3837-1</f>
        <is>
          <t/>
        </is>
      </c>
      <c r="K3850" s="48" t="n">
        <v>3.69</v>
      </c>
      <c r="L3850" s="49" t="inlineStr">
        <f aca="false">K3850/K3837-1</f>
        <is>
          <t/>
        </is>
      </c>
    </row>
    <row r="3851" customFormat="false" ht="14.4" hidden="false" customHeight="false" outlineLevel="0" collapsed="false">
      <c r="A3851" s="60" t="n">
        <v>43181.4169322801</v>
      </c>
      <c r="B3851" s="52" t="s">
        <v>132</v>
      </c>
      <c r="C3851" s="16" t="s">
        <v>38</v>
      </c>
      <c r="D3851" s="16" t="s">
        <v>138</v>
      </c>
      <c r="E3851" s="16" t="s">
        <v>137</v>
      </c>
      <c r="F3851" s="16" t="n">
        <v>1</v>
      </c>
      <c r="G3851" s="16" t="s">
        <v>156</v>
      </c>
      <c r="H3851" s="58" t="inlineStr">
        <f aca="false">F3851/F3838-1</f>
        <is>
          <t/>
        </is>
      </c>
      <c r="I3851" s="16"/>
      <c r="J3851" s="16"/>
      <c r="K3851" s="54" t="n">
        <v>8975.67</v>
      </c>
      <c r="L3851" s="58" t="inlineStr">
        <f aca="false">K3851/K3838-1</f>
        <is>
          <t/>
        </is>
      </c>
    </row>
    <row r="3852" customFormat="false" ht="14.4" hidden="false" customHeight="false" outlineLevel="0" collapsed="false">
      <c r="A3852" s="59" t="n">
        <v>43182.3852991898</v>
      </c>
      <c r="B3852" s="47" t="s">
        <v>167</v>
      </c>
      <c r="C3852" s="0" t="s">
        <v>39</v>
      </c>
      <c r="D3852" s="0" t="s">
        <v>13</v>
      </c>
      <c r="E3852" s="0" t="s">
        <v>136</v>
      </c>
      <c r="F3852" s="48" t="n">
        <v>2114</v>
      </c>
      <c r="G3852" s="49" t="n">
        <f aca="false">F3852/$K3858-1</f>
        <v>1330.20072542253</v>
      </c>
      <c r="H3852" s="50" t="n">
        <v>2284</v>
      </c>
      <c r="I3852" s="49" t="n">
        <f aca="false">H3852/$K3858-1</f>
        <v>1437.25092566938</v>
      </c>
      <c r="J3852" s="49" t="n">
        <f aca="false">I3852-G3852</f>
        <v>107.050200246845</v>
      </c>
      <c r="K3852" s="0" t="n">
        <f aca="false">H3852-F3852</f>
        <v>170</v>
      </c>
      <c r="L3852" s="49" t="n">
        <f aca="false">H3852/H3839-1</f>
        <v>0.0101724900486511</v>
      </c>
    </row>
    <row r="3853" customFormat="false" ht="14.4" hidden="false" customHeight="false" outlineLevel="0" collapsed="false">
      <c r="A3853" s="59" t="n">
        <v>43182.3853025579</v>
      </c>
      <c r="B3853" s="47" t="s">
        <v>167</v>
      </c>
      <c r="C3853" s="0" t="s">
        <v>39</v>
      </c>
      <c r="D3853" s="0" t="s">
        <v>15</v>
      </c>
      <c r="E3853" s="0" t="s">
        <v>136</v>
      </c>
      <c r="F3853" s="48" t="n">
        <v>2114</v>
      </c>
      <c r="G3853" s="49" t="n">
        <f aca="false">F3853/$K3858-1</f>
        <v>1330.20072542253</v>
      </c>
      <c r="H3853" s="50" t="n">
        <v>2284</v>
      </c>
      <c r="I3853" s="49" t="n">
        <f aca="false">H3853/$K3858-1</f>
        <v>1437.25092566938</v>
      </c>
      <c r="J3853" s="49" t="inlineStr">
        <f aca="false">I3853-G3853</f>
        <is>
          <t/>
        </is>
      </c>
      <c r="K3853" s="0" t="inlineStr">
        <f aca="false">H3853-F3853</f>
        <is>
          <t/>
        </is>
      </c>
      <c r="L3853" s="49" t="inlineStr">
        <f aca="false">H3853/H3840-1</f>
        <is>
          <t/>
        </is>
      </c>
    </row>
    <row r="3854" customFormat="false" ht="14.4" hidden="false" customHeight="false" outlineLevel="0" collapsed="false">
      <c r="A3854" s="59" t="n">
        <v>43182.3853028241</v>
      </c>
      <c r="B3854" s="47" t="s">
        <v>167</v>
      </c>
      <c r="C3854" s="0" t="s">
        <v>39</v>
      </c>
      <c r="D3854" s="0" t="s">
        <v>20</v>
      </c>
      <c r="E3854" s="0" t="s">
        <v>136</v>
      </c>
      <c r="F3854" s="48" t="n">
        <v>2114</v>
      </c>
      <c r="G3854" s="49" t="n">
        <f aca="false">F3854/$K3858-1</f>
        <v>1330.20072542253</v>
      </c>
      <c r="H3854" s="50" t="n">
        <v>2273</v>
      </c>
      <c r="I3854" s="49" t="n">
        <f aca="false">H3854/$K3858-1</f>
        <v>1430.32414800635</v>
      </c>
      <c r="J3854" s="49" t="inlineStr">
        <f aca="false">I3854-G3854</f>
        <is>
          <t/>
        </is>
      </c>
      <c r="K3854" s="0" t="inlineStr">
        <f aca="false">H3854-F3854</f>
        <is>
          <t/>
        </is>
      </c>
      <c r="L3854" s="49" t="inlineStr">
        <f aca="false">H3854/H3841-1</f>
        <is>
          <t/>
        </is>
      </c>
    </row>
    <row r="3855" customFormat="false" ht="14.4" hidden="false" customHeight="false" outlineLevel="0" collapsed="false">
      <c r="A3855" s="59" t="n">
        <v>43182.3853030787</v>
      </c>
      <c r="B3855" s="47" t="s">
        <v>167</v>
      </c>
      <c r="C3855" s="0" t="s">
        <v>39</v>
      </c>
      <c r="D3855" s="0" t="s">
        <v>59</v>
      </c>
      <c r="E3855" s="0" t="s">
        <v>136</v>
      </c>
      <c r="F3855" s="48" t="n">
        <v>2114</v>
      </c>
      <c r="G3855" s="49" t="n">
        <f aca="false">F3855/$K3858-1</f>
        <v>1330.20072542253</v>
      </c>
      <c r="H3855" s="50" t="n">
        <v>2273</v>
      </c>
      <c r="I3855" s="49" t="n">
        <f aca="false">H3855/$K3858-1</f>
        <v>1430.32414800635</v>
      </c>
      <c r="J3855" s="49" t="inlineStr">
        <f aca="false">I3855-G3855</f>
        <is>
          <t/>
        </is>
      </c>
      <c r="K3855" s="0" t="inlineStr">
        <f aca="false">H3855-F3855</f>
        <is>
          <t/>
        </is>
      </c>
      <c r="L3855" s="49" t="inlineStr">
        <f aca="false">H3855/H3842-1</f>
        <is>
          <t/>
        </is>
      </c>
    </row>
    <row r="3856" customFormat="false" ht="14.4" hidden="false" customHeight="false" outlineLevel="0" collapsed="false">
      <c r="A3856" s="59" t="n">
        <v>43182.3853033449</v>
      </c>
      <c r="B3856" s="47" t="s">
        <v>167</v>
      </c>
      <c r="C3856" s="0" t="s">
        <v>39</v>
      </c>
      <c r="D3856" s="0" t="s">
        <v>25</v>
      </c>
      <c r="E3856" s="0" t="s">
        <v>136</v>
      </c>
      <c r="F3856" s="48" t="n">
        <v>2114</v>
      </c>
      <c r="G3856" s="49" t="n">
        <f aca="false">F3856/$K3858-1</f>
        <v>1330.20072542253</v>
      </c>
      <c r="H3856" s="50" t="n">
        <v>2273</v>
      </c>
      <c r="I3856" s="49" t="n">
        <f aca="false">H3856/$K3858-1</f>
        <v>1430.32414800635</v>
      </c>
      <c r="J3856" s="49" t="inlineStr">
        <f aca="false">I3856-G3856</f>
        <is>
          <t/>
        </is>
      </c>
      <c r="K3856" s="0" t="inlineStr">
        <f aca="false">H3856-F3856</f>
        <is>
          <t/>
        </is>
      </c>
      <c r="L3856" s="49" t="inlineStr">
        <f aca="false">H3856/H3843-1</f>
        <is>
          <t/>
        </is>
      </c>
    </row>
    <row r="3857" customFormat="false" ht="14.4" hidden="false" customHeight="false" outlineLevel="0" collapsed="false">
      <c r="A3857" s="59" t="n">
        <v>43182.3853035417</v>
      </c>
      <c r="B3857" s="47" t="s">
        <v>167</v>
      </c>
      <c r="C3857" s="0" t="s">
        <v>39</v>
      </c>
      <c r="D3857" s="0" t="s">
        <v>53</v>
      </c>
      <c r="E3857" s="0" t="s">
        <v>136</v>
      </c>
      <c r="F3857" s="48" t="n">
        <v>2103</v>
      </c>
      <c r="G3857" s="49" t="n">
        <f aca="false">F3857/$K3858-1</f>
        <v>1323.2739477595</v>
      </c>
      <c r="H3857" s="50" t="n">
        <v>2256</v>
      </c>
      <c r="I3857" s="49" t="n">
        <f aca="false">H3857/$K3858-1</f>
        <v>1419.61912798166</v>
      </c>
      <c r="J3857" s="49" t="inlineStr">
        <f aca="false">I3857-G3857</f>
        <is>
          <t/>
        </is>
      </c>
      <c r="K3857" s="0" t="inlineStr">
        <f aca="false">H3857-F3857</f>
        <is>
          <t/>
        </is>
      </c>
      <c r="L3857" s="49" t="inlineStr">
        <f aca="false">H3857/H3844-1</f>
        <is>
          <t/>
        </is>
      </c>
    </row>
    <row r="3858" customFormat="false" ht="14.4" hidden="false" customHeight="false" outlineLevel="0" collapsed="false">
      <c r="A3858" s="59" t="n">
        <v>43182.3853038889</v>
      </c>
      <c r="B3858" s="47" t="s">
        <v>167</v>
      </c>
      <c r="C3858" s="0" t="s">
        <v>39</v>
      </c>
      <c r="D3858" s="0" t="s">
        <v>51</v>
      </c>
      <c r="E3858" s="0" t="s">
        <v>136</v>
      </c>
      <c r="F3858" s="50" t="n">
        <v>1.5699</v>
      </c>
      <c r="H3858" s="48" t="n">
        <v>1.5982</v>
      </c>
      <c r="K3858" s="50" t="n">
        <v>1.58804</v>
      </c>
      <c r="L3858" s="49" t="n">
        <f aca="false">K3858/K3845-1</f>
        <v>-0.00243730840745771</v>
      </c>
    </row>
    <row r="3859" customFormat="false" ht="14.4" hidden="false" customHeight="false" outlineLevel="0" collapsed="false">
      <c r="A3859" s="59" t="n">
        <v>43182.385304456</v>
      </c>
      <c r="B3859" s="47" t="s">
        <v>167</v>
      </c>
      <c r="C3859" s="0" t="s">
        <v>39</v>
      </c>
      <c r="D3859" s="0" t="s">
        <v>30</v>
      </c>
      <c r="E3859" s="0" t="s">
        <v>136</v>
      </c>
      <c r="F3859" s="0" t="s">
        <v>31</v>
      </c>
      <c r="H3859" s="50" t="n">
        <v>1</v>
      </c>
      <c r="K3859" s="48" t="n">
        <v>1.34</v>
      </c>
      <c r="L3859" s="49" t="inlineStr">
        <f aca="false">K3859/K3846-1</f>
        <is>
          <t/>
        </is>
      </c>
    </row>
    <row r="3860" customFormat="false" ht="14.4" hidden="false" customHeight="false" outlineLevel="0" collapsed="false">
      <c r="A3860" s="59" t="n">
        <v>43182.3853046528</v>
      </c>
      <c r="B3860" s="47" t="s">
        <v>167</v>
      </c>
      <c r="C3860" s="0" t="s">
        <v>39</v>
      </c>
      <c r="D3860" s="0" t="s">
        <v>43</v>
      </c>
      <c r="E3860" s="0" t="s">
        <v>137</v>
      </c>
      <c r="J3860" s="0" t="s">
        <v>44</v>
      </c>
      <c r="K3860" s="48" t="n">
        <v>1342.33</v>
      </c>
      <c r="L3860" s="49" t="inlineStr">
        <f aca="false">K3860/K3847-1</f>
        <is>
          <t/>
        </is>
      </c>
    </row>
    <row r="3861" customFormat="false" ht="14.4" hidden="false" customHeight="false" outlineLevel="0" collapsed="false">
      <c r="A3861" s="59" t="n">
        <v>43182.3853049769</v>
      </c>
      <c r="B3861" s="47" t="s">
        <v>167</v>
      </c>
      <c r="C3861" s="0" t="s">
        <v>39</v>
      </c>
      <c r="D3861" s="0" t="s">
        <v>54</v>
      </c>
      <c r="E3861" s="0" t="s">
        <v>137</v>
      </c>
      <c r="F3861" s="0" t="n">
        <v>0.0616405</v>
      </c>
      <c r="G3861" s="0" t="s">
        <v>156</v>
      </c>
      <c r="H3861" s="49" t="n">
        <f aca="false">F3861/F3848-1</f>
        <v>-0.0202886342324016</v>
      </c>
      <c r="K3861" s="48" t="n">
        <v>517.21</v>
      </c>
      <c r="L3861" s="49" t="inlineStr">
        <f aca="false">K3861/K3848-1</f>
        <is>
          <t/>
        </is>
      </c>
    </row>
    <row r="3862" customFormat="false" ht="14.4" hidden="false" customHeight="false" outlineLevel="0" collapsed="false">
      <c r="A3862" s="59" t="n">
        <v>43182.3853053125</v>
      </c>
      <c r="B3862" s="47" t="s">
        <v>167</v>
      </c>
      <c r="C3862" s="0" t="s">
        <v>39</v>
      </c>
      <c r="D3862" s="0" t="s">
        <v>150</v>
      </c>
      <c r="E3862" s="0" t="s">
        <v>137</v>
      </c>
      <c r="F3862" s="0" t="n">
        <v>0.0239627</v>
      </c>
      <c r="G3862" s="0" t="s">
        <v>156</v>
      </c>
      <c r="H3862" s="49" t="inlineStr">
        <f aca="false">F3862/F3849-1</f>
        <is>
          <t/>
        </is>
      </c>
      <c r="K3862" s="48" t="n">
        <v>201.06</v>
      </c>
      <c r="L3862" s="49" t="inlineStr">
        <f aca="false">K3862/K3849-1</f>
        <is>
          <t/>
        </is>
      </c>
    </row>
    <row r="3863" customFormat="false" ht="14.4" hidden="false" customHeight="false" outlineLevel="0" collapsed="false">
      <c r="A3863" s="59" t="n">
        <v>43182.3853055671</v>
      </c>
      <c r="B3863" s="47" t="s">
        <v>167</v>
      </c>
      <c r="C3863" s="0" t="s">
        <v>39</v>
      </c>
      <c r="D3863" s="0" t="s">
        <v>157</v>
      </c>
      <c r="E3863" s="0" t="s">
        <v>137</v>
      </c>
      <c r="F3863" s="0" t="n">
        <v>0.0004</v>
      </c>
      <c r="G3863" s="0" t="s">
        <v>156</v>
      </c>
      <c r="H3863" s="49" t="inlineStr">
        <f aca="false">F3863/F3850-1</f>
        <is>
          <t/>
        </is>
      </c>
      <c r="K3863" s="48" t="n">
        <v>3.38</v>
      </c>
      <c r="L3863" s="49" t="inlineStr">
        <f aca="false">K3863/K3850-1</f>
        <is>
          <t/>
        </is>
      </c>
    </row>
    <row r="3864" customFormat="false" ht="14.4" hidden="false" customHeight="false" outlineLevel="0" collapsed="false">
      <c r="A3864" s="60" t="n">
        <v>43182.3853058565</v>
      </c>
      <c r="B3864" s="52" t="s">
        <v>167</v>
      </c>
      <c r="C3864" s="16" t="s">
        <v>39</v>
      </c>
      <c r="D3864" s="16" t="s">
        <v>138</v>
      </c>
      <c r="E3864" s="16" t="s">
        <v>137</v>
      </c>
      <c r="F3864" s="16" t="n">
        <v>1</v>
      </c>
      <c r="G3864" s="16" t="s">
        <v>156</v>
      </c>
      <c r="H3864" s="58" t="inlineStr">
        <f aca="false">F3864/F3851-1</f>
        <is>
          <t/>
        </is>
      </c>
      <c r="I3864" s="16"/>
      <c r="J3864" s="16"/>
      <c r="K3864" s="54" t="n">
        <v>8440.96</v>
      </c>
      <c r="L3864" s="58" t="inlineStr">
        <f aca="false">K3864/K3851-1</f>
        <is>
          <t/>
        </is>
      </c>
    </row>
    <row r="3865" customFormat="false" ht="14.4" hidden="false" customHeight="false" outlineLevel="0" collapsed="false">
      <c r="A3865" s="59" t="n">
        <v>43185.4100400463</v>
      </c>
      <c r="B3865" s="47" t="s">
        <v>144</v>
      </c>
      <c r="C3865" s="0" t="s">
        <v>33</v>
      </c>
      <c r="D3865" s="0" t="s">
        <v>13</v>
      </c>
      <c r="E3865" s="0" t="s">
        <v>136</v>
      </c>
      <c r="F3865" s="48" t="n">
        <v>2114</v>
      </c>
      <c r="G3865" s="49" t="n">
        <f aca="false">F3865/$K3871-1</f>
        <v>1333.44431819616</v>
      </c>
      <c r="H3865" s="50" t="n">
        <v>2284</v>
      </c>
      <c r="I3865" s="49" t="n">
        <f aca="false">H3865/$K3871-1</f>
        <v>1440.75535608327</v>
      </c>
      <c r="J3865" s="49" t="n">
        <f aca="false">I3865-G3865</f>
        <v>107.311037887109</v>
      </c>
      <c r="K3865" s="0" t="n">
        <f aca="false">H3865-F3865</f>
        <v>170</v>
      </c>
      <c r="L3865" s="49" t="n">
        <f aca="false">H3865/H3852-1</f>
        <v>0</v>
      </c>
    </row>
    <row r="3866" customFormat="false" ht="14.4" hidden="false" customHeight="false" outlineLevel="0" collapsed="false">
      <c r="A3866" s="59" t="n">
        <v>43185.4100411806</v>
      </c>
      <c r="B3866" s="47" t="s">
        <v>144</v>
      </c>
      <c r="C3866" s="0" t="s">
        <v>33</v>
      </c>
      <c r="D3866" s="0" t="s">
        <v>15</v>
      </c>
      <c r="E3866" s="0" t="s">
        <v>136</v>
      </c>
      <c r="F3866" s="48" t="n">
        <v>2114</v>
      </c>
      <c r="G3866" s="49" t="n">
        <f aca="false">F3866/$K3871-1</f>
        <v>1333.44431819616</v>
      </c>
      <c r="H3866" s="50" t="n">
        <v>2284</v>
      </c>
      <c r="I3866" s="49" t="n">
        <f aca="false">H3866/$K3871-1</f>
        <v>1440.75535608327</v>
      </c>
      <c r="J3866" s="49" t="inlineStr">
        <f aca="false">I3866-G3866</f>
        <is>
          <t/>
        </is>
      </c>
      <c r="K3866" s="0" t="inlineStr">
        <f aca="false">H3866-F3866</f>
        <is>
          <t/>
        </is>
      </c>
      <c r="L3866" s="49" t="inlineStr">
        <f aca="false">H3866/H3853-1</f>
        <is>
          <t/>
        </is>
      </c>
    </row>
    <row r="3867" customFormat="false" ht="14.4" hidden="false" customHeight="false" outlineLevel="0" collapsed="false">
      <c r="A3867" s="59" t="n">
        <v>43185.4100413889</v>
      </c>
      <c r="B3867" s="47" t="s">
        <v>144</v>
      </c>
      <c r="C3867" s="0" t="s">
        <v>33</v>
      </c>
      <c r="D3867" s="0" t="s">
        <v>20</v>
      </c>
      <c r="E3867" s="0" t="s">
        <v>136</v>
      </c>
      <c r="F3867" s="48" t="n">
        <v>2114</v>
      </c>
      <c r="G3867" s="49" t="n">
        <f aca="false">F3867/$K3871-1</f>
        <v>1333.44431819616</v>
      </c>
      <c r="H3867" s="50" t="n">
        <v>2274</v>
      </c>
      <c r="I3867" s="49" t="n">
        <f aca="false">H3867/$K3871-1</f>
        <v>1434.44294208991</v>
      </c>
      <c r="J3867" s="49" t="inlineStr">
        <f aca="false">I3867-G3867</f>
        <is>
          <t/>
        </is>
      </c>
      <c r="K3867" s="0" t="inlineStr">
        <f aca="false">H3867-F3867</f>
        <is>
          <t/>
        </is>
      </c>
      <c r="L3867" s="49" t="inlineStr">
        <f aca="false">H3867/H3854-1</f>
        <is>
          <t/>
        </is>
      </c>
    </row>
    <row r="3868" customFormat="false" ht="14.4" hidden="false" customHeight="false" outlineLevel="0" collapsed="false">
      <c r="A3868" s="59" t="n">
        <v>43185.4100416088</v>
      </c>
      <c r="B3868" s="47" t="s">
        <v>144</v>
      </c>
      <c r="C3868" s="0" t="s">
        <v>33</v>
      </c>
      <c r="D3868" s="0" t="s">
        <v>59</v>
      </c>
      <c r="E3868" s="0" t="s">
        <v>136</v>
      </c>
      <c r="F3868" s="48" t="n">
        <v>2114</v>
      </c>
      <c r="G3868" s="49" t="n">
        <f aca="false">F3868/$K3871-1</f>
        <v>1333.44431819616</v>
      </c>
      <c r="H3868" s="50" t="n">
        <v>2274</v>
      </c>
      <c r="I3868" s="49" t="n">
        <f aca="false">H3868/$K3871-1</f>
        <v>1434.44294208991</v>
      </c>
      <c r="J3868" s="49" t="inlineStr">
        <f aca="false">I3868-G3868</f>
        <is>
          <t/>
        </is>
      </c>
      <c r="K3868" s="0" t="inlineStr">
        <f aca="false">H3868-F3868</f>
        <is>
          <t/>
        </is>
      </c>
      <c r="L3868" s="49" t="inlineStr">
        <f aca="false">H3868/H3855-1</f>
        <is>
          <t/>
        </is>
      </c>
    </row>
    <row r="3869" customFormat="false" ht="14.4" hidden="false" customHeight="false" outlineLevel="0" collapsed="false">
      <c r="A3869" s="59" t="n">
        <v>43185.4100418171</v>
      </c>
      <c r="B3869" s="47" t="s">
        <v>144</v>
      </c>
      <c r="C3869" s="0" t="s">
        <v>33</v>
      </c>
      <c r="D3869" s="0" t="s">
        <v>25</v>
      </c>
      <c r="E3869" s="0" t="s">
        <v>136</v>
      </c>
      <c r="F3869" s="48" t="n">
        <v>2114</v>
      </c>
      <c r="G3869" s="49" t="n">
        <f aca="false">F3869/$K3871-1</f>
        <v>1333.44431819616</v>
      </c>
      <c r="H3869" s="50" t="n">
        <v>2274</v>
      </c>
      <c r="I3869" s="49" t="n">
        <f aca="false">H3869/$K3871-1</f>
        <v>1434.44294208991</v>
      </c>
      <c r="J3869" s="49" t="inlineStr">
        <f aca="false">I3869-G3869</f>
        <is>
          <t/>
        </is>
      </c>
      <c r="K3869" s="0" t="inlineStr">
        <f aca="false">H3869-F3869</f>
        <is>
          <t/>
        </is>
      </c>
      <c r="L3869" s="49" t="inlineStr">
        <f aca="false">H3869/H3856-1</f>
        <is>
          <t/>
        </is>
      </c>
    </row>
    <row r="3870" customFormat="false" ht="14.4" hidden="false" customHeight="false" outlineLevel="0" collapsed="false">
      <c r="A3870" s="59" t="n">
        <v>43185.4100420139</v>
      </c>
      <c r="B3870" s="47" t="s">
        <v>144</v>
      </c>
      <c r="C3870" s="0" t="s">
        <v>33</v>
      </c>
      <c r="D3870" s="0" t="s">
        <v>53</v>
      </c>
      <c r="E3870" s="0" t="s">
        <v>136</v>
      </c>
      <c r="F3870" s="48" t="n">
        <v>2103</v>
      </c>
      <c r="G3870" s="49" t="n">
        <f aca="false">F3870/$K3871-1</f>
        <v>1326.50066280347</v>
      </c>
      <c r="H3870" s="50" t="n">
        <v>2256</v>
      </c>
      <c r="I3870" s="49" t="n">
        <f aca="false">H3870/$K3871-1</f>
        <v>1423.08059690187</v>
      </c>
      <c r="J3870" s="49" t="inlineStr">
        <f aca="false">I3870-G3870</f>
        <is>
          <t/>
        </is>
      </c>
      <c r="K3870" s="0" t="inlineStr">
        <f aca="false">H3870-F3870</f>
        <is>
          <t/>
        </is>
      </c>
      <c r="L3870" s="49" t="inlineStr">
        <f aca="false">H3870/H3857-1</f>
        <is>
          <t/>
        </is>
      </c>
    </row>
    <row r="3871" customFormat="false" ht="14.4" hidden="false" customHeight="false" outlineLevel="0" collapsed="false">
      <c r="A3871" s="59" t="n">
        <v>43185.4100422107</v>
      </c>
      <c r="B3871" s="47" t="s">
        <v>144</v>
      </c>
      <c r="C3871" s="0" t="s">
        <v>33</v>
      </c>
      <c r="D3871" s="0" t="s">
        <v>51</v>
      </c>
      <c r="E3871" s="0" t="s">
        <v>136</v>
      </c>
      <c r="F3871" s="50" t="n">
        <v>1.55285</v>
      </c>
      <c r="H3871" s="48" t="n">
        <v>1.61285</v>
      </c>
      <c r="K3871" s="50" t="n">
        <v>1.58418</v>
      </c>
      <c r="L3871" s="49" t="n">
        <f aca="false">K3871/K3858-1</f>
        <v>-0.00243066925266366</v>
      </c>
    </row>
    <row r="3872" customFormat="false" ht="14.4" hidden="false" customHeight="false" outlineLevel="0" collapsed="false">
      <c r="A3872" s="59" t="n">
        <v>43185.4100423958</v>
      </c>
      <c r="B3872" s="47" t="s">
        <v>144</v>
      </c>
      <c r="C3872" s="0" t="s">
        <v>33</v>
      </c>
      <c r="D3872" s="0" t="s">
        <v>30</v>
      </c>
      <c r="E3872" s="0" t="s">
        <v>136</v>
      </c>
      <c r="F3872" s="0" t="s">
        <v>31</v>
      </c>
      <c r="H3872" s="50" t="n">
        <v>1</v>
      </c>
      <c r="K3872" s="48" t="n">
        <v>1.35</v>
      </c>
      <c r="L3872" s="49" t="inlineStr">
        <f aca="false">K3872/K3859-1</f>
        <is>
          <t/>
        </is>
      </c>
    </row>
    <row r="3873" customFormat="false" ht="14.4" hidden="false" customHeight="false" outlineLevel="0" collapsed="false">
      <c r="A3873" s="59" t="n">
        <v>43185.410042581</v>
      </c>
      <c r="B3873" s="47" t="s">
        <v>144</v>
      </c>
      <c r="C3873" s="0" t="s">
        <v>33</v>
      </c>
      <c r="D3873" s="0" t="s">
        <v>43</v>
      </c>
      <c r="E3873" s="0" t="s">
        <v>137</v>
      </c>
      <c r="J3873" s="0" t="s">
        <v>44</v>
      </c>
      <c r="K3873" s="48" t="n">
        <v>1344.11</v>
      </c>
      <c r="L3873" s="49" t="inlineStr">
        <f aca="false">K3873/K3860-1</f>
        <is>
          <t/>
        </is>
      </c>
    </row>
    <row r="3874" customFormat="false" ht="14.4" hidden="false" customHeight="false" outlineLevel="0" collapsed="false">
      <c r="A3874" s="59" t="n">
        <v>43185.4100427199</v>
      </c>
      <c r="B3874" s="47" t="s">
        <v>144</v>
      </c>
      <c r="C3874" s="0" t="s">
        <v>33</v>
      </c>
      <c r="D3874" s="0" t="s">
        <v>54</v>
      </c>
      <c r="E3874" s="0" t="s">
        <v>137</v>
      </c>
      <c r="F3874" s="0" t="n">
        <v>0.0618117</v>
      </c>
      <c r="G3874" s="0" t="s">
        <v>156</v>
      </c>
      <c r="H3874" s="49" t="n">
        <f aca="false">F3874/F3861-1</f>
        <v>0.00277739473235949</v>
      </c>
      <c r="K3874" s="48" t="n">
        <v>522.59</v>
      </c>
      <c r="L3874" s="49" t="inlineStr">
        <f aca="false">K3874/K3861-1</f>
        <is>
          <t/>
        </is>
      </c>
    </row>
    <row r="3875" customFormat="false" ht="14.4" hidden="false" customHeight="false" outlineLevel="0" collapsed="false">
      <c r="A3875" s="59" t="n">
        <v>43185.4100428588</v>
      </c>
      <c r="B3875" s="47" t="s">
        <v>144</v>
      </c>
      <c r="C3875" s="0" t="s">
        <v>33</v>
      </c>
      <c r="D3875" s="0" t="s">
        <v>150</v>
      </c>
      <c r="E3875" s="0" t="s">
        <v>137</v>
      </c>
      <c r="F3875" s="0" t="n">
        <v>0.0245341</v>
      </c>
      <c r="G3875" s="0" t="s">
        <v>156</v>
      </c>
      <c r="H3875" s="49" t="inlineStr">
        <f aca="false">F3875/F3862-1</f>
        <is>
          <t/>
        </is>
      </c>
      <c r="K3875" s="48" t="n">
        <v>207.27</v>
      </c>
      <c r="L3875" s="49" t="inlineStr">
        <f aca="false">K3875/K3862-1</f>
        <is>
          <t/>
        </is>
      </c>
    </row>
    <row r="3876" customFormat="false" ht="14.4" hidden="false" customHeight="false" outlineLevel="0" collapsed="false">
      <c r="A3876" s="59" t="n">
        <v>43185.4100429861</v>
      </c>
      <c r="B3876" s="47" t="s">
        <v>144</v>
      </c>
      <c r="C3876" s="0" t="s">
        <v>33</v>
      </c>
      <c r="D3876" s="0" t="s">
        <v>157</v>
      </c>
      <c r="E3876" s="0" t="s">
        <v>137</v>
      </c>
      <c r="F3876" s="0" t="n">
        <v>0.00042</v>
      </c>
      <c r="G3876" s="0" t="s">
        <v>156</v>
      </c>
      <c r="H3876" s="49" t="inlineStr">
        <f aca="false">F3876/F3863-1</f>
        <is>
          <t/>
        </is>
      </c>
      <c r="K3876" s="48" t="n">
        <v>3.51</v>
      </c>
      <c r="L3876" s="49" t="inlineStr">
        <f aca="false">K3876/K3863-1</f>
        <is>
          <t/>
        </is>
      </c>
    </row>
    <row r="3877" customFormat="false" ht="14.4" hidden="false" customHeight="false" outlineLevel="0" collapsed="false">
      <c r="A3877" s="60" t="n">
        <v>43185.4100431134</v>
      </c>
      <c r="B3877" s="52" t="s">
        <v>144</v>
      </c>
      <c r="C3877" s="16" t="s">
        <v>33</v>
      </c>
      <c r="D3877" s="16" t="s">
        <v>138</v>
      </c>
      <c r="E3877" s="16" t="s">
        <v>137</v>
      </c>
      <c r="F3877" s="16" t="n">
        <v>1</v>
      </c>
      <c r="G3877" s="16" t="s">
        <v>156</v>
      </c>
      <c r="H3877" s="58" t="inlineStr">
        <f aca="false">F3877/F3864-1</f>
        <is>
          <t/>
        </is>
      </c>
      <c r="I3877" s="16"/>
      <c r="J3877" s="16"/>
      <c r="K3877" s="54" t="n">
        <v>8484.58</v>
      </c>
      <c r="L3877" s="58" t="inlineStr">
        <f aca="false">K3877/K3864-1</f>
        <is>
          <t/>
        </is>
      </c>
    </row>
    <row r="3878" customFormat="false" ht="14.4" hidden="false" customHeight="false" outlineLevel="0" collapsed="false">
      <c r="A3878" s="59" t="n">
        <v>43186.4144300694</v>
      </c>
      <c r="B3878" s="47" t="s">
        <v>79</v>
      </c>
      <c r="C3878" s="0" t="s">
        <v>35</v>
      </c>
      <c r="D3878" s="0" t="s">
        <v>13</v>
      </c>
      <c r="E3878" s="0" t="s">
        <v>136</v>
      </c>
      <c r="F3878" s="48" t="n">
        <v>2116</v>
      </c>
      <c r="G3878" s="49" t="n">
        <f aca="false">F3878/$K3884-1</f>
        <v>1341.7418331345</v>
      </c>
      <c r="H3878" s="50" t="n">
        <v>2285</v>
      </c>
      <c r="I3878" s="49" t="n">
        <f aca="false">H3878/$K3884-1</f>
        <v>1448.98350128182</v>
      </c>
      <c r="J3878" s="49" t="n">
        <f aca="false">I3878-G3878</f>
        <v>107.241668147321</v>
      </c>
      <c r="K3878" s="0" t="n">
        <f aca="false">H3878-F3878</f>
        <v>169</v>
      </c>
      <c r="L3878" s="49" t="n">
        <f aca="false">H3878/H3865-1</f>
        <v>0.000437828371278481</v>
      </c>
    </row>
    <row r="3879" customFormat="false" ht="14.4" hidden="false" customHeight="false" outlineLevel="0" collapsed="false">
      <c r="A3879" s="59" t="n">
        <v>43186.4144333681</v>
      </c>
      <c r="B3879" s="47" t="s">
        <v>79</v>
      </c>
      <c r="C3879" s="0" t="s">
        <v>35</v>
      </c>
      <c r="D3879" s="0" t="s">
        <v>15</v>
      </c>
      <c r="E3879" s="0" t="s">
        <v>136</v>
      </c>
      <c r="F3879" s="48" t="n">
        <v>2116</v>
      </c>
      <c r="G3879" s="49" t="n">
        <f aca="false">F3879/$K3884-1</f>
        <v>1341.7418331345</v>
      </c>
      <c r="H3879" s="50" t="n">
        <v>2285</v>
      </c>
      <c r="I3879" s="49" t="n">
        <f aca="false">H3879/$K3884-1</f>
        <v>1448.98350128182</v>
      </c>
      <c r="J3879" s="49" t="inlineStr">
        <f aca="false">I3879-G3879</f>
        <is>
          <t/>
        </is>
      </c>
      <c r="K3879" s="0" t="inlineStr">
        <f aca="false">H3879-F3879</f>
        <is>
          <t/>
        </is>
      </c>
      <c r="L3879" s="49" t="inlineStr">
        <f aca="false">H3879/H3866-1</f>
        <is>
          <t/>
        </is>
      </c>
    </row>
    <row r="3880" customFormat="false" ht="14.4" hidden="false" customHeight="false" outlineLevel="0" collapsed="false">
      <c r="A3880" s="59" t="n">
        <v>43186.414433588</v>
      </c>
      <c r="B3880" s="47" t="s">
        <v>79</v>
      </c>
      <c r="C3880" s="0" t="s">
        <v>35</v>
      </c>
      <c r="D3880" s="0" t="s">
        <v>20</v>
      </c>
      <c r="E3880" s="0" t="s">
        <v>136</v>
      </c>
      <c r="F3880" s="48" t="n">
        <v>2116</v>
      </c>
      <c r="G3880" s="49" t="n">
        <f aca="false">F3880/$K3884-1</f>
        <v>1341.7418331345</v>
      </c>
      <c r="H3880" s="50" t="n">
        <v>2274</v>
      </c>
      <c r="I3880" s="49" t="n">
        <f aca="false">H3880/$K3884-1</f>
        <v>1442.00327436099</v>
      </c>
      <c r="J3880" s="49" t="inlineStr">
        <f aca="false">I3880-G3880</f>
        <is>
          <t/>
        </is>
      </c>
      <c r="K3880" s="0" t="inlineStr">
        <f aca="false">H3880-F3880</f>
        <is>
          <t/>
        </is>
      </c>
      <c r="L3880" s="49" t="inlineStr">
        <f aca="false">H3880/H3867-1</f>
        <is>
          <t/>
        </is>
      </c>
    </row>
    <row r="3881" customFormat="false" ht="14.4" hidden="false" customHeight="false" outlineLevel="0" collapsed="false">
      <c r="A3881" s="59" t="n">
        <v>43186.4144338426</v>
      </c>
      <c r="B3881" s="47" t="s">
        <v>79</v>
      </c>
      <c r="C3881" s="0" t="s">
        <v>35</v>
      </c>
      <c r="D3881" s="0" t="s">
        <v>59</v>
      </c>
      <c r="E3881" s="0" t="s">
        <v>136</v>
      </c>
      <c r="F3881" s="48" t="n">
        <v>2116</v>
      </c>
      <c r="G3881" s="49" t="n">
        <f aca="false">F3881/$K3884-1</f>
        <v>1341.7418331345</v>
      </c>
      <c r="H3881" s="50" t="n">
        <v>2274</v>
      </c>
      <c r="I3881" s="49" t="n">
        <f aca="false">H3881/$K3884-1</f>
        <v>1442.00327436099</v>
      </c>
      <c r="J3881" s="49" t="inlineStr">
        <f aca="false">I3881-G3881</f>
        <is>
          <t/>
        </is>
      </c>
      <c r="K3881" s="0" t="inlineStr">
        <f aca="false">H3881-F3881</f>
        <is>
          <t/>
        </is>
      </c>
      <c r="L3881" s="49" t="inlineStr">
        <f aca="false">H3881/H3868-1</f>
        <is>
          <t/>
        </is>
      </c>
    </row>
    <row r="3882" customFormat="false" ht="14.4" hidden="false" customHeight="false" outlineLevel="0" collapsed="false">
      <c r="A3882" s="59" t="n">
        <v>43186.4144341782</v>
      </c>
      <c r="B3882" s="47" t="s">
        <v>79</v>
      </c>
      <c r="C3882" s="0" t="s">
        <v>35</v>
      </c>
      <c r="D3882" s="0" t="s">
        <v>25</v>
      </c>
      <c r="E3882" s="0" t="s">
        <v>136</v>
      </c>
      <c r="F3882" s="48" t="n">
        <v>2116</v>
      </c>
      <c r="G3882" s="49" t="n">
        <f aca="false">F3882/$K3884-1</f>
        <v>1341.7418331345</v>
      </c>
      <c r="H3882" s="50" t="n">
        <v>2274</v>
      </c>
      <c r="I3882" s="49" t="n">
        <f aca="false">H3882/$K3884-1</f>
        <v>1442.00327436099</v>
      </c>
      <c r="J3882" s="49" t="inlineStr">
        <f aca="false">I3882-G3882</f>
        <is>
          <t/>
        </is>
      </c>
      <c r="K3882" s="0" t="inlineStr">
        <f aca="false">H3882-F3882</f>
        <is>
          <t/>
        </is>
      </c>
      <c r="L3882" s="49" t="inlineStr">
        <f aca="false">H3882/H3869-1</f>
        <is>
          <t/>
        </is>
      </c>
    </row>
    <row r="3883" customFormat="false" ht="14.4" hidden="false" customHeight="false" outlineLevel="0" collapsed="false">
      <c r="A3883" s="59" t="n">
        <v>43186.4144344444</v>
      </c>
      <c r="B3883" s="47" t="s">
        <v>79</v>
      </c>
      <c r="C3883" s="0" t="s">
        <v>35</v>
      </c>
      <c r="D3883" s="0" t="s">
        <v>53</v>
      </c>
      <c r="E3883" s="0" t="s">
        <v>136</v>
      </c>
      <c r="F3883" s="48" t="n">
        <v>2104</v>
      </c>
      <c r="G3883" s="49" t="n">
        <f aca="false">F3883/$K3884-1</f>
        <v>1334.12704012996</v>
      </c>
      <c r="H3883" s="50" t="n">
        <v>2257</v>
      </c>
      <c r="I3883" s="49" t="n">
        <f aca="false">H3883/$K3884-1</f>
        <v>1431.21565093789</v>
      </c>
      <c r="J3883" s="49" t="inlineStr">
        <f aca="false">I3883-G3883</f>
        <is>
          <t/>
        </is>
      </c>
      <c r="K3883" s="0" t="inlineStr">
        <f aca="false">H3883-F3883</f>
        <is>
          <t/>
        </is>
      </c>
      <c r="L3883" s="49" t="inlineStr">
        <f aca="false">H3883/H3870-1</f>
        <is>
          <t/>
        </is>
      </c>
    </row>
    <row r="3884" customFormat="false" ht="14.4" hidden="false" customHeight="false" outlineLevel="0" collapsed="false">
      <c r="A3884" s="59" t="n">
        <v>43186.4144346412</v>
      </c>
      <c r="B3884" s="47" t="s">
        <v>79</v>
      </c>
      <c r="C3884" s="0" t="s">
        <v>35</v>
      </c>
      <c r="D3884" s="0" t="s">
        <v>51</v>
      </c>
      <c r="E3884" s="0" t="s">
        <v>136</v>
      </c>
      <c r="F3884" s="50" t="n">
        <v>1.5551</v>
      </c>
      <c r="H3884" s="48" t="n">
        <v>1.5837</v>
      </c>
      <c r="K3884" s="50" t="n">
        <v>1.57588</v>
      </c>
      <c r="L3884" s="49" t="n">
        <f aca="false">K3884/K3871-1</f>
        <v>-0.0052393036144881</v>
      </c>
    </row>
    <row r="3885" customFormat="false" ht="14.4" hidden="false" customHeight="false" outlineLevel="0" collapsed="false">
      <c r="A3885" s="59" t="n">
        <v>43186.414434919</v>
      </c>
      <c r="B3885" s="47" t="s">
        <v>79</v>
      </c>
      <c r="C3885" s="0" t="s">
        <v>35</v>
      </c>
      <c r="D3885" s="0" t="s">
        <v>30</v>
      </c>
      <c r="E3885" s="0" t="s">
        <v>136</v>
      </c>
      <c r="F3885" s="0" t="s">
        <v>31</v>
      </c>
      <c r="H3885" s="50" t="n">
        <v>1</v>
      </c>
      <c r="K3885" s="48" t="n">
        <v>1.35</v>
      </c>
      <c r="L3885" s="49" t="inlineStr">
        <f aca="false">K3885/K3872-1</f>
        <is>
          <t/>
        </is>
      </c>
    </row>
    <row r="3886" customFormat="false" ht="14.4" hidden="false" customHeight="false" outlineLevel="0" collapsed="false">
      <c r="A3886" s="59" t="n">
        <v>43186.4144354167</v>
      </c>
      <c r="B3886" s="47" t="s">
        <v>79</v>
      </c>
      <c r="C3886" s="0" t="s">
        <v>35</v>
      </c>
      <c r="D3886" s="0" t="s">
        <v>43</v>
      </c>
      <c r="E3886" s="0" t="s">
        <v>137</v>
      </c>
      <c r="J3886" s="0" t="s">
        <v>44</v>
      </c>
      <c r="K3886" s="48" t="n">
        <v>1355.55</v>
      </c>
      <c r="L3886" s="49" t="inlineStr">
        <f aca="false">K3886/K3873-1</f>
        <is>
          <t/>
        </is>
      </c>
    </row>
    <row r="3887" customFormat="false" ht="14.4" hidden="false" customHeight="false" outlineLevel="0" collapsed="false">
      <c r="A3887" s="59" t="n">
        <v>43186.4144355903</v>
      </c>
      <c r="B3887" s="47" t="s">
        <v>79</v>
      </c>
      <c r="C3887" s="0" t="s">
        <v>35</v>
      </c>
      <c r="D3887" s="0" t="s">
        <v>54</v>
      </c>
      <c r="E3887" s="0" t="s">
        <v>137</v>
      </c>
      <c r="F3887" s="0" t="n">
        <v>0.0586312</v>
      </c>
      <c r="G3887" s="0" t="s">
        <v>156</v>
      </c>
      <c r="H3887" s="49" t="n">
        <f aca="false">F3887/F3874-1</f>
        <v>-0.0514546598783079</v>
      </c>
      <c r="K3887" s="48" t="n">
        <v>467.47</v>
      </c>
      <c r="L3887" s="49" t="inlineStr">
        <f aca="false">K3887/K3874-1</f>
        <is>
          <t/>
        </is>
      </c>
    </row>
    <row r="3888" customFormat="false" ht="14.4" hidden="false" customHeight="false" outlineLevel="0" collapsed="false">
      <c r="A3888" s="59" t="n">
        <v>43186.4144359028</v>
      </c>
      <c r="B3888" s="47" t="s">
        <v>79</v>
      </c>
      <c r="C3888" s="0" t="s">
        <v>35</v>
      </c>
      <c r="D3888" s="0" t="s">
        <v>150</v>
      </c>
      <c r="E3888" s="0" t="s">
        <v>137</v>
      </c>
      <c r="F3888" s="0" t="n">
        <v>0.0240335</v>
      </c>
      <c r="G3888" s="0" t="s">
        <v>156</v>
      </c>
      <c r="H3888" s="49" t="inlineStr">
        <f aca="false">F3888/F3875-1</f>
        <is>
          <t/>
        </is>
      </c>
      <c r="K3888" s="48" t="n">
        <v>191.62</v>
      </c>
      <c r="L3888" s="49" t="inlineStr">
        <f aca="false">K3888/K3875-1</f>
        <is>
          <t/>
        </is>
      </c>
    </row>
    <row r="3889" customFormat="false" ht="14.4" hidden="false" customHeight="false" outlineLevel="0" collapsed="false">
      <c r="A3889" s="59" t="n">
        <v>43186.4144362847</v>
      </c>
      <c r="B3889" s="47" t="s">
        <v>79</v>
      </c>
      <c r="C3889" s="0" t="s">
        <v>35</v>
      </c>
      <c r="D3889" s="0" t="s">
        <v>157</v>
      </c>
      <c r="E3889" s="0" t="s">
        <v>137</v>
      </c>
      <c r="F3889" s="0" t="n">
        <v>0.0004</v>
      </c>
      <c r="G3889" s="0" t="s">
        <v>156</v>
      </c>
      <c r="H3889" s="49" t="inlineStr">
        <f aca="false">F3889/F3876-1</f>
        <is>
          <t/>
        </is>
      </c>
      <c r="K3889" s="48" t="n">
        <v>3.17</v>
      </c>
      <c r="L3889" s="49" t="inlineStr">
        <f aca="false">K3889/K3876-1</f>
        <is>
          <t/>
        </is>
      </c>
    </row>
    <row r="3890" customFormat="false" ht="14.4" hidden="false" customHeight="false" outlineLevel="0" collapsed="false">
      <c r="A3890" s="60" t="n">
        <v>43186.4144366551</v>
      </c>
      <c r="B3890" s="52" t="s">
        <v>79</v>
      </c>
      <c r="C3890" s="16" t="s">
        <v>35</v>
      </c>
      <c r="D3890" s="16" t="s">
        <v>138</v>
      </c>
      <c r="E3890" s="16" t="s">
        <v>137</v>
      </c>
      <c r="F3890" s="16" t="n">
        <v>1</v>
      </c>
      <c r="G3890" s="16" t="s">
        <v>156</v>
      </c>
      <c r="H3890" s="58" t="inlineStr">
        <f aca="false">F3890/F3877-1</f>
        <is>
          <t/>
        </is>
      </c>
      <c r="I3890" s="16"/>
      <c r="J3890" s="16"/>
      <c r="K3890" s="54" t="n">
        <v>7994.43</v>
      </c>
      <c r="L3890" s="58" t="inlineStr">
        <f aca="false">K3890/K3877-1</f>
        <is>
          <t/>
        </is>
      </c>
    </row>
    <row r="3891" customFormat="false" ht="14.4" hidden="false" customHeight="false" outlineLevel="0" collapsed="false">
      <c r="A3891" s="59" t="n">
        <v>43187.378855544</v>
      </c>
      <c r="B3891" s="47" t="s">
        <v>67</v>
      </c>
      <c r="C3891" s="0" t="s">
        <v>37</v>
      </c>
      <c r="D3891" s="0" t="s">
        <v>13</v>
      </c>
      <c r="E3891" s="0" t="s">
        <v>136</v>
      </c>
      <c r="F3891" s="48" t="n">
        <v>2106</v>
      </c>
      <c r="G3891" s="49" t="n">
        <f aca="false">F3891/$K3897-1</f>
        <v>1331.62462508068</v>
      </c>
      <c r="H3891" s="50" t="n">
        <v>2273</v>
      </c>
      <c r="I3891" s="49" t="n">
        <f aca="false">H3891/$K3897-1</f>
        <v>1437.29808775327</v>
      </c>
      <c r="J3891" s="49" t="n">
        <f aca="false">I3891-G3891</f>
        <v>105.67346267259</v>
      </c>
      <c r="K3891" s="0" t="n">
        <f aca="false">H3891-F3891</f>
        <v>167</v>
      </c>
      <c r="L3891" s="49" t="n">
        <f aca="false">H3891/H3878-1</f>
        <v>-0.00525164113785559</v>
      </c>
    </row>
    <row r="3892" customFormat="false" ht="14.4" hidden="false" customHeight="false" outlineLevel="0" collapsed="false">
      <c r="A3892" s="59" t="n">
        <v>43187.3788572801</v>
      </c>
      <c r="B3892" s="47" t="s">
        <v>67</v>
      </c>
      <c r="C3892" s="0" t="s">
        <v>37</v>
      </c>
      <c r="D3892" s="0" t="s">
        <v>15</v>
      </c>
      <c r="E3892" s="0" t="s">
        <v>136</v>
      </c>
      <c r="F3892" s="48" t="n">
        <v>2106</v>
      </c>
      <c r="G3892" s="49" t="n">
        <f aca="false">F3892/$K3897-1</f>
        <v>1331.62462508068</v>
      </c>
      <c r="H3892" s="50" t="n">
        <v>2273</v>
      </c>
      <c r="I3892" s="49" t="n">
        <f aca="false">H3892/$K3897-1</f>
        <v>1437.29808775327</v>
      </c>
      <c r="J3892" s="49" t="inlineStr">
        <f aca="false">I3892-G3892</f>
        <is>
          <t/>
        </is>
      </c>
      <c r="K3892" s="0" t="inlineStr">
        <f aca="false">H3892-F3892</f>
        <is>
          <t/>
        </is>
      </c>
      <c r="L3892" s="49" t="inlineStr">
        <f aca="false">H3892/H3879-1</f>
        <is>
          <t/>
        </is>
      </c>
    </row>
    <row r="3893" customFormat="false" ht="14.4" hidden="false" customHeight="false" outlineLevel="0" collapsed="false">
      <c r="A3893" s="59" t="n">
        <v>43187.3788574653</v>
      </c>
      <c r="B3893" s="47" t="s">
        <v>67</v>
      </c>
      <c r="C3893" s="0" t="s">
        <v>37</v>
      </c>
      <c r="D3893" s="0" t="s">
        <v>20</v>
      </c>
      <c r="E3893" s="0" t="s">
        <v>136</v>
      </c>
      <c r="F3893" s="48" t="n">
        <v>2106</v>
      </c>
      <c r="G3893" s="49" t="n">
        <f aca="false">F3893/$K3897-1</f>
        <v>1331.62462508068</v>
      </c>
      <c r="H3893" s="50" t="n">
        <v>2263</v>
      </c>
      <c r="I3893" s="49" t="n">
        <f aca="false">H3893/$K3897-1</f>
        <v>1430.97033549742</v>
      </c>
      <c r="J3893" s="49" t="inlineStr">
        <f aca="false">I3893-G3893</f>
        <is>
          <t/>
        </is>
      </c>
      <c r="K3893" s="0" t="inlineStr">
        <f aca="false">H3893-F3893</f>
        <is>
          <t/>
        </is>
      </c>
      <c r="L3893" s="49" t="inlineStr">
        <f aca="false">H3893/H3880-1</f>
        <is>
          <t/>
        </is>
      </c>
    </row>
    <row r="3894" customFormat="false" ht="14.4" hidden="false" customHeight="false" outlineLevel="0" collapsed="false">
      <c r="A3894" s="59" t="n">
        <v>43187.378857662</v>
      </c>
      <c r="B3894" s="47" t="s">
        <v>67</v>
      </c>
      <c r="C3894" s="0" t="s">
        <v>37</v>
      </c>
      <c r="D3894" s="0" t="s">
        <v>59</v>
      </c>
      <c r="E3894" s="0" t="s">
        <v>136</v>
      </c>
      <c r="F3894" s="48" t="n">
        <v>2106</v>
      </c>
      <c r="G3894" s="49" t="n">
        <f aca="false">F3894/$K3897-1</f>
        <v>1331.62462508068</v>
      </c>
      <c r="H3894" s="50" t="n">
        <v>2263</v>
      </c>
      <c r="I3894" s="49" t="n">
        <f aca="false">H3894/$K3897-1</f>
        <v>1430.97033549742</v>
      </c>
      <c r="J3894" s="49" t="inlineStr">
        <f aca="false">I3894-G3894</f>
        <is>
          <t/>
        </is>
      </c>
      <c r="K3894" s="0" t="inlineStr">
        <f aca="false">H3894-F3894</f>
        <is>
          <t/>
        </is>
      </c>
      <c r="L3894" s="49" t="inlineStr">
        <f aca="false">H3894/H3881-1</f>
        <is>
          <t/>
        </is>
      </c>
    </row>
    <row r="3895" customFormat="false" ht="14.4" hidden="false" customHeight="false" outlineLevel="0" collapsed="false">
      <c r="A3895" s="59" t="n">
        <v>43187.3788578819</v>
      </c>
      <c r="B3895" s="47" t="s">
        <v>67</v>
      </c>
      <c r="C3895" s="0" t="s">
        <v>37</v>
      </c>
      <c r="D3895" s="0" t="s">
        <v>25</v>
      </c>
      <c r="E3895" s="0" t="s">
        <v>136</v>
      </c>
      <c r="F3895" s="48" t="n">
        <v>2106</v>
      </c>
      <c r="G3895" s="49" t="n">
        <f aca="false">F3895/$K3897-1</f>
        <v>1331.62462508068</v>
      </c>
      <c r="H3895" s="50" t="n">
        <v>2263</v>
      </c>
      <c r="I3895" s="49" t="n">
        <f aca="false">H3895/$K3897-1</f>
        <v>1430.97033549742</v>
      </c>
      <c r="J3895" s="49" t="inlineStr">
        <f aca="false">I3895-G3895</f>
        <is>
          <t/>
        </is>
      </c>
      <c r="K3895" s="0" t="inlineStr">
        <f aca="false">H3895-F3895</f>
        <is>
          <t/>
        </is>
      </c>
      <c r="L3895" s="49" t="inlineStr">
        <f aca="false">H3895/H3882-1</f>
        <is>
          <t/>
        </is>
      </c>
    </row>
    <row r="3896" customFormat="false" ht="14.4" hidden="false" customHeight="false" outlineLevel="0" collapsed="false">
      <c r="A3896" s="59" t="n">
        <v>43187.3788581134</v>
      </c>
      <c r="B3896" s="47" t="s">
        <v>67</v>
      </c>
      <c r="C3896" s="0" t="s">
        <v>37</v>
      </c>
      <c r="D3896" s="0" t="s">
        <v>53</v>
      </c>
      <c r="E3896" s="0" t="s">
        <v>136</v>
      </c>
      <c r="F3896" s="48" t="n">
        <v>2094</v>
      </c>
      <c r="G3896" s="49" t="n">
        <f aca="false">F3896/$K3897-1</f>
        <v>1324.03132237367</v>
      </c>
      <c r="H3896" s="50" t="n">
        <v>2246</v>
      </c>
      <c r="I3896" s="49" t="n">
        <f aca="false">H3896/$K3897-1</f>
        <v>1420.21315666249</v>
      </c>
      <c r="J3896" s="49" t="inlineStr">
        <f aca="false">I3896-G3896</f>
        <is>
          <t/>
        </is>
      </c>
      <c r="K3896" s="0" t="inlineStr">
        <f aca="false">H3896-F3896</f>
        <is>
          <t/>
        </is>
      </c>
      <c r="L3896" s="49" t="inlineStr">
        <f aca="false">H3896/H3883-1</f>
        <is>
          <t/>
        </is>
      </c>
    </row>
    <row r="3897" customFormat="false" ht="14.4" hidden="false" customHeight="false" outlineLevel="0" collapsed="false">
      <c r="A3897" s="59" t="n">
        <v>43187.3788583449</v>
      </c>
      <c r="B3897" s="47" t="s">
        <v>67</v>
      </c>
      <c r="C3897" s="0" t="s">
        <v>37</v>
      </c>
      <c r="D3897" s="0" t="s">
        <v>51</v>
      </c>
      <c r="E3897" s="0" t="s">
        <v>136</v>
      </c>
      <c r="F3897" s="50" t="n">
        <v>1.5611</v>
      </c>
      <c r="H3897" s="48" t="n">
        <v>1.5897</v>
      </c>
      <c r="K3897" s="50" t="n">
        <v>1.58034</v>
      </c>
      <c r="L3897" s="49" t="n">
        <f aca="false">K3897/K3884-1</f>
        <v>0.00283016473335529</v>
      </c>
    </row>
    <row r="3898" customFormat="false" ht="14.4" hidden="false" customHeight="false" outlineLevel="0" collapsed="false">
      <c r="A3898" s="59" t="n">
        <v>43187.3788585764</v>
      </c>
      <c r="B3898" s="47" t="s">
        <v>67</v>
      </c>
      <c r="C3898" s="0" t="s">
        <v>37</v>
      </c>
      <c r="D3898" s="0" t="s">
        <v>30</v>
      </c>
      <c r="E3898" s="0" t="s">
        <v>136</v>
      </c>
      <c r="F3898" s="0" t="s">
        <v>31</v>
      </c>
      <c r="H3898" s="50" t="n">
        <v>1</v>
      </c>
      <c r="K3898" s="48" t="n">
        <v>1.35</v>
      </c>
      <c r="L3898" s="49" t="inlineStr">
        <f aca="false">K3898/K3885-1</f>
        <is>
          <t/>
        </is>
      </c>
    </row>
    <row r="3899" customFormat="false" ht="14.4" hidden="false" customHeight="false" outlineLevel="0" collapsed="false">
      <c r="A3899" s="59" t="n">
        <v>43187.3788587732</v>
      </c>
      <c r="B3899" s="47" t="s">
        <v>67</v>
      </c>
      <c r="C3899" s="0" t="s">
        <v>37</v>
      </c>
      <c r="D3899" s="0" t="s">
        <v>43</v>
      </c>
      <c r="E3899" s="0" t="s">
        <v>137</v>
      </c>
      <c r="J3899" s="0" t="s">
        <v>44</v>
      </c>
      <c r="K3899" s="48" t="n">
        <v>1342.32</v>
      </c>
      <c r="L3899" s="49" t="inlineStr">
        <f aca="false">K3899/K3886-1</f>
        <is>
          <t/>
        </is>
      </c>
    </row>
    <row r="3900" customFormat="false" ht="14.4" hidden="false" customHeight="false" outlineLevel="0" collapsed="false">
      <c r="A3900" s="59" t="n">
        <v>43187.3788589352</v>
      </c>
      <c r="B3900" s="47" t="s">
        <v>67</v>
      </c>
      <c r="C3900" s="0" t="s">
        <v>37</v>
      </c>
      <c r="D3900" s="0" t="s">
        <v>54</v>
      </c>
      <c r="E3900" s="0" t="s">
        <v>137</v>
      </c>
      <c r="F3900" s="0" t="n">
        <v>0.0574126</v>
      </c>
      <c r="G3900" s="0" t="s">
        <v>156</v>
      </c>
      <c r="H3900" s="49" t="n">
        <f aca="false">F3900/F3887-1</f>
        <v>-0.0207841558760523</v>
      </c>
      <c r="K3900" s="48" t="n">
        <v>450.56</v>
      </c>
      <c r="L3900" s="49" t="inlineStr">
        <f aca="false">K3900/K3887-1</f>
        <is>
          <t/>
        </is>
      </c>
    </row>
    <row r="3901" customFormat="false" ht="14.4" hidden="false" customHeight="false" outlineLevel="0" collapsed="false">
      <c r="A3901" s="59" t="n">
        <v>43187.3788590972</v>
      </c>
      <c r="B3901" s="47" t="s">
        <v>67</v>
      </c>
      <c r="C3901" s="0" t="s">
        <v>37</v>
      </c>
      <c r="D3901" s="0" t="s">
        <v>150</v>
      </c>
      <c r="E3901" s="0" t="s">
        <v>137</v>
      </c>
      <c r="F3901" s="0" t="n">
        <v>0.024172</v>
      </c>
      <c r="G3901" s="0" t="s">
        <v>156</v>
      </c>
      <c r="H3901" s="49" t="inlineStr">
        <f aca="false">F3901/F3888-1</f>
        <is>
          <t/>
        </is>
      </c>
      <c r="K3901" s="48" t="n">
        <v>189.69</v>
      </c>
      <c r="L3901" s="49" t="inlineStr">
        <f aca="false">K3901/K3888-1</f>
        <is>
          <t/>
        </is>
      </c>
    </row>
    <row r="3902" customFormat="false" ht="14.4" hidden="false" customHeight="false" outlineLevel="0" collapsed="false">
      <c r="A3902" s="59" t="n">
        <v>43187.3788592477</v>
      </c>
      <c r="B3902" s="47" t="s">
        <v>67</v>
      </c>
      <c r="C3902" s="0" t="s">
        <v>37</v>
      </c>
      <c r="D3902" s="0" t="s">
        <v>157</v>
      </c>
      <c r="E3902" s="0" t="s">
        <v>137</v>
      </c>
      <c r="F3902" s="0" t="n">
        <v>0.0004</v>
      </c>
      <c r="G3902" s="0" t="s">
        <v>156</v>
      </c>
      <c r="H3902" s="49" t="inlineStr">
        <f aca="false">F3902/F3889-1</f>
        <is>
          <t/>
        </is>
      </c>
      <c r="K3902" s="48" t="n">
        <v>3.15</v>
      </c>
      <c r="L3902" s="49" t="inlineStr">
        <f aca="false">K3902/K3889-1</f>
        <is>
          <t/>
        </is>
      </c>
    </row>
    <row r="3903" customFormat="false" ht="14.4" hidden="false" customHeight="false" outlineLevel="0" collapsed="false">
      <c r="A3903" s="60" t="n">
        <v>43187.3788594213</v>
      </c>
      <c r="B3903" s="52" t="s">
        <v>67</v>
      </c>
      <c r="C3903" s="16" t="s">
        <v>37</v>
      </c>
      <c r="D3903" s="16" t="s">
        <v>138</v>
      </c>
      <c r="E3903" s="16" t="s">
        <v>137</v>
      </c>
      <c r="F3903" s="16" t="n">
        <v>1</v>
      </c>
      <c r="G3903" s="16" t="s">
        <v>156</v>
      </c>
      <c r="H3903" s="58" t="inlineStr">
        <f aca="false">F3903/F3890-1</f>
        <is>
          <t/>
        </is>
      </c>
      <c r="I3903" s="16"/>
      <c r="J3903" s="16"/>
      <c r="K3903" s="54" t="n">
        <v>7892.66</v>
      </c>
      <c r="L3903" s="58" t="inlineStr">
        <f aca="false">K3903/K3890-1</f>
        <is>
          <t/>
        </is>
      </c>
    </row>
    <row r="3904" customFormat="false" ht="14.4" hidden="false" customHeight="false" outlineLevel="0" collapsed="false">
      <c r="A3904" s="59" t="n">
        <v>43188.7460961111</v>
      </c>
      <c r="B3904" s="47" t="s">
        <v>203</v>
      </c>
      <c r="C3904" s="0" t="s">
        <v>38</v>
      </c>
      <c r="D3904" s="0" t="s">
        <v>13</v>
      </c>
      <c r="E3904" s="0" t="s">
        <v>136</v>
      </c>
      <c r="F3904" s="48" t="n">
        <v>2089</v>
      </c>
      <c r="G3904" s="49" t="n">
        <f aca="false">F3904/$K3910-1</f>
        <v>1323.21364909923</v>
      </c>
      <c r="H3904" s="50" t="n">
        <v>2255</v>
      </c>
      <c r="I3904" s="49" t="n">
        <f aca="false">H3904/$K3910-1</f>
        <v>1428.44077487734</v>
      </c>
      <c r="J3904" s="49" t="n">
        <f aca="false">I3904-G3904</f>
        <v>105.22712577811</v>
      </c>
      <c r="K3904" s="0" t="n">
        <f aca="false">H3904-F3904</f>
        <v>166</v>
      </c>
      <c r="L3904" s="49" t="n">
        <f aca="false">H3904/H3891-1</f>
        <v>-0.00791904971403434</v>
      </c>
    </row>
    <row r="3905" customFormat="false" ht="14.4" hidden="false" customHeight="false" outlineLevel="0" collapsed="false">
      <c r="A3905" s="59" t="n">
        <v>43188.7460971181</v>
      </c>
      <c r="B3905" s="47" t="s">
        <v>203</v>
      </c>
      <c r="C3905" s="0" t="s">
        <v>38</v>
      </c>
      <c r="D3905" s="0" t="s">
        <v>15</v>
      </c>
      <c r="E3905" s="0" t="s">
        <v>136</v>
      </c>
      <c r="F3905" s="48" t="n">
        <v>2089</v>
      </c>
      <c r="G3905" s="49" t="n">
        <f aca="false">F3905/$K3910-1</f>
        <v>1323.21364909923</v>
      </c>
      <c r="H3905" s="50" t="n">
        <v>2255</v>
      </c>
      <c r="I3905" s="49" t="n">
        <f aca="false">H3905/$K3910-1</f>
        <v>1428.44077487734</v>
      </c>
      <c r="J3905" s="49" t="inlineStr">
        <f aca="false">I3905-G3905</f>
        <is>
          <t/>
        </is>
      </c>
      <c r="K3905" s="0" t="inlineStr">
        <f aca="false">H3905-F3905</f>
        <is>
          <t/>
        </is>
      </c>
      <c r="L3905" s="49" t="inlineStr">
        <f aca="false">H3905/H3892-1</f>
        <is>
          <t/>
        </is>
      </c>
    </row>
    <row r="3906" customFormat="false" ht="14.4" hidden="false" customHeight="false" outlineLevel="0" collapsed="false">
      <c r="A3906" s="59" t="n">
        <v>43188.7460973495</v>
      </c>
      <c r="B3906" s="47" t="s">
        <v>203</v>
      </c>
      <c r="C3906" s="0" t="s">
        <v>38</v>
      </c>
      <c r="D3906" s="0" t="s">
        <v>20</v>
      </c>
      <c r="E3906" s="0" t="s">
        <v>136</v>
      </c>
      <c r="F3906" s="48" t="n">
        <v>2089</v>
      </c>
      <c r="G3906" s="49" t="n">
        <f aca="false">F3906/$K3910-1</f>
        <v>1323.21364909923</v>
      </c>
      <c r="H3906" s="50" t="n">
        <v>2245</v>
      </c>
      <c r="I3906" s="49" t="n">
        <f aca="false">H3906/$K3910-1</f>
        <v>1422.10179139673</v>
      </c>
      <c r="J3906" s="49" t="inlineStr">
        <f aca="false">I3906-G3906</f>
        <is>
          <t/>
        </is>
      </c>
      <c r="K3906" s="0" t="inlineStr">
        <f aca="false">H3906-F3906</f>
        <is>
          <t/>
        </is>
      </c>
      <c r="L3906" s="49" t="inlineStr">
        <f aca="false">H3906/H3893-1</f>
        <is>
          <t/>
        </is>
      </c>
    </row>
    <row r="3907" customFormat="false" ht="14.4" hidden="false" customHeight="false" outlineLevel="0" collapsed="false">
      <c r="A3907" s="59" t="n">
        <v>43188.7460975694</v>
      </c>
      <c r="B3907" s="47" t="s">
        <v>203</v>
      </c>
      <c r="C3907" s="0" t="s">
        <v>38</v>
      </c>
      <c r="D3907" s="0" t="s">
        <v>59</v>
      </c>
      <c r="E3907" s="0" t="s">
        <v>136</v>
      </c>
      <c r="F3907" s="48" t="n">
        <v>2089</v>
      </c>
      <c r="G3907" s="49" t="n">
        <f aca="false">F3907/$K3910-1</f>
        <v>1323.21364909923</v>
      </c>
      <c r="H3907" s="50" t="n">
        <v>2245</v>
      </c>
      <c r="I3907" s="49" t="n">
        <f aca="false">H3907/$K3910-1</f>
        <v>1422.10179139673</v>
      </c>
      <c r="J3907" s="49" t="inlineStr">
        <f aca="false">I3907-G3907</f>
        <is>
          <t/>
        </is>
      </c>
      <c r="K3907" s="0" t="inlineStr">
        <f aca="false">H3907-F3907</f>
        <is>
          <t/>
        </is>
      </c>
      <c r="L3907" s="49" t="inlineStr">
        <f aca="false">H3907/H3894-1</f>
        <is>
          <t/>
        </is>
      </c>
    </row>
    <row r="3908" customFormat="false" ht="14.4" hidden="false" customHeight="false" outlineLevel="0" collapsed="false">
      <c r="A3908" s="59" t="n">
        <v>43188.7460978704</v>
      </c>
      <c r="B3908" s="47" t="s">
        <v>203</v>
      </c>
      <c r="C3908" s="0" t="s">
        <v>38</v>
      </c>
      <c r="D3908" s="0" t="s">
        <v>25</v>
      </c>
      <c r="E3908" s="0" t="s">
        <v>136</v>
      </c>
      <c r="F3908" s="48" t="n">
        <v>2089</v>
      </c>
      <c r="G3908" s="49" t="n">
        <f aca="false">F3908/$K3910-1</f>
        <v>1323.21364909923</v>
      </c>
      <c r="H3908" s="50" t="n">
        <v>2245</v>
      </c>
      <c r="I3908" s="49" t="n">
        <f aca="false">H3908/$K3910-1</f>
        <v>1422.10179139673</v>
      </c>
      <c r="J3908" s="49" t="inlineStr">
        <f aca="false">I3908-G3908</f>
        <is>
          <t/>
        </is>
      </c>
      <c r="K3908" s="0" t="inlineStr">
        <f aca="false">H3908-F3908</f>
        <is>
          <t/>
        </is>
      </c>
      <c r="L3908" s="49" t="inlineStr">
        <f aca="false">H3908/H3895-1</f>
        <is>
          <t/>
        </is>
      </c>
    </row>
    <row r="3909" customFormat="false" ht="14.4" hidden="false" customHeight="false" outlineLevel="0" collapsed="false">
      <c r="A3909" s="59" t="n">
        <v>43188.7460981366</v>
      </c>
      <c r="B3909" s="47" t="s">
        <v>203</v>
      </c>
      <c r="C3909" s="0" t="s">
        <v>38</v>
      </c>
      <c r="D3909" s="0" t="s">
        <v>53</v>
      </c>
      <c r="E3909" s="0" t="s">
        <v>136</v>
      </c>
      <c r="F3909" s="48" t="n">
        <v>2077</v>
      </c>
      <c r="G3909" s="49" t="n">
        <f aca="false">F3909/$K3910-1</f>
        <v>1315.6068689225</v>
      </c>
      <c r="H3909" s="50" t="n">
        <v>2228</v>
      </c>
      <c r="I3909" s="49" t="n">
        <f aca="false">H3909/$K3910-1</f>
        <v>1411.3255194797</v>
      </c>
      <c r="J3909" s="49" t="inlineStr">
        <f aca="false">I3909-G3909</f>
        <is>
          <t/>
        </is>
      </c>
      <c r="K3909" s="0" t="inlineStr">
        <f aca="false">H3909-F3909</f>
        <is>
          <t/>
        </is>
      </c>
      <c r="L3909" s="49" t="inlineStr">
        <f aca="false">H3909/H3896-1</f>
        <is>
          <t/>
        </is>
      </c>
    </row>
    <row r="3910" customFormat="false" ht="14.4" hidden="false" customHeight="false" outlineLevel="0" collapsed="false">
      <c r="A3910" s="59" t="n">
        <v>43188.7460986806</v>
      </c>
      <c r="B3910" s="47" t="s">
        <v>203</v>
      </c>
      <c r="C3910" s="0" t="s">
        <v>38</v>
      </c>
      <c r="D3910" s="0" t="s">
        <v>51</v>
      </c>
      <c r="E3910" s="0" t="s">
        <v>136</v>
      </c>
      <c r="F3910" s="50" t="n">
        <v>1.55895</v>
      </c>
      <c r="H3910" s="48" t="n">
        <v>1.61895</v>
      </c>
      <c r="K3910" s="50" t="n">
        <v>1.57754</v>
      </c>
      <c r="L3910" s="49" t="n">
        <f aca="false">K3910/K3897-1</f>
        <v>-0.00177177063163636</v>
      </c>
    </row>
    <row r="3911" customFormat="false" ht="14.4" hidden="false" customHeight="false" outlineLevel="0" collapsed="false">
      <c r="A3911" s="59" t="n">
        <v>43188.7460989005</v>
      </c>
      <c r="B3911" s="47" t="s">
        <v>203</v>
      </c>
      <c r="C3911" s="0" t="s">
        <v>38</v>
      </c>
      <c r="D3911" s="0" t="s">
        <v>30</v>
      </c>
      <c r="E3911" s="0" t="s">
        <v>136</v>
      </c>
      <c r="F3911" s="0" t="s">
        <v>31</v>
      </c>
      <c r="H3911" s="50" t="n">
        <v>1</v>
      </c>
      <c r="K3911" s="48" t="n">
        <v>1.34</v>
      </c>
      <c r="L3911" s="49" t="inlineStr">
        <f aca="false">K3911/K3898-1</f>
        <is>
          <t/>
        </is>
      </c>
    </row>
    <row r="3912" customFormat="false" ht="14.4" hidden="false" customHeight="false" outlineLevel="0" collapsed="false">
      <c r="A3912" s="59" t="n">
        <v>43188.746099132</v>
      </c>
      <c r="B3912" s="47" t="s">
        <v>203</v>
      </c>
      <c r="C3912" s="0" t="s">
        <v>38</v>
      </c>
      <c r="D3912" s="0" t="s">
        <v>43</v>
      </c>
      <c r="E3912" s="0" t="s">
        <v>137</v>
      </c>
      <c r="J3912" s="0" t="s">
        <v>44</v>
      </c>
      <c r="K3912" s="48" t="n">
        <v>1322.06</v>
      </c>
      <c r="L3912" s="49" t="inlineStr">
        <f aca="false">K3912/K3899-1</f>
        <is>
          <t/>
        </is>
      </c>
    </row>
    <row r="3913" customFormat="false" ht="14.4" hidden="false" customHeight="false" outlineLevel="0" collapsed="false">
      <c r="A3913" s="59" t="n">
        <v>43188.7460992824</v>
      </c>
      <c r="B3913" s="47" t="s">
        <v>203</v>
      </c>
      <c r="C3913" s="0" t="s">
        <v>38</v>
      </c>
      <c r="D3913" s="0" t="s">
        <v>54</v>
      </c>
      <c r="E3913" s="0" t="s">
        <v>137</v>
      </c>
      <c r="F3913" s="0" t="n">
        <v>0.0544702</v>
      </c>
      <c r="G3913" s="0" t="s">
        <v>156</v>
      </c>
      <c r="H3913" s="49" t="n">
        <f aca="false">F3913/F3900-1</f>
        <v>-0.0512500740255623</v>
      </c>
      <c r="K3913" s="48" t="n">
        <v>401.8</v>
      </c>
      <c r="L3913" s="49" t="inlineStr">
        <f aca="false">K3913/K3900-1</f>
        <is>
          <t/>
        </is>
      </c>
    </row>
    <row r="3914" customFormat="false" ht="14.4" hidden="false" customHeight="false" outlineLevel="0" collapsed="false">
      <c r="A3914" s="59" t="n">
        <v>43188.7460994329</v>
      </c>
      <c r="B3914" s="47" t="s">
        <v>203</v>
      </c>
      <c r="C3914" s="0" t="s">
        <v>38</v>
      </c>
      <c r="D3914" s="0" t="s">
        <v>150</v>
      </c>
      <c r="E3914" s="0" t="s">
        <v>137</v>
      </c>
      <c r="F3914" s="0" t="n">
        <v>0.0248513</v>
      </c>
      <c r="G3914" s="0" t="s">
        <v>156</v>
      </c>
      <c r="H3914" s="49" t="inlineStr">
        <f aca="false">F3914/F3901-1</f>
        <is>
          <t/>
        </is>
      </c>
      <c r="K3914" s="48" t="n">
        <v>183.3</v>
      </c>
      <c r="L3914" s="49" t="inlineStr">
        <f aca="false">K3914/K3901-1</f>
        <is>
          <t/>
        </is>
      </c>
    </row>
    <row r="3915" customFormat="false" ht="14.4" hidden="false" customHeight="false" outlineLevel="0" collapsed="false">
      <c r="A3915" s="59" t="n">
        <v>43188.7460996875</v>
      </c>
      <c r="B3915" s="47" t="s">
        <v>203</v>
      </c>
      <c r="C3915" s="0" t="s">
        <v>38</v>
      </c>
      <c r="D3915" s="0" t="s">
        <v>157</v>
      </c>
      <c r="E3915" s="0" t="s">
        <v>137</v>
      </c>
      <c r="F3915" s="0" t="n">
        <v>0.00039</v>
      </c>
      <c r="G3915" s="0" t="s">
        <v>156</v>
      </c>
      <c r="H3915" s="49" t="inlineStr">
        <f aca="false">F3915/F3902-1</f>
        <is>
          <t/>
        </is>
      </c>
      <c r="K3915" s="48" t="n">
        <v>2.9</v>
      </c>
      <c r="L3915" s="49" t="inlineStr">
        <f aca="false">K3915/K3902-1</f>
        <is>
          <t/>
        </is>
      </c>
    </row>
    <row r="3916" customFormat="false" ht="14.4" hidden="false" customHeight="false" outlineLevel="0" collapsed="false">
      <c r="A3916" s="60" t="n">
        <v>43188.7460998495</v>
      </c>
      <c r="B3916" s="52" t="s">
        <v>203</v>
      </c>
      <c r="C3916" s="16" t="s">
        <v>38</v>
      </c>
      <c r="D3916" s="16" t="s">
        <v>138</v>
      </c>
      <c r="E3916" s="16" t="s">
        <v>137</v>
      </c>
      <c r="F3916" s="16" t="n">
        <v>1</v>
      </c>
      <c r="G3916" s="16" t="s">
        <v>156</v>
      </c>
      <c r="H3916" s="58" t="inlineStr">
        <f aca="false">F3916/F3903-1</f>
        <is>
          <t/>
        </is>
      </c>
      <c r="I3916" s="16"/>
      <c r="J3916" s="16"/>
      <c r="K3916" s="54" t="n">
        <v>7410.73</v>
      </c>
      <c r="L3916" s="58" t="inlineStr">
        <f aca="false">K3916/K3903-1</f>
        <is>
          <t/>
        </is>
      </c>
    </row>
    <row r="3917" customFormat="false" ht="14.4" hidden="false" customHeight="false" outlineLevel="0" collapsed="false">
      <c r="A3917" s="59" t="n">
        <v>43189.5811354398</v>
      </c>
      <c r="B3917" s="47" t="s">
        <v>204</v>
      </c>
      <c r="C3917" s="0" t="s">
        <v>39</v>
      </c>
      <c r="D3917" s="0" t="s">
        <v>13</v>
      </c>
      <c r="E3917" s="0" t="s">
        <v>136</v>
      </c>
      <c r="F3917" s="48" t="n">
        <v>2090</v>
      </c>
      <c r="G3917" s="49" t="n">
        <f aca="false">F3917/$K3923-1</f>
        <v>1315.61836966108</v>
      </c>
      <c r="H3917" s="50" t="n">
        <v>2260</v>
      </c>
      <c r="I3917" s="49" t="n">
        <f aca="false">H3917/$K3923-1</f>
        <v>1422.71172987275</v>
      </c>
      <c r="J3917" s="49" t="n">
        <f aca="false">I3917-G3917</f>
        <v>107.093360211667</v>
      </c>
      <c r="K3917" s="0" t="n">
        <f aca="false">H3917-F3917</f>
        <v>170</v>
      </c>
      <c r="L3917" s="49" t="n">
        <f aca="false">H3917/H3904-1</f>
        <v>0.00221729490022171</v>
      </c>
    </row>
    <row r="3918" customFormat="false" ht="14.4" hidden="false" customHeight="false" outlineLevel="0" collapsed="false">
      <c r="A3918" s="59" t="n">
        <v>43189.5811365046</v>
      </c>
      <c r="B3918" s="47" t="s">
        <v>204</v>
      </c>
      <c r="C3918" s="0" t="s">
        <v>39</v>
      </c>
      <c r="D3918" s="0" t="s">
        <v>15</v>
      </c>
      <c r="E3918" s="0" t="s">
        <v>136</v>
      </c>
      <c r="F3918" s="48" t="n">
        <v>2090</v>
      </c>
      <c r="G3918" s="49" t="n">
        <f aca="false">F3918/$K3923-1</f>
        <v>1315.61836966108</v>
      </c>
      <c r="H3918" s="50" t="n">
        <v>2260</v>
      </c>
      <c r="I3918" s="49" t="n">
        <f aca="false">H3918/$K3923-1</f>
        <v>1422.71172987275</v>
      </c>
      <c r="J3918" s="49" t="inlineStr">
        <f aca="false">I3918-G3918</f>
        <is>
          <t/>
        </is>
      </c>
      <c r="K3918" s="0" t="inlineStr">
        <f aca="false">H3918-F3918</f>
        <is>
          <t/>
        </is>
      </c>
      <c r="L3918" s="49" t="inlineStr">
        <f aca="false">H3918/H3905-1</f>
        <is>
          <t/>
        </is>
      </c>
    </row>
    <row r="3919" customFormat="false" ht="14.4" hidden="false" customHeight="false" outlineLevel="0" collapsed="false">
      <c r="A3919" s="59" t="n">
        <v>43189.581136713</v>
      </c>
      <c r="B3919" s="47" t="s">
        <v>204</v>
      </c>
      <c r="C3919" s="0" t="s">
        <v>39</v>
      </c>
      <c r="D3919" s="0" t="s">
        <v>20</v>
      </c>
      <c r="E3919" s="0" t="s">
        <v>136</v>
      </c>
      <c r="F3919" s="48" t="n">
        <v>2090</v>
      </c>
      <c r="G3919" s="49" t="n">
        <f aca="false">F3919/$K3923-1</f>
        <v>1315.61836966108</v>
      </c>
      <c r="H3919" s="50" t="n">
        <v>2249</v>
      </c>
      <c r="I3919" s="49" t="n">
        <f aca="false">H3919/$K3923-1</f>
        <v>1415.78215950611</v>
      </c>
      <c r="J3919" s="49" t="inlineStr">
        <f aca="false">I3919-G3919</f>
        <is>
          <t/>
        </is>
      </c>
      <c r="K3919" s="0" t="inlineStr">
        <f aca="false">H3919-F3919</f>
        <is>
          <t/>
        </is>
      </c>
      <c r="L3919" s="49" t="inlineStr">
        <f aca="false">H3919/H3906-1</f>
        <is>
          <t/>
        </is>
      </c>
    </row>
    <row r="3920" customFormat="false" ht="14.4" hidden="false" customHeight="false" outlineLevel="0" collapsed="false">
      <c r="A3920" s="59" t="n">
        <v>43189.581136875</v>
      </c>
      <c r="B3920" s="47" t="s">
        <v>204</v>
      </c>
      <c r="C3920" s="0" t="s">
        <v>39</v>
      </c>
      <c r="D3920" s="0" t="s">
        <v>59</v>
      </c>
      <c r="E3920" s="0" t="s">
        <v>136</v>
      </c>
      <c r="F3920" s="48" t="n">
        <v>2090</v>
      </c>
      <c r="G3920" s="49" t="n">
        <f aca="false">F3920/$K3923-1</f>
        <v>1315.61836966108</v>
      </c>
      <c r="H3920" s="50" t="n">
        <v>2249</v>
      </c>
      <c r="I3920" s="49" t="n">
        <f aca="false">H3920/$K3923-1</f>
        <v>1415.78215950611</v>
      </c>
      <c r="J3920" s="49" t="inlineStr">
        <f aca="false">I3920-G3920</f>
        <is>
          <t/>
        </is>
      </c>
      <c r="K3920" s="0" t="inlineStr">
        <f aca="false">H3920-F3920</f>
        <is>
          <t/>
        </is>
      </c>
      <c r="L3920" s="49" t="inlineStr">
        <f aca="false">H3920/H3907-1</f>
        <is>
          <t/>
        </is>
      </c>
    </row>
    <row r="3921" customFormat="false" ht="14.4" hidden="false" customHeight="false" outlineLevel="0" collapsed="false">
      <c r="A3921" s="59" t="n">
        <v>43189.581137037</v>
      </c>
      <c r="B3921" s="47" t="s">
        <v>204</v>
      </c>
      <c r="C3921" s="0" t="s">
        <v>39</v>
      </c>
      <c r="D3921" s="0" t="s">
        <v>25</v>
      </c>
      <c r="E3921" s="0" t="s">
        <v>136</v>
      </c>
      <c r="F3921" s="48" t="n">
        <v>2090</v>
      </c>
      <c r="G3921" s="49" t="n">
        <f aca="false">F3921/$K3923-1</f>
        <v>1315.61836966108</v>
      </c>
      <c r="H3921" s="50" t="n">
        <v>2249</v>
      </c>
      <c r="I3921" s="49" t="n">
        <f aca="false">H3921/$K3923-1</f>
        <v>1415.78215950611</v>
      </c>
      <c r="J3921" s="49" t="inlineStr">
        <f aca="false">I3921-G3921</f>
        <is>
          <t/>
        </is>
      </c>
      <c r="K3921" s="0" t="inlineStr">
        <f aca="false">H3921-F3921</f>
        <is>
          <t/>
        </is>
      </c>
      <c r="L3921" s="49" t="inlineStr">
        <f aca="false">H3921/H3908-1</f>
        <is>
          <t/>
        </is>
      </c>
    </row>
    <row r="3922" customFormat="false" ht="14.4" hidden="false" customHeight="false" outlineLevel="0" collapsed="false">
      <c r="A3922" s="59" t="n">
        <v>43189.5811372107</v>
      </c>
      <c r="B3922" s="47" t="s">
        <v>204</v>
      </c>
      <c r="C3922" s="0" t="s">
        <v>39</v>
      </c>
      <c r="D3922" s="0" t="s">
        <v>53</v>
      </c>
      <c r="E3922" s="0" t="s">
        <v>136</v>
      </c>
      <c r="F3922" s="48" t="n">
        <v>2079</v>
      </c>
      <c r="G3922" s="49" t="n">
        <f aca="false">F3922/$K3923-1</f>
        <v>1308.68879929444</v>
      </c>
      <c r="H3922" s="50" t="n">
        <v>2232</v>
      </c>
      <c r="I3922" s="49" t="n">
        <f aca="false">H3922/$K3923-1</f>
        <v>1405.07282348494</v>
      </c>
      <c r="J3922" s="49" t="inlineStr">
        <f aca="false">I3922-G3922</f>
        <is>
          <t/>
        </is>
      </c>
      <c r="K3922" s="0" t="inlineStr">
        <f aca="false">H3922-F3922</f>
        <is>
          <t/>
        </is>
      </c>
      <c r="L3922" s="49" t="inlineStr">
        <f aca="false">H3922/H3909-1</f>
        <is>
          <t/>
        </is>
      </c>
    </row>
    <row r="3923" customFormat="false" ht="14.4" hidden="false" customHeight="false" outlineLevel="0" collapsed="false">
      <c r="A3923" s="59" t="n">
        <v>43189.5811373843</v>
      </c>
      <c r="B3923" s="47" t="s">
        <v>204</v>
      </c>
      <c r="C3923" s="0" t="s">
        <v>39</v>
      </c>
      <c r="D3923" s="0" t="s">
        <v>51</v>
      </c>
      <c r="E3923" s="0" t="s">
        <v>136</v>
      </c>
      <c r="F3923" s="50" t="n">
        <v>1.5727</v>
      </c>
      <c r="H3923" s="48" t="n">
        <v>1.6012</v>
      </c>
      <c r="K3923" s="50" t="n">
        <v>1.5874</v>
      </c>
      <c r="L3923" s="49" t="n">
        <f aca="false">K3923/K3910-1</f>
        <v>0.00625023771188071</v>
      </c>
    </row>
    <row r="3924" customFormat="false" ht="14.4" hidden="false" customHeight="false" outlineLevel="0" collapsed="false">
      <c r="A3924" s="59" t="n">
        <v>43189.581137581</v>
      </c>
      <c r="B3924" s="47" t="s">
        <v>204</v>
      </c>
      <c r="C3924" s="0" t="s">
        <v>39</v>
      </c>
      <c r="D3924" s="0" t="s">
        <v>30</v>
      </c>
      <c r="E3924" s="0" t="s">
        <v>136</v>
      </c>
      <c r="F3924" s="0" t="s">
        <v>31</v>
      </c>
      <c r="H3924" s="50" t="n">
        <v>1</v>
      </c>
      <c r="K3924" s="48" t="n">
        <v>1.34</v>
      </c>
      <c r="L3924" s="49" t="inlineStr">
        <f aca="false">K3924/K3911-1</f>
        <is>
          <t/>
        </is>
      </c>
    </row>
    <row r="3925" customFormat="false" ht="14.4" hidden="false" customHeight="false" outlineLevel="0" collapsed="false">
      <c r="A3925" s="59" t="n">
        <v>43189.5811377315</v>
      </c>
      <c r="B3925" s="47" t="s">
        <v>204</v>
      </c>
      <c r="C3925" s="0" t="s">
        <v>39</v>
      </c>
      <c r="D3925" s="0" t="s">
        <v>43</v>
      </c>
      <c r="E3925" s="0" t="s">
        <v>137</v>
      </c>
      <c r="J3925" s="0" t="s">
        <v>44</v>
      </c>
      <c r="K3925" s="48" t="n">
        <v>1325.48</v>
      </c>
      <c r="L3925" s="49" t="inlineStr">
        <f aca="false">K3925/K3912-1</f>
        <is>
          <t/>
        </is>
      </c>
    </row>
    <row r="3926" customFormat="false" ht="14.4" hidden="false" customHeight="false" outlineLevel="0" collapsed="false">
      <c r="A3926" s="59" t="n">
        <v>43189.5811378935</v>
      </c>
      <c r="B3926" s="47" t="s">
        <v>204</v>
      </c>
      <c r="C3926" s="0" t="s">
        <v>39</v>
      </c>
      <c r="D3926" s="0" t="s">
        <v>54</v>
      </c>
      <c r="E3926" s="0" t="s">
        <v>137</v>
      </c>
      <c r="F3926" s="0" t="n">
        <v>0.0564553</v>
      </c>
      <c r="G3926" s="0" t="s">
        <v>156</v>
      </c>
      <c r="H3926" s="49" t="n">
        <f aca="false">F3926/F3913-1</f>
        <v>0.0364437802688442</v>
      </c>
      <c r="K3926" s="48" t="n">
        <v>393.48</v>
      </c>
      <c r="L3926" s="49" t="inlineStr">
        <f aca="false">K3926/K3913-1</f>
        <is>
          <t/>
        </is>
      </c>
    </row>
    <row r="3927" customFormat="false" ht="14.4" hidden="false" customHeight="false" outlineLevel="0" collapsed="false">
      <c r="A3927" s="59" t="n">
        <v>43189.5811380556</v>
      </c>
      <c r="B3927" s="47" t="s">
        <v>204</v>
      </c>
      <c r="C3927" s="0" t="s">
        <v>39</v>
      </c>
      <c r="D3927" s="0" t="s">
        <v>150</v>
      </c>
      <c r="E3927" s="0" t="s">
        <v>137</v>
      </c>
      <c r="F3927" s="0" t="n">
        <v>0.0249834</v>
      </c>
      <c r="G3927" s="0" t="s">
        <v>156</v>
      </c>
      <c r="H3927" s="49" t="inlineStr">
        <f aca="false">F3927/F3914-1</f>
        <is>
          <t/>
        </is>
      </c>
      <c r="K3927" s="48" t="n">
        <v>174.13</v>
      </c>
      <c r="L3927" s="49" t="inlineStr">
        <f aca="false">K3927/K3914-1</f>
        <is>
          <t/>
        </is>
      </c>
    </row>
    <row r="3928" customFormat="false" ht="14.4" hidden="false" customHeight="false" outlineLevel="0" collapsed="false">
      <c r="A3928" s="59" t="n">
        <v>43189.581138206</v>
      </c>
      <c r="B3928" s="47" t="s">
        <v>204</v>
      </c>
      <c r="C3928" s="0" t="s">
        <v>39</v>
      </c>
      <c r="D3928" s="0" t="s">
        <v>157</v>
      </c>
      <c r="E3928" s="0" t="s">
        <v>137</v>
      </c>
      <c r="F3928" s="0" t="n">
        <v>0.0004</v>
      </c>
      <c r="G3928" s="0" t="s">
        <v>156</v>
      </c>
      <c r="H3928" s="49" t="inlineStr">
        <f aca="false">F3928/F3915-1</f>
        <is>
          <t/>
        </is>
      </c>
      <c r="K3928" s="48" t="n">
        <v>2.81</v>
      </c>
      <c r="L3928" s="49" t="inlineStr">
        <f aca="false">K3928/K3915-1</f>
        <is>
          <t/>
        </is>
      </c>
    </row>
    <row r="3929" customFormat="false" ht="14.4" hidden="false" customHeight="false" outlineLevel="0" collapsed="false">
      <c r="A3929" s="60" t="n">
        <v>43189.5811383449</v>
      </c>
      <c r="B3929" s="52" t="s">
        <v>204</v>
      </c>
      <c r="C3929" s="16" t="s">
        <v>39</v>
      </c>
      <c r="D3929" s="16" t="s">
        <v>138</v>
      </c>
      <c r="E3929" s="16" t="s">
        <v>137</v>
      </c>
      <c r="F3929" s="16" t="n">
        <v>1</v>
      </c>
      <c r="G3929" s="16" t="s">
        <v>156</v>
      </c>
      <c r="H3929" s="58" t="inlineStr">
        <f aca="false">F3929/F3916-1</f>
        <is>
          <t/>
        </is>
      </c>
      <c r="I3929" s="16"/>
      <c r="J3929" s="16"/>
      <c r="K3929" s="54" t="n">
        <v>7010.69</v>
      </c>
      <c r="L3929" s="58" t="inlineStr">
        <f aca="false">K3929/K3916-1</f>
        <is>
          <t/>
        </is>
      </c>
    </row>
    <row r="3930" customFormat="false" ht="14.4" hidden="false" customHeight="false" outlineLevel="0" collapsed="false">
      <c r="A3930" s="59" t="n">
        <v>43192.4144613773</v>
      </c>
      <c r="B3930" s="47" t="s">
        <v>79</v>
      </c>
      <c r="C3930" s="0" t="s">
        <v>33</v>
      </c>
      <c r="D3930" s="0" t="s">
        <v>13</v>
      </c>
      <c r="E3930" s="0" t="s">
        <v>136</v>
      </c>
      <c r="F3930" s="48" t="n">
        <v>2100</v>
      </c>
      <c r="G3930" s="49" t="n">
        <f aca="false">F3930/$K3936-1</f>
        <v>1321.9179790853</v>
      </c>
      <c r="H3930" s="50" t="n">
        <v>2268</v>
      </c>
      <c r="I3930" s="49" t="n">
        <f aca="false">H3930/$K3936-1</f>
        <v>1427.75141741212</v>
      </c>
      <c r="J3930" s="49" t="n">
        <f aca="false">I3930-G3930</f>
        <v>105.833438326824</v>
      </c>
      <c r="K3930" s="0" t="n">
        <f aca="false">H3930-F3930</f>
        <v>168</v>
      </c>
      <c r="L3930" s="49" t="n">
        <f aca="false">H3930/H3917-1</f>
        <v>0.00353982300884947</v>
      </c>
    </row>
    <row r="3931" customFormat="false" ht="14.4" hidden="false" customHeight="false" outlineLevel="0" collapsed="false">
      <c r="A3931" s="59" t="n">
        <v>43192.4144627315</v>
      </c>
      <c r="B3931" s="47" t="s">
        <v>79</v>
      </c>
      <c r="C3931" s="0" t="s">
        <v>33</v>
      </c>
      <c r="D3931" s="0" t="s">
        <v>15</v>
      </c>
      <c r="E3931" s="0" t="s">
        <v>136</v>
      </c>
      <c r="F3931" s="48" t="n">
        <v>2100</v>
      </c>
      <c r="G3931" s="49" t="n">
        <f aca="false">F3931/$K3936-1</f>
        <v>1321.9179790853</v>
      </c>
      <c r="H3931" s="50" t="n">
        <v>2268</v>
      </c>
      <c r="I3931" s="49" t="n">
        <f aca="false">H3931/$K3936-1</f>
        <v>1427.75141741212</v>
      </c>
      <c r="J3931" s="49" t="inlineStr">
        <f aca="false">I3931-G3931</f>
        <is>
          <t/>
        </is>
      </c>
      <c r="K3931" s="0" t="inlineStr">
        <f aca="false">H3931-F3931</f>
        <is>
          <t/>
        </is>
      </c>
      <c r="L3931" s="49" t="inlineStr">
        <f aca="false">H3931/H3918-1</f>
        <is>
          <t/>
        </is>
      </c>
    </row>
    <row r="3932" customFormat="false" ht="14.4" hidden="false" customHeight="false" outlineLevel="0" collapsed="false">
      <c r="A3932" s="59" t="n">
        <v>43192.4144629282</v>
      </c>
      <c r="B3932" s="47" t="s">
        <v>79</v>
      </c>
      <c r="C3932" s="0" t="s">
        <v>33</v>
      </c>
      <c r="D3932" s="0" t="s">
        <v>20</v>
      </c>
      <c r="E3932" s="0" t="s">
        <v>136</v>
      </c>
      <c r="F3932" s="48" t="n">
        <v>2100</v>
      </c>
      <c r="G3932" s="49" t="n">
        <f aca="false">F3932/$K3936-1</f>
        <v>1321.9179790853</v>
      </c>
      <c r="H3932" s="50" t="n">
        <v>2257</v>
      </c>
      <c r="I3932" s="49" t="n">
        <f aca="false">H3932/$K3936-1</f>
        <v>1420.82184704548</v>
      </c>
      <c r="J3932" s="49" t="inlineStr">
        <f aca="false">I3932-G3932</f>
        <is>
          <t/>
        </is>
      </c>
      <c r="K3932" s="0" t="inlineStr">
        <f aca="false">H3932-F3932</f>
        <is>
          <t/>
        </is>
      </c>
      <c r="L3932" s="49" t="inlineStr">
        <f aca="false">H3932/H3919-1</f>
        <is>
          <t/>
        </is>
      </c>
    </row>
    <row r="3933" customFormat="false" ht="14.4" hidden="false" customHeight="false" outlineLevel="0" collapsed="false">
      <c r="A3933" s="59" t="n">
        <v>43192.4144631134</v>
      </c>
      <c r="B3933" s="47" t="s">
        <v>79</v>
      </c>
      <c r="C3933" s="0" t="s">
        <v>33</v>
      </c>
      <c r="D3933" s="0" t="s">
        <v>59</v>
      </c>
      <c r="E3933" s="0" t="s">
        <v>136</v>
      </c>
      <c r="F3933" s="48" t="n">
        <v>2100</v>
      </c>
      <c r="G3933" s="49" t="n">
        <f aca="false">F3933/$K3936-1</f>
        <v>1321.9179790853</v>
      </c>
      <c r="H3933" s="50" t="n">
        <v>2257</v>
      </c>
      <c r="I3933" s="49" t="n">
        <f aca="false">H3933/$K3936-1</f>
        <v>1420.82184704548</v>
      </c>
      <c r="J3933" s="49" t="inlineStr">
        <f aca="false">I3933-G3933</f>
        <is>
          <t/>
        </is>
      </c>
      <c r="K3933" s="0" t="inlineStr">
        <f aca="false">H3933-F3933</f>
        <is>
          <t/>
        </is>
      </c>
      <c r="L3933" s="49" t="inlineStr">
        <f aca="false">H3933/H3920-1</f>
        <is>
          <t/>
        </is>
      </c>
    </row>
    <row r="3934" customFormat="false" ht="14.4" hidden="false" customHeight="false" outlineLevel="0" collapsed="false">
      <c r="A3934" s="59" t="n">
        <v>43192.4144633102</v>
      </c>
      <c r="B3934" s="47" t="s">
        <v>79</v>
      </c>
      <c r="C3934" s="0" t="s">
        <v>33</v>
      </c>
      <c r="D3934" s="0" t="s">
        <v>25</v>
      </c>
      <c r="E3934" s="0" t="s">
        <v>136</v>
      </c>
      <c r="F3934" s="48" t="n">
        <v>2100</v>
      </c>
      <c r="G3934" s="49" t="n">
        <f aca="false">F3934/$K3936-1</f>
        <v>1321.9179790853</v>
      </c>
      <c r="H3934" s="50" t="n">
        <v>2257</v>
      </c>
      <c r="I3934" s="49" t="n">
        <f aca="false">H3934/$K3936-1</f>
        <v>1420.82184704548</v>
      </c>
      <c r="J3934" s="49" t="inlineStr">
        <f aca="false">I3934-G3934</f>
        <is>
          <t/>
        </is>
      </c>
      <c r="K3934" s="0" t="inlineStr">
        <f aca="false">H3934-F3934</f>
        <is>
          <t/>
        </is>
      </c>
      <c r="L3934" s="49" t="inlineStr">
        <f aca="false">H3934/H3921-1</f>
        <is>
          <t/>
        </is>
      </c>
    </row>
    <row r="3935" customFormat="false" ht="14.4" hidden="false" customHeight="false" outlineLevel="0" collapsed="false">
      <c r="A3935" s="59" t="n">
        <v>43192.4144635417</v>
      </c>
      <c r="B3935" s="47" t="s">
        <v>79</v>
      </c>
      <c r="C3935" s="0" t="s">
        <v>33</v>
      </c>
      <c r="D3935" s="0" t="s">
        <v>53</v>
      </c>
      <c r="E3935" s="0" t="s">
        <v>136</v>
      </c>
      <c r="F3935" s="48" t="n">
        <v>2089</v>
      </c>
      <c r="G3935" s="49" t="n">
        <f aca="false">F3935/$K3936-1</f>
        <v>1314.98840871866</v>
      </c>
      <c r="H3935" s="50" t="n">
        <v>2240</v>
      </c>
      <c r="I3935" s="49" t="n">
        <f aca="false">H3935/$K3936-1</f>
        <v>1410.11251102432</v>
      </c>
      <c r="J3935" s="49" t="inlineStr">
        <f aca="false">I3935-G3935</f>
        <is>
          <t/>
        </is>
      </c>
      <c r="K3935" s="0" t="inlineStr">
        <f aca="false">H3935-F3935</f>
        <is>
          <t/>
        </is>
      </c>
      <c r="L3935" s="49" t="inlineStr">
        <f aca="false">H3935/H3922-1</f>
        <is>
          <t/>
        </is>
      </c>
    </row>
    <row r="3936" customFormat="false" ht="14.4" hidden="false" customHeight="false" outlineLevel="0" collapsed="false">
      <c r="A3936" s="59" t="n">
        <v>43192.4144638079</v>
      </c>
      <c r="B3936" s="47" t="s">
        <v>79</v>
      </c>
      <c r="C3936" s="0" t="s">
        <v>33</v>
      </c>
      <c r="D3936" s="0" t="s">
        <v>51</v>
      </c>
      <c r="E3936" s="0" t="s">
        <v>136</v>
      </c>
      <c r="F3936" s="50" t="n">
        <v>1.5722</v>
      </c>
      <c r="H3936" s="48" t="n">
        <v>1.6005</v>
      </c>
      <c r="K3936" s="50" t="n">
        <v>1.5874</v>
      </c>
      <c r="L3936" s="49" t="n">
        <f aca="false">K3936/K3923-1</f>
        <v>0</v>
      </c>
    </row>
    <row r="3937" customFormat="false" ht="14.4" hidden="false" customHeight="false" outlineLevel="0" collapsed="false">
      <c r="A3937" s="59" t="n">
        <v>43192.4144640394</v>
      </c>
      <c r="B3937" s="47" t="s">
        <v>79</v>
      </c>
      <c r="C3937" s="0" t="s">
        <v>33</v>
      </c>
      <c r="D3937" s="0" t="s">
        <v>30</v>
      </c>
      <c r="E3937" s="0" t="s">
        <v>136</v>
      </c>
      <c r="F3937" s="0" t="s">
        <v>31</v>
      </c>
      <c r="H3937" s="50" t="n">
        <v>1</v>
      </c>
      <c r="K3937" s="48" t="n">
        <v>1.34</v>
      </c>
      <c r="L3937" s="49" t="inlineStr">
        <f aca="false">K3937/K3924-1</f>
        <is>
          <t/>
        </is>
      </c>
    </row>
    <row r="3938" customFormat="false" ht="14.4" hidden="false" customHeight="false" outlineLevel="0" collapsed="false">
      <c r="A3938" s="59" t="n">
        <v>43192.4144642477</v>
      </c>
      <c r="B3938" s="47" t="s">
        <v>79</v>
      </c>
      <c r="C3938" s="0" t="s">
        <v>33</v>
      </c>
      <c r="D3938" s="0" t="s">
        <v>43</v>
      </c>
      <c r="E3938" s="0" t="s">
        <v>137</v>
      </c>
      <c r="J3938" s="0" t="s">
        <v>44</v>
      </c>
      <c r="K3938" s="48" t="n">
        <v>1329.89</v>
      </c>
      <c r="L3938" s="49" t="inlineStr">
        <f aca="false">K3938/K3925-1</f>
        <is>
          <t/>
        </is>
      </c>
    </row>
    <row r="3939" customFormat="false" ht="14.4" hidden="false" customHeight="false" outlineLevel="0" collapsed="false">
      <c r="A3939" s="59" t="n">
        <v>43192.4144644097</v>
      </c>
      <c r="B3939" s="47" t="s">
        <v>79</v>
      </c>
      <c r="C3939" s="0" t="s">
        <v>33</v>
      </c>
      <c r="D3939" s="0" t="s">
        <v>54</v>
      </c>
      <c r="E3939" s="0" t="s">
        <v>137</v>
      </c>
      <c r="F3939" s="0" t="n">
        <v>0.0556415</v>
      </c>
      <c r="G3939" s="0" t="s">
        <v>156</v>
      </c>
      <c r="H3939" s="49" t="n">
        <f aca="false">F3939/F3926-1</f>
        <v>-0.0144149442125009</v>
      </c>
      <c r="K3939" s="48" t="n">
        <v>383.74</v>
      </c>
      <c r="L3939" s="49" t="inlineStr">
        <f aca="false">K3939/K3926-1</f>
        <is>
          <t/>
        </is>
      </c>
    </row>
    <row r="3940" customFormat="false" ht="14.4" hidden="false" customHeight="false" outlineLevel="0" collapsed="false">
      <c r="A3940" s="59" t="n">
        <v>43192.4144645949</v>
      </c>
      <c r="B3940" s="47" t="s">
        <v>79</v>
      </c>
      <c r="C3940" s="0" t="s">
        <v>33</v>
      </c>
      <c r="D3940" s="0" t="s">
        <v>150</v>
      </c>
      <c r="E3940" s="0" t="s">
        <v>137</v>
      </c>
      <c r="F3940" s="0" t="n">
        <v>0.0255816</v>
      </c>
      <c r="G3940" s="0" t="s">
        <v>156</v>
      </c>
      <c r="H3940" s="49" t="inlineStr">
        <f aca="false">F3940/F3927-1</f>
        <is>
          <t/>
        </is>
      </c>
      <c r="K3940" s="48" t="n">
        <v>176.43</v>
      </c>
      <c r="L3940" s="49" t="inlineStr">
        <f aca="false">K3940/K3927-1</f>
        <is>
          <t/>
        </is>
      </c>
    </row>
    <row r="3941" customFormat="false" ht="14.4" hidden="false" customHeight="false" outlineLevel="0" collapsed="false">
      <c r="A3941" s="59" t="n">
        <v>43192.4144647569</v>
      </c>
      <c r="B3941" s="47" t="s">
        <v>79</v>
      </c>
      <c r="C3941" s="0" t="s">
        <v>33</v>
      </c>
      <c r="D3941" s="0" t="s">
        <v>157</v>
      </c>
      <c r="E3941" s="0" t="s">
        <v>137</v>
      </c>
      <c r="F3941" s="0" t="n">
        <v>0.0004</v>
      </c>
      <c r="G3941" s="0" t="s">
        <v>156</v>
      </c>
      <c r="H3941" s="49" t="inlineStr">
        <f aca="false">F3941/F3928-1</f>
        <is>
          <t/>
        </is>
      </c>
      <c r="K3941" s="48" t="n">
        <v>2.74</v>
      </c>
      <c r="L3941" s="49" t="inlineStr">
        <f aca="false">K3941/K3928-1</f>
        <is>
          <t/>
        </is>
      </c>
    </row>
    <row r="3942" customFormat="false" ht="14.4" hidden="false" customHeight="false" outlineLevel="0" collapsed="false">
      <c r="A3942" s="60" t="n">
        <v>43192.4144649306</v>
      </c>
      <c r="B3942" s="52" t="s">
        <v>79</v>
      </c>
      <c r="C3942" s="16" t="s">
        <v>33</v>
      </c>
      <c r="D3942" s="16" t="s">
        <v>138</v>
      </c>
      <c r="E3942" s="16" t="s">
        <v>137</v>
      </c>
      <c r="F3942" s="16" t="n">
        <v>1</v>
      </c>
      <c r="G3942" s="16" t="s">
        <v>156</v>
      </c>
      <c r="H3942" s="58" t="inlineStr">
        <f aca="false">F3942/F3929-1</f>
        <is>
          <t/>
        </is>
      </c>
      <c r="I3942" s="16"/>
      <c r="J3942" s="16"/>
      <c r="K3942" s="54" t="n">
        <v>6945.65</v>
      </c>
      <c r="L3942" s="58" t="inlineStr">
        <f aca="false">K3942/K3929-1</f>
        <is>
          <t/>
        </is>
      </c>
    </row>
    <row r="3943" customFormat="false" ht="14.4" hidden="false" customHeight="false" outlineLevel="0" collapsed="false">
      <c r="A3943" s="59" t="n">
        <v>43193.4248580556</v>
      </c>
      <c r="B3943" s="47" t="s">
        <v>80</v>
      </c>
      <c r="C3943" s="0" t="s">
        <v>35</v>
      </c>
      <c r="D3943" s="0" t="s">
        <v>13</v>
      </c>
      <c r="E3943" s="0" t="s">
        <v>136</v>
      </c>
      <c r="F3943" s="48" t="n">
        <v>2118</v>
      </c>
      <c r="G3943" s="49" t="n">
        <f aca="false">F3943/$K3949-1</f>
        <v>1333.25727604889</v>
      </c>
      <c r="H3943" s="50" t="n">
        <v>2287</v>
      </c>
      <c r="I3943" s="49" t="n">
        <f aca="false">H3943/$K3949-1</f>
        <v>1439.72067531813</v>
      </c>
      <c r="J3943" s="49" t="n">
        <f aca="false">I3943-G3943</f>
        <v>106.463399269245</v>
      </c>
      <c r="K3943" s="0" t="n">
        <f aca="false">H3943-F3943</f>
        <v>169</v>
      </c>
      <c r="L3943" s="49" t="n">
        <f aca="false">H3943/H3930-1</f>
        <v>0.00837742504409178</v>
      </c>
    </row>
    <row r="3944" customFormat="false" ht="14.4" hidden="false" customHeight="false" outlineLevel="0" collapsed="false">
      <c r="A3944" s="59" t="n">
        <v>43193.4248589005</v>
      </c>
      <c r="B3944" s="47" t="s">
        <v>80</v>
      </c>
      <c r="C3944" s="0" t="s">
        <v>35</v>
      </c>
      <c r="D3944" s="0" t="s">
        <v>15</v>
      </c>
      <c r="E3944" s="0" t="s">
        <v>136</v>
      </c>
      <c r="F3944" s="48" t="n">
        <v>2118</v>
      </c>
      <c r="G3944" s="49" t="n">
        <f aca="false">F3944/$K3949-1</f>
        <v>1333.25727604889</v>
      </c>
      <c r="H3944" s="50" t="n">
        <v>2287</v>
      </c>
      <c r="I3944" s="49" t="n">
        <f aca="false">H3944/$K3949-1</f>
        <v>1439.72067531813</v>
      </c>
      <c r="J3944" s="49" t="inlineStr">
        <f aca="false">I3944-G3944</f>
        <is>
          <t/>
        </is>
      </c>
      <c r="K3944" s="0" t="inlineStr">
        <f aca="false">H3944-F3944</f>
        <is>
          <t/>
        </is>
      </c>
      <c r="L3944" s="49" t="inlineStr">
        <f aca="false">H3944/H3931-1</f>
        <is>
          <t/>
        </is>
      </c>
    </row>
    <row r="3945" customFormat="false" ht="14.4" hidden="false" customHeight="false" outlineLevel="0" collapsed="false">
      <c r="A3945" s="59" t="n">
        <v>43193.4248591782</v>
      </c>
      <c r="B3945" s="47" t="s">
        <v>80</v>
      </c>
      <c r="C3945" s="0" t="s">
        <v>35</v>
      </c>
      <c r="D3945" s="0" t="s">
        <v>20</v>
      </c>
      <c r="E3945" s="0" t="s">
        <v>136</v>
      </c>
      <c r="F3945" s="48" t="n">
        <v>2118</v>
      </c>
      <c r="G3945" s="49" t="n">
        <f aca="false">F3945/$K3949-1</f>
        <v>1333.25727604889</v>
      </c>
      <c r="H3945" s="50" t="n">
        <v>2276</v>
      </c>
      <c r="I3945" s="49" t="n">
        <f aca="false">H3945/$K3949-1</f>
        <v>1432.79110495149</v>
      </c>
      <c r="J3945" s="49" t="inlineStr">
        <f aca="false">I3945-G3945</f>
        <is>
          <t/>
        </is>
      </c>
      <c r="K3945" s="0" t="inlineStr">
        <f aca="false">H3945-F3945</f>
        <is>
          <t/>
        </is>
      </c>
      <c r="L3945" s="49" t="inlineStr">
        <f aca="false">H3945/H3932-1</f>
        <is>
          <t/>
        </is>
      </c>
    </row>
    <row r="3946" customFormat="false" ht="14.4" hidden="false" customHeight="false" outlineLevel="0" collapsed="false">
      <c r="A3946" s="59" t="n">
        <v>43193.4248594213</v>
      </c>
      <c r="B3946" s="47" t="s">
        <v>80</v>
      </c>
      <c r="C3946" s="0" t="s">
        <v>35</v>
      </c>
      <c r="D3946" s="0" t="s">
        <v>59</v>
      </c>
      <c r="E3946" s="0" t="s">
        <v>136</v>
      </c>
      <c r="F3946" s="48" t="n">
        <v>2118</v>
      </c>
      <c r="G3946" s="49" t="n">
        <f aca="false">F3946/$K3949-1</f>
        <v>1333.25727604889</v>
      </c>
      <c r="H3946" s="50" t="n">
        <v>2276</v>
      </c>
      <c r="I3946" s="49" t="n">
        <f aca="false">H3946/$K3949-1</f>
        <v>1432.79110495149</v>
      </c>
      <c r="J3946" s="49" t="inlineStr">
        <f aca="false">I3946-G3946</f>
        <is>
          <t/>
        </is>
      </c>
      <c r="K3946" s="0" t="inlineStr">
        <f aca="false">H3946-F3946</f>
        <is>
          <t/>
        </is>
      </c>
      <c r="L3946" s="49" t="inlineStr">
        <f aca="false">H3946/H3933-1</f>
        <is>
          <t/>
        </is>
      </c>
    </row>
    <row r="3947" customFormat="false" ht="14.4" hidden="false" customHeight="false" outlineLevel="0" collapsed="false">
      <c r="A3947" s="59" t="n">
        <v>43193.4248596759</v>
      </c>
      <c r="B3947" s="47" t="s">
        <v>80</v>
      </c>
      <c r="C3947" s="0" t="s">
        <v>35</v>
      </c>
      <c r="D3947" s="0" t="s">
        <v>25</v>
      </c>
      <c r="E3947" s="0" t="s">
        <v>136</v>
      </c>
      <c r="F3947" s="48" t="n">
        <v>2118</v>
      </c>
      <c r="G3947" s="49" t="n">
        <f aca="false">F3947/$K3949-1</f>
        <v>1333.25727604889</v>
      </c>
      <c r="H3947" s="50" t="n">
        <v>2276</v>
      </c>
      <c r="I3947" s="49" t="n">
        <f aca="false">H3947/$K3949-1</f>
        <v>1432.79110495149</v>
      </c>
      <c r="J3947" s="49" t="inlineStr">
        <f aca="false">I3947-G3947</f>
        <is>
          <t/>
        </is>
      </c>
      <c r="K3947" s="0" t="inlineStr">
        <f aca="false">H3947-F3947</f>
        <is>
          <t/>
        </is>
      </c>
      <c r="L3947" s="49" t="inlineStr">
        <f aca="false">H3947/H3934-1</f>
        <is>
          <t/>
        </is>
      </c>
    </row>
    <row r="3948" customFormat="false" ht="14.4" hidden="false" customHeight="false" outlineLevel="0" collapsed="false">
      <c r="A3948" s="59" t="n">
        <v>43193.424859919</v>
      </c>
      <c r="B3948" s="47" t="s">
        <v>80</v>
      </c>
      <c r="C3948" s="0" t="s">
        <v>35</v>
      </c>
      <c r="D3948" s="0" t="s">
        <v>53</v>
      </c>
      <c r="E3948" s="0" t="s">
        <v>136</v>
      </c>
      <c r="F3948" s="48" t="n">
        <v>2107</v>
      </c>
      <c r="G3948" s="49" t="n">
        <f aca="false">F3948/$K3949-1</f>
        <v>1326.32770568225</v>
      </c>
      <c r="H3948" s="50" t="n">
        <v>2259</v>
      </c>
      <c r="I3948" s="49" t="n">
        <f aca="false">H3948/$K3949-1</f>
        <v>1422.08176893033</v>
      </c>
      <c r="J3948" s="49" t="inlineStr">
        <f aca="false">I3948-G3948</f>
        <is>
          <t/>
        </is>
      </c>
      <c r="K3948" s="0" t="inlineStr">
        <f aca="false">H3948-F3948</f>
        <is>
          <t/>
        </is>
      </c>
      <c r="L3948" s="49" t="inlineStr">
        <f aca="false">H3948/H3935-1</f>
        <is>
          <t/>
        </is>
      </c>
    </row>
    <row r="3949" customFormat="false" ht="14.4" hidden="false" customHeight="false" outlineLevel="0" collapsed="false">
      <c r="A3949" s="59" t="n">
        <v>43193.4248601736</v>
      </c>
      <c r="B3949" s="47" t="s">
        <v>80</v>
      </c>
      <c r="C3949" s="0" t="s">
        <v>35</v>
      </c>
      <c r="D3949" s="0" t="s">
        <v>51</v>
      </c>
      <c r="E3949" s="0" t="s">
        <v>136</v>
      </c>
      <c r="F3949" s="50" t="n">
        <v>1.5732</v>
      </c>
      <c r="H3949" s="48" t="n">
        <v>1.6018</v>
      </c>
      <c r="K3949" s="50" t="n">
        <v>1.5874</v>
      </c>
      <c r="L3949" s="49" t="n">
        <f aca="false">K3949/K3936-1</f>
        <v>0</v>
      </c>
    </row>
    <row r="3950" customFormat="false" ht="14.4" hidden="false" customHeight="false" outlineLevel="0" collapsed="false">
      <c r="A3950" s="59" t="n">
        <v>43193.4248604282</v>
      </c>
      <c r="B3950" s="47" t="s">
        <v>80</v>
      </c>
      <c r="C3950" s="0" t="s">
        <v>35</v>
      </c>
      <c r="D3950" s="0" t="s">
        <v>30</v>
      </c>
      <c r="E3950" s="0" t="s">
        <v>136</v>
      </c>
      <c r="F3950" s="0" t="s">
        <v>31</v>
      </c>
      <c r="H3950" s="50" t="n">
        <v>1</v>
      </c>
      <c r="K3950" s="48" t="n">
        <v>1.34</v>
      </c>
      <c r="L3950" s="49" t="inlineStr">
        <f aca="false">K3950/K3937-1</f>
        <is>
          <t/>
        </is>
      </c>
    </row>
    <row r="3951" customFormat="false" ht="14.4" hidden="false" customHeight="false" outlineLevel="0" collapsed="false">
      <c r="A3951" s="59" t="n">
        <v>43193.4248606597</v>
      </c>
      <c r="B3951" s="47" t="s">
        <v>80</v>
      </c>
      <c r="C3951" s="0" t="s">
        <v>35</v>
      </c>
      <c r="D3951" s="0" t="s">
        <v>43</v>
      </c>
      <c r="E3951" s="0" t="s">
        <v>137</v>
      </c>
      <c r="J3951" s="0" t="s">
        <v>44</v>
      </c>
      <c r="K3951" s="48" t="n">
        <v>1340.3</v>
      </c>
      <c r="L3951" s="49" t="inlineStr">
        <f aca="false">K3951/K3938-1</f>
        <is>
          <t/>
        </is>
      </c>
    </row>
    <row r="3952" customFormat="false" ht="14.4" hidden="false" customHeight="false" outlineLevel="0" collapsed="false">
      <c r="A3952" s="59" t="n">
        <v>43193.4248608796</v>
      </c>
      <c r="B3952" s="47" t="s">
        <v>80</v>
      </c>
      <c r="C3952" s="0" t="s">
        <v>35</v>
      </c>
      <c r="D3952" s="0" t="s">
        <v>54</v>
      </c>
      <c r="E3952" s="0" t="s">
        <v>137</v>
      </c>
      <c r="F3952" s="0" t="n">
        <v>0.054258</v>
      </c>
      <c r="G3952" s="0" t="s">
        <v>156</v>
      </c>
      <c r="H3952" s="49" t="n">
        <f aca="false">F3952/F3939-1</f>
        <v>-0.0248645345650278</v>
      </c>
      <c r="K3952" s="48" t="n">
        <v>398.26</v>
      </c>
      <c r="L3952" s="49" t="inlineStr">
        <f aca="false">K3952/K3939-1</f>
        <is>
          <t/>
        </is>
      </c>
    </row>
    <row r="3953" customFormat="false" ht="14.4" hidden="false" customHeight="false" outlineLevel="0" collapsed="false">
      <c r="A3953" s="59" t="n">
        <v>43193.4248611227</v>
      </c>
      <c r="B3953" s="47" t="s">
        <v>80</v>
      </c>
      <c r="C3953" s="0" t="s">
        <v>35</v>
      </c>
      <c r="D3953" s="0" t="s">
        <v>150</v>
      </c>
      <c r="E3953" s="0" t="s">
        <v>137</v>
      </c>
      <c r="F3953" s="0" t="n">
        <v>0.0251309</v>
      </c>
      <c r="G3953" s="0" t="s">
        <v>156</v>
      </c>
      <c r="H3953" s="49" t="inlineStr">
        <f aca="false">F3953/F3940-1</f>
        <is>
          <t/>
        </is>
      </c>
      <c r="K3953" s="48" t="n">
        <v>184.46</v>
      </c>
      <c r="L3953" s="49" t="inlineStr">
        <f aca="false">K3953/K3940-1</f>
        <is>
          <t/>
        </is>
      </c>
    </row>
    <row r="3954" customFormat="false" ht="14.4" hidden="false" customHeight="false" outlineLevel="0" collapsed="false">
      <c r="A3954" s="59" t="n">
        <v>43193.424861331</v>
      </c>
      <c r="B3954" s="47" t="s">
        <v>80</v>
      </c>
      <c r="C3954" s="0" t="s">
        <v>35</v>
      </c>
      <c r="D3954" s="0" t="s">
        <v>157</v>
      </c>
      <c r="E3954" s="0" t="s">
        <v>137</v>
      </c>
      <c r="F3954" s="0" t="n">
        <v>0.00039</v>
      </c>
      <c r="G3954" s="0" t="s">
        <v>156</v>
      </c>
      <c r="H3954" s="49" t="inlineStr">
        <f aca="false">F3954/F3941-1</f>
        <is>
          <t/>
        </is>
      </c>
      <c r="K3954" s="48" t="n">
        <v>2.89</v>
      </c>
      <c r="L3954" s="49" t="inlineStr">
        <f aca="false">K3954/K3941-1</f>
        <is>
          <t/>
        </is>
      </c>
    </row>
    <row r="3955" customFormat="false" ht="14.4" hidden="false" customHeight="false" outlineLevel="0" collapsed="false">
      <c r="A3955" s="60" t="n">
        <v>43193.4248615509</v>
      </c>
      <c r="B3955" s="52" t="s">
        <v>80</v>
      </c>
      <c r="C3955" s="16" t="s">
        <v>35</v>
      </c>
      <c r="D3955" s="16" t="s">
        <v>138</v>
      </c>
      <c r="E3955" s="16" t="s">
        <v>137</v>
      </c>
      <c r="F3955" s="16" t="n">
        <v>1</v>
      </c>
      <c r="G3955" s="16" t="s">
        <v>156</v>
      </c>
      <c r="H3955" s="58" t="inlineStr">
        <f aca="false">F3955/F3942-1</f>
        <is>
          <t/>
        </is>
      </c>
      <c r="I3955" s="16"/>
      <c r="J3955" s="16"/>
      <c r="K3955" s="54" t="n">
        <v>7372.18</v>
      </c>
      <c r="L3955" s="58" t="inlineStr">
        <f aca="false">K3955/K3942-1</f>
        <is>
          <t/>
        </is>
      </c>
    </row>
    <row r="3956" customFormat="false" ht="14.4" hidden="false" customHeight="false" outlineLevel="0" collapsed="false">
      <c r="A3956" s="59" t="n">
        <v>43194.4064324421</v>
      </c>
      <c r="B3956" s="47" t="s">
        <v>164</v>
      </c>
      <c r="C3956" s="0" t="s">
        <v>37</v>
      </c>
      <c r="D3956" s="0" t="s">
        <v>13</v>
      </c>
      <c r="E3956" s="0" t="s">
        <v>136</v>
      </c>
      <c r="F3956" s="48" t="n">
        <v>2116</v>
      </c>
      <c r="G3956" s="49" t="n">
        <f aca="false">F3956/$K3962-1</f>
        <v>1330.59646837458</v>
      </c>
      <c r="H3956" s="50" t="n">
        <v>2285</v>
      </c>
      <c r="I3956" s="49" t="n">
        <f aca="false">H3956/$K3962-1</f>
        <v>1436.94798215308</v>
      </c>
      <c r="J3956" s="49" t="n">
        <f aca="false">I3956-G3956</f>
        <v>106.351513778499</v>
      </c>
      <c r="K3956" s="0" t="n">
        <f aca="false">H3956-F3956</f>
        <v>169</v>
      </c>
      <c r="L3956" s="49" t="n">
        <f aca="false">H3956/H3943-1</f>
        <v>-0.000874508089199866</v>
      </c>
    </row>
    <row r="3957" customFormat="false" ht="14.4" hidden="false" customHeight="false" outlineLevel="0" collapsed="false">
      <c r="A3957" s="59" t="n">
        <v>43194.4064334028</v>
      </c>
      <c r="B3957" s="47" t="s">
        <v>164</v>
      </c>
      <c r="C3957" s="0" t="s">
        <v>37</v>
      </c>
      <c r="D3957" s="0" t="s">
        <v>15</v>
      </c>
      <c r="E3957" s="0" t="s">
        <v>136</v>
      </c>
      <c r="F3957" s="48" t="n">
        <v>2116</v>
      </c>
      <c r="G3957" s="49" t="n">
        <f aca="false">F3957/$K3962-1</f>
        <v>1330.59646837458</v>
      </c>
      <c r="H3957" s="50" t="n">
        <v>2285</v>
      </c>
      <c r="I3957" s="49" t="n">
        <f aca="false">H3957/$K3962-1</f>
        <v>1436.94798215308</v>
      </c>
      <c r="J3957" s="49" t="inlineStr">
        <f aca="false">I3957-G3957</f>
        <is>
          <t/>
        </is>
      </c>
      <c r="K3957" s="0" t="inlineStr">
        <f aca="false">H3957-F3957</f>
        <is>
          <t/>
        </is>
      </c>
      <c r="L3957" s="49" t="inlineStr">
        <f aca="false">H3957/H3944-1</f>
        <is>
          <t/>
        </is>
      </c>
    </row>
    <row r="3958" customFormat="false" ht="14.4" hidden="false" customHeight="false" outlineLevel="0" collapsed="false">
      <c r="A3958" s="59" t="n">
        <v>43194.4064337616</v>
      </c>
      <c r="B3958" s="47" t="s">
        <v>164</v>
      </c>
      <c r="C3958" s="0" t="s">
        <v>37</v>
      </c>
      <c r="D3958" s="0" t="s">
        <v>20</v>
      </c>
      <c r="E3958" s="0" t="s">
        <v>136</v>
      </c>
      <c r="F3958" s="48" t="n">
        <v>2116</v>
      </c>
      <c r="G3958" s="49" t="n">
        <f aca="false">F3958/$K3962-1</f>
        <v>1330.59646837458</v>
      </c>
      <c r="H3958" s="50" t="n">
        <v>2274</v>
      </c>
      <c r="I3958" s="49" t="n">
        <f aca="false">H3958/$K3962-1</f>
        <v>1430.02569427401</v>
      </c>
      <c r="J3958" s="49" t="inlineStr">
        <f aca="false">I3958-G3958</f>
        <is>
          <t/>
        </is>
      </c>
      <c r="K3958" s="0" t="inlineStr">
        <f aca="false">H3958-F3958</f>
        <is>
          <t/>
        </is>
      </c>
      <c r="L3958" s="49" t="inlineStr">
        <f aca="false">H3958/H3945-1</f>
        <is>
          <t/>
        </is>
      </c>
    </row>
    <row r="3959" customFormat="false" ht="14.4" hidden="false" customHeight="false" outlineLevel="0" collapsed="false">
      <c r="A3959" s="59" t="n">
        <v>43194.4064340509</v>
      </c>
      <c r="B3959" s="47" t="s">
        <v>164</v>
      </c>
      <c r="C3959" s="0" t="s">
        <v>37</v>
      </c>
      <c r="D3959" s="0" t="s">
        <v>59</v>
      </c>
      <c r="E3959" s="0" t="s">
        <v>136</v>
      </c>
      <c r="F3959" s="48" t="n">
        <v>2116</v>
      </c>
      <c r="G3959" s="49" t="n">
        <f aca="false">F3959/$K3962-1</f>
        <v>1330.59646837458</v>
      </c>
      <c r="H3959" s="50" t="n">
        <v>2274</v>
      </c>
      <c r="I3959" s="49" t="n">
        <f aca="false">H3959/$K3962-1</f>
        <v>1430.02569427401</v>
      </c>
      <c r="J3959" s="49" t="inlineStr">
        <f aca="false">I3959-G3959</f>
        <is>
          <t/>
        </is>
      </c>
      <c r="K3959" s="0" t="inlineStr">
        <f aca="false">H3959-F3959</f>
        <is>
          <t/>
        </is>
      </c>
      <c r="L3959" s="49" t="inlineStr">
        <f aca="false">H3959/H3946-1</f>
        <is>
          <t/>
        </is>
      </c>
    </row>
    <row r="3960" customFormat="false" ht="14.4" hidden="false" customHeight="false" outlineLevel="0" collapsed="false">
      <c r="A3960" s="59" t="n">
        <v>43194.4064343403</v>
      </c>
      <c r="B3960" s="47" t="s">
        <v>164</v>
      </c>
      <c r="C3960" s="0" t="s">
        <v>37</v>
      </c>
      <c r="D3960" s="0" t="s">
        <v>25</v>
      </c>
      <c r="E3960" s="0" t="s">
        <v>136</v>
      </c>
      <c r="F3960" s="48" t="n">
        <v>2116</v>
      </c>
      <c r="G3960" s="49" t="n">
        <f aca="false">F3960/$K3962-1</f>
        <v>1330.59646837458</v>
      </c>
      <c r="H3960" s="50" t="n">
        <v>2274</v>
      </c>
      <c r="I3960" s="49" t="n">
        <f aca="false">H3960/$K3962-1</f>
        <v>1430.02569427401</v>
      </c>
      <c r="J3960" s="49" t="inlineStr">
        <f aca="false">I3960-G3960</f>
        <is>
          <t/>
        </is>
      </c>
      <c r="K3960" s="0" t="inlineStr">
        <f aca="false">H3960-F3960</f>
        <is>
          <t/>
        </is>
      </c>
      <c r="L3960" s="49" t="inlineStr">
        <f aca="false">H3960/H3947-1</f>
        <is>
          <t/>
        </is>
      </c>
    </row>
    <row r="3961" customFormat="false" ht="14.4" hidden="false" customHeight="false" outlineLevel="0" collapsed="false">
      <c r="A3961" s="59" t="n">
        <v>43194.4064346181</v>
      </c>
      <c r="B3961" s="47" t="s">
        <v>164</v>
      </c>
      <c r="C3961" s="0" t="s">
        <v>37</v>
      </c>
      <c r="D3961" s="0" t="s">
        <v>53</v>
      </c>
      <c r="E3961" s="0" t="s">
        <v>136</v>
      </c>
      <c r="F3961" s="48" t="n">
        <v>2105</v>
      </c>
      <c r="G3961" s="49" t="n">
        <f aca="false">F3961/$K3962-1</f>
        <v>1323.67418049551</v>
      </c>
      <c r="H3961" s="50" t="n">
        <v>2257</v>
      </c>
      <c r="I3961" s="49" t="n">
        <f aca="false">H3961/$K3962-1</f>
        <v>1419.32761300635</v>
      </c>
      <c r="J3961" s="49" t="inlineStr">
        <f aca="false">I3961-G3961</f>
        <is>
          <t/>
        </is>
      </c>
      <c r="K3961" s="0" t="inlineStr">
        <f aca="false">H3961-F3961</f>
        <is>
          <t/>
        </is>
      </c>
      <c r="L3961" s="49" t="inlineStr">
        <f aca="false">H3961/H3948-1</f>
        <is>
          <t/>
        </is>
      </c>
    </row>
    <row r="3962" customFormat="false" ht="14.4" hidden="false" customHeight="false" outlineLevel="0" collapsed="false">
      <c r="A3962" s="59" t="n">
        <v>43194.4064348958</v>
      </c>
      <c r="B3962" s="47" t="s">
        <v>164</v>
      </c>
      <c r="C3962" s="0" t="s">
        <v>37</v>
      </c>
      <c r="D3962" s="0" t="s">
        <v>51</v>
      </c>
      <c r="E3962" s="0" t="s">
        <v>136</v>
      </c>
      <c r="F3962" s="50" t="n">
        <v>1.5767</v>
      </c>
      <c r="H3962" s="48" t="n">
        <v>1.6051</v>
      </c>
      <c r="K3962" s="50" t="n">
        <v>1.58907</v>
      </c>
      <c r="L3962" s="49" t="n">
        <f aca="false">K3962/K3949-1</f>
        <v>0.00105203477384386</v>
      </c>
    </row>
    <row r="3963" customFormat="false" ht="14.4" hidden="false" customHeight="false" outlineLevel="0" collapsed="false">
      <c r="A3963" s="59" t="n">
        <v>43194.4064351852</v>
      </c>
      <c r="B3963" s="47" t="s">
        <v>164</v>
      </c>
      <c r="C3963" s="0" t="s">
        <v>37</v>
      </c>
      <c r="D3963" s="0" t="s">
        <v>30</v>
      </c>
      <c r="E3963" s="0" t="s">
        <v>136</v>
      </c>
      <c r="F3963" s="0" t="s">
        <v>31</v>
      </c>
      <c r="H3963" s="50" t="n">
        <v>1</v>
      </c>
      <c r="K3963" s="48" t="n">
        <v>1.34</v>
      </c>
      <c r="L3963" s="49" t="inlineStr">
        <f aca="false">K3963/K3950-1</f>
        <is>
          <t/>
        </is>
      </c>
    </row>
    <row r="3964" customFormat="false" ht="14.4" hidden="false" customHeight="false" outlineLevel="0" collapsed="false">
      <c r="A3964" s="59" t="n">
        <v>43194.4064356019</v>
      </c>
      <c r="B3964" s="47" t="s">
        <v>164</v>
      </c>
      <c r="C3964" s="0" t="s">
        <v>37</v>
      </c>
      <c r="D3964" s="0" t="s">
        <v>43</v>
      </c>
      <c r="E3964" s="0" t="s">
        <v>137</v>
      </c>
      <c r="J3964" s="0" t="s">
        <v>44</v>
      </c>
      <c r="K3964" s="48" t="n">
        <v>1334.23</v>
      </c>
      <c r="L3964" s="49" t="inlineStr">
        <f aca="false">K3964/K3951-1</f>
        <is>
          <t/>
        </is>
      </c>
    </row>
    <row r="3965" customFormat="false" ht="14.4" hidden="false" customHeight="false" outlineLevel="0" collapsed="false">
      <c r="A3965" s="59" t="n">
        <v>43194.4064358796</v>
      </c>
      <c r="B3965" s="47" t="s">
        <v>164</v>
      </c>
      <c r="C3965" s="0" t="s">
        <v>37</v>
      </c>
      <c r="D3965" s="0" t="s">
        <v>54</v>
      </c>
      <c r="E3965" s="0" t="s">
        <v>137</v>
      </c>
      <c r="F3965" s="0" t="n">
        <v>0.0553326</v>
      </c>
      <c r="G3965" s="0" t="s">
        <v>156</v>
      </c>
      <c r="H3965" s="49" t="n">
        <f aca="false">F3965/F3952-1</f>
        <v>0.0198053743226805</v>
      </c>
      <c r="K3965" s="48" t="n">
        <v>407.82</v>
      </c>
      <c r="L3965" s="49" t="inlineStr">
        <f aca="false">K3965/K3952-1</f>
        <is>
          <t/>
        </is>
      </c>
    </row>
    <row r="3966" customFormat="false" ht="14.4" hidden="false" customHeight="false" outlineLevel="0" collapsed="false">
      <c r="A3966" s="59" t="n">
        <v>43194.4064362153</v>
      </c>
      <c r="B3966" s="47" t="s">
        <v>164</v>
      </c>
      <c r="C3966" s="0" t="s">
        <v>37</v>
      </c>
      <c r="D3966" s="0" t="s">
        <v>150</v>
      </c>
      <c r="E3966" s="0" t="s">
        <v>137</v>
      </c>
      <c r="F3966" s="0" t="n">
        <v>0.0253771</v>
      </c>
      <c r="G3966" s="0" t="s">
        <v>156</v>
      </c>
      <c r="H3966" s="49" t="inlineStr">
        <f aca="false">F3966/F3953-1</f>
        <is>
          <t/>
        </is>
      </c>
      <c r="K3966" s="48" t="n">
        <v>187.04</v>
      </c>
      <c r="L3966" s="49" t="inlineStr">
        <f aca="false">K3966/K3953-1</f>
        <is>
          <t/>
        </is>
      </c>
    </row>
    <row r="3967" customFormat="false" ht="14.4" hidden="false" customHeight="false" outlineLevel="0" collapsed="false">
      <c r="A3967" s="59" t="n">
        <v>43194.4064364468</v>
      </c>
      <c r="B3967" s="47" t="s">
        <v>164</v>
      </c>
      <c r="C3967" s="0" t="s">
        <v>37</v>
      </c>
      <c r="D3967" s="0" t="s">
        <v>157</v>
      </c>
      <c r="E3967" s="0" t="s">
        <v>137</v>
      </c>
      <c r="F3967" s="0" t="n">
        <v>0.0004</v>
      </c>
      <c r="G3967" s="0" t="s">
        <v>156</v>
      </c>
      <c r="H3967" s="49" t="inlineStr">
        <f aca="false">F3967/F3954-1</f>
        <is>
          <t/>
        </is>
      </c>
      <c r="K3967" s="48" t="n">
        <v>2.97</v>
      </c>
      <c r="L3967" s="49" t="inlineStr">
        <f aca="false">K3967/K3954-1</f>
        <is>
          <t/>
        </is>
      </c>
    </row>
    <row r="3968" customFormat="false" ht="14.4" hidden="false" customHeight="false" outlineLevel="0" collapsed="false">
      <c r="A3968" s="60" t="n">
        <v>43194.4064366898</v>
      </c>
      <c r="B3968" s="52" t="s">
        <v>164</v>
      </c>
      <c r="C3968" s="16" t="s">
        <v>37</v>
      </c>
      <c r="D3968" s="16" t="s">
        <v>138</v>
      </c>
      <c r="E3968" s="16" t="s">
        <v>137</v>
      </c>
      <c r="F3968" s="16" t="n">
        <v>1</v>
      </c>
      <c r="G3968" s="16" t="s">
        <v>156</v>
      </c>
      <c r="H3968" s="58" t="inlineStr">
        <f aca="false">F3968/F3955-1</f>
        <is>
          <t/>
        </is>
      </c>
      <c r="I3968" s="16"/>
      <c r="J3968" s="16"/>
      <c r="K3968" s="54" t="n">
        <v>7411.6</v>
      </c>
      <c r="L3968" s="58" t="inlineStr">
        <f aca="false">K3968/K3955-1</f>
        <is>
          <t/>
        </is>
      </c>
    </row>
    <row r="3969" customFormat="false" ht="14.4" hidden="false" customHeight="false" outlineLevel="0" collapsed="false">
      <c r="A3969" s="59" t="n">
        <v>43195.402456088</v>
      </c>
      <c r="B3969" s="47" t="s">
        <v>205</v>
      </c>
      <c r="C3969" s="0" t="s">
        <v>38</v>
      </c>
      <c r="D3969" s="0" t="s">
        <v>13</v>
      </c>
      <c r="E3969" s="0" t="s">
        <v>136</v>
      </c>
      <c r="F3969" s="48" t="n">
        <v>2105</v>
      </c>
      <c r="G3969" s="49" t="n">
        <f aca="false">F3969/$K3975-1</f>
        <v>1320.23197820752</v>
      </c>
      <c r="H3969" s="50" t="n">
        <v>2273</v>
      </c>
      <c r="I3969" s="49" t="n">
        <f aca="false">H3969/$K3975-1</f>
        <v>1425.67947100508</v>
      </c>
      <c r="J3969" s="49" t="n">
        <f aca="false">I3969-G3969</f>
        <v>105.44749279756</v>
      </c>
      <c r="K3969" s="0" t="n">
        <f aca="false">H3969-F3969</f>
        <v>168</v>
      </c>
      <c r="L3969" s="49" t="n">
        <f aca="false">H3969/H3956-1</f>
        <v>-0.00525164113785559</v>
      </c>
    </row>
    <row r="3970" customFormat="false" ht="14.4" hidden="false" customHeight="false" outlineLevel="0" collapsed="false">
      <c r="A3970" s="59" t="n">
        <v>43195.4024585417</v>
      </c>
      <c r="B3970" s="47" t="s">
        <v>205</v>
      </c>
      <c r="C3970" s="0" t="s">
        <v>38</v>
      </c>
      <c r="D3970" s="0" t="s">
        <v>15</v>
      </c>
      <c r="E3970" s="0" t="s">
        <v>136</v>
      </c>
      <c r="F3970" s="48" t="n">
        <v>2105</v>
      </c>
      <c r="G3970" s="49" t="n">
        <f aca="false">F3970/$K3975-1</f>
        <v>1320.23197820752</v>
      </c>
      <c r="H3970" s="50" t="n">
        <v>2273</v>
      </c>
      <c r="I3970" s="49" t="n">
        <f aca="false">H3970/$K3975-1</f>
        <v>1425.67947100508</v>
      </c>
      <c r="J3970" s="49" t="inlineStr">
        <f aca="false">I3970-G3970</f>
        <is>
          <t/>
        </is>
      </c>
      <c r="K3970" s="0" t="inlineStr">
        <f aca="false">H3970-F3970</f>
        <is>
          <t/>
        </is>
      </c>
      <c r="L3970" s="49" t="inlineStr">
        <f aca="false">H3970/H3957-1</f>
        <is>
          <t/>
        </is>
      </c>
    </row>
    <row r="3971" customFormat="false" ht="14.4" hidden="false" customHeight="false" outlineLevel="0" collapsed="false">
      <c r="A3971" s="59" t="n">
        <v>43195.4024587847</v>
      </c>
      <c r="B3971" s="47" t="s">
        <v>205</v>
      </c>
      <c r="C3971" s="0" t="s">
        <v>38</v>
      </c>
      <c r="D3971" s="0" t="s">
        <v>20</v>
      </c>
      <c r="E3971" s="0" t="s">
        <v>136</v>
      </c>
      <c r="F3971" s="48" t="n">
        <v>2105</v>
      </c>
      <c r="G3971" s="49" t="n">
        <f aca="false">F3971/$K3975-1</f>
        <v>1320.23197820752</v>
      </c>
      <c r="H3971" s="50" t="n">
        <v>2262</v>
      </c>
      <c r="I3971" s="49" t="n">
        <f aca="false">H3971/$K3975-1</f>
        <v>1418.77517088143</v>
      </c>
      <c r="J3971" s="49" t="inlineStr">
        <f aca="false">I3971-G3971</f>
        <is>
          <t/>
        </is>
      </c>
      <c r="K3971" s="0" t="inlineStr">
        <f aca="false">H3971-F3971</f>
        <is>
          <t/>
        </is>
      </c>
      <c r="L3971" s="49" t="inlineStr">
        <f aca="false">H3971/H3958-1</f>
        <is>
          <t/>
        </is>
      </c>
    </row>
    <row r="3972" customFormat="false" ht="14.4" hidden="false" customHeight="false" outlineLevel="0" collapsed="false">
      <c r="A3972" s="59" t="n">
        <v>43195.4024590046</v>
      </c>
      <c r="B3972" s="47" t="s">
        <v>205</v>
      </c>
      <c r="C3972" s="0" t="s">
        <v>38</v>
      </c>
      <c r="D3972" s="0" t="s">
        <v>59</v>
      </c>
      <c r="E3972" s="0" t="s">
        <v>136</v>
      </c>
      <c r="F3972" s="48" t="n">
        <v>2105</v>
      </c>
      <c r="G3972" s="49" t="n">
        <f aca="false">F3972/$K3975-1</f>
        <v>1320.23197820752</v>
      </c>
      <c r="H3972" s="50" t="n">
        <v>2262</v>
      </c>
      <c r="I3972" s="49" t="n">
        <f aca="false">H3972/$K3975-1</f>
        <v>1418.77517088143</v>
      </c>
      <c r="J3972" s="49" t="inlineStr">
        <f aca="false">I3972-G3972</f>
        <is>
          <t/>
        </is>
      </c>
      <c r="K3972" s="0" t="inlineStr">
        <f aca="false">H3972-F3972</f>
        <is>
          <t/>
        </is>
      </c>
      <c r="L3972" s="49" t="inlineStr">
        <f aca="false">H3972/H3959-1</f>
        <is>
          <t/>
        </is>
      </c>
    </row>
    <row r="3973" customFormat="false" ht="14.4" hidden="false" customHeight="false" outlineLevel="0" collapsed="false">
      <c r="A3973" s="59" t="n">
        <v>43195.4024592245</v>
      </c>
      <c r="B3973" s="47" t="s">
        <v>205</v>
      </c>
      <c r="C3973" s="0" t="s">
        <v>38</v>
      </c>
      <c r="D3973" s="0" t="s">
        <v>25</v>
      </c>
      <c r="E3973" s="0" t="s">
        <v>136</v>
      </c>
      <c r="F3973" s="48" t="n">
        <v>2105</v>
      </c>
      <c r="G3973" s="49" t="n">
        <f aca="false">F3973/$K3975-1</f>
        <v>1320.23197820752</v>
      </c>
      <c r="H3973" s="50" t="n">
        <v>2262</v>
      </c>
      <c r="I3973" s="49" t="n">
        <f aca="false">H3973/$K3975-1</f>
        <v>1418.77517088143</v>
      </c>
      <c r="J3973" s="49" t="inlineStr">
        <f aca="false">I3973-G3973</f>
        <is>
          <t/>
        </is>
      </c>
      <c r="K3973" s="0" t="inlineStr">
        <f aca="false">H3973-F3973</f>
        <is>
          <t/>
        </is>
      </c>
      <c r="L3973" s="49" t="inlineStr">
        <f aca="false">H3973/H3960-1</f>
        <is>
          <t/>
        </is>
      </c>
    </row>
    <row r="3974" customFormat="false" ht="14.4" hidden="false" customHeight="false" outlineLevel="0" collapsed="false">
      <c r="A3974" s="59" t="n">
        <v>43195.4024594444</v>
      </c>
      <c r="B3974" s="47" t="s">
        <v>205</v>
      </c>
      <c r="C3974" s="0" t="s">
        <v>38</v>
      </c>
      <c r="D3974" s="0" t="s">
        <v>53</v>
      </c>
      <c r="E3974" s="0" t="s">
        <v>136</v>
      </c>
      <c r="F3974" s="48" t="n">
        <v>2094</v>
      </c>
      <c r="G3974" s="49" t="n">
        <f aca="false">F3974/$K3975-1</f>
        <v>1313.32767808387</v>
      </c>
      <c r="H3974" s="50" t="n">
        <v>2245</v>
      </c>
      <c r="I3974" s="49" t="n">
        <f aca="false">H3974/$K3975-1</f>
        <v>1408.10488887215</v>
      </c>
      <c r="J3974" s="49" t="inlineStr">
        <f aca="false">I3974-G3974</f>
        <is>
          <t/>
        </is>
      </c>
      <c r="K3974" s="0" t="inlineStr">
        <f aca="false">H3974-F3974</f>
        <is>
          <t/>
        </is>
      </c>
      <c r="L3974" s="49" t="inlineStr">
        <f aca="false">H3974/H3961-1</f>
        <is>
          <t/>
        </is>
      </c>
    </row>
    <row r="3975" customFormat="false" ht="14.4" hidden="false" customHeight="false" outlineLevel="0" collapsed="false">
      <c r="A3975" s="59" t="n">
        <v>43195.4024596528</v>
      </c>
      <c r="B3975" s="47" t="s">
        <v>205</v>
      </c>
      <c r="C3975" s="0" t="s">
        <v>38</v>
      </c>
      <c r="D3975" s="0" t="s">
        <v>51</v>
      </c>
      <c r="E3975" s="0" t="s">
        <v>136</v>
      </c>
      <c r="F3975" s="50" t="n">
        <v>1.5775</v>
      </c>
      <c r="H3975" s="48" t="n">
        <v>1.606</v>
      </c>
      <c r="K3975" s="50" t="n">
        <v>1.59321</v>
      </c>
      <c r="L3975" s="49" t="n">
        <f aca="false">K3975/K3962-1</f>
        <v>0.0026052974381241</v>
      </c>
    </row>
    <row r="3976" customFormat="false" ht="14.4" hidden="false" customHeight="false" outlineLevel="0" collapsed="false">
      <c r="A3976" s="59" t="n">
        <v>43195.4024598611</v>
      </c>
      <c r="B3976" s="47" t="s">
        <v>205</v>
      </c>
      <c r="C3976" s="0" t="s">
        <v>38</v>
      </c>
      <c r="D3976" s="0" t="s">
        <v>30</v>
      </c>
      <c r="E3976" s="0" t="s">
        <v>136</v>
      </c>
      <c r="F3976" s="0" t="s">
        <v>31</v>
      </c>
      <c r="H3976" s="50" t="n">
        <v>1</v>
      </c>
      <c r="K3976" s="48" t="n">
        <v>1.34</v>
      </c>
      <c r="L3976" s="49" t="inlineStr">
        <f aca="false">K3976/K3963-1</f>
        <is>
          <t/>
        </is>
      </c>
    </row>
    <row r="3977" customFormat="false" ht="14.4" hidden="false" customHeight="false" outlineLevel="0" collapsed="false">
      <c r="A3977" s="59" t="n">
        <v>43195.4024600463</v>
      </c>
      <c r="B3977" s="47" t="s">
        <v>205</v>
      </c>
      <c r="C3977" s="0" t="s">
        <v>38</v>
      </c>
      <c r="D3977" s="0" t="s">
        <v>43</v>
      </c>
      <c r="E3977" s="0" t="s">
        <v>137</v>
      </c>
      <c r="J3977" s="0" t="s">
        <v>44</v>
      </c>
      <c r="K3977" s="48" t="n">
        <v>1327.03</v>
      </c>
      <c r="L3977" s="49" t="inlineStr">
        <f aca="false">K3977/K3964-1</f>
        <is>
          <t/>
        </is>
      </c>
    </row>
    <row r="3978" customFormat="false" ht="14.4" hidden="false" customHeight="false" outlineLevel="0" collapsed="false">
      <c r="A3978" s="59" t="n">
        <v>43195.4024602431</v>
      </c>
      <c r="B3978" s="47" t="s">
        <v>205</v>
      </c>
      <c r="C3978" s="0" t="s">
        <v>38</v>
      </c>
      <c r="D3978" s="0" t="s">
        <v>54</v>
      </c>
      <c r="E3978" s="0" t="s">
        <v>137</v>
      </c>
      <c r="F3978" s="0" t="n">
        <v>0.0560983</v>
      </c>
      <c r="G3978" s="0" t="s">
        <v>156</v>
      </c>
      <c r="H3978" s="49" t="n">
        <f aca="false">F3978/F3965-1</f>
        <v>0.0138381352042016</v>
      </c>
      <c r="K3978" s="48" t="n">
        <v>380.64</v>
      </c>
      <c r="L3978" s="49" t="inlineStr">
        <f aca="false">K3978/K3965-1</f>
        <is>
          <t/>
        </is>
      </c>
    </row>
    <row r="3979" customFormat="false" ht="14.4" hidden="false" customHeight="false" outlineLevel="0" collapsed="false">
      <c r="A3979" s="59" t="n">
        <v>43195.4024604282</v>
      </c>
      <c r="B3979" s="47" t="s">
        <v>205</v>
      </c>
      <c r="C3979" s="0" t="s">
        <v>38</v>
      </c>
      <c r="D3979" s="0" t="s">
        <v>150</v>
      </c>
      <c r="E3979" s="0" t="s">
        <v>137</v>
      </c>
      <c r="F3979" s="0" t="n">
        <v>0.0251179</v>
      </c>
      <c r="G3979" s="0" t="s">
        <v>156</v>
      </c>
      <c r="H3979" s="49" t="inlineStr">
        <f aca="false">F3979/F3966-1</f>
        <is>
          <t/>
        </is>
      </c>
      <c r="K3979" s="48" t="n">
        <v>170.54</v>
      </c>
      <c r="L3979" s="49" t="inlineStr">
        <f aca="false">K3979/K3966-1</f>
        <is>
          <t/>
        </is>
      </c>
    </row>
    <row r="3980" customFormat="false" ht="14.4" hidden="false" customHeight="false" outlineLevel="0" collapsed="false">
      <c r="A3980" s="59" t="n">
        <v>43195.4024606134</v>
      </c>
      <c r="B3980" s="47" t="s">
        <v>205</v>
      </c>
      <c r="C3980" s="0" t="s">
        <v>38</v>
      </c>
      <c r="D3980" s="0" t="s">
        <v>157</v>
      </c>
      <c r="E3980" s="0" t="s">
        <v>137</v>
      </c>
      <c r="F3980" s="0" t="n">
        <v>0.0004</v>
      </c>
      <c r="G3980" s="0" t="s">
        <v>156</v>
      </c>
      <c r="H3980" s="49" t="inlineStr">
        <f aca="false">F3980/F3967-1</f>
        <is>
          <t/>
        </is>
      </c>
      <c r="K3980" s="48" t="n">
        <v>2.69</v>
      </c>
      <c r="L3980" s="49" t="inlineStr">
        <f aca="false">K3980/K3967-1</f>
        <is>
          <t/>
        </is>
      </c>
    </row>
    <row r="3981" customFormat="false" ht="14.4" hidden="false" customHeight="false" outlineLevel="0" collapsed="false">
      <c r="A3981" s="60" t="n">
        <v>43195.4024608102</v>
      </c>
      <c r="B3981" s="52" t="s">
        <v>205</v>
      </c>
      <c r="C3981" s="16" t="s">
        <v>38</v>
      </c>
      <c r="D3981" s="16" t="s">
        <v>138</v>
      </c>
      <c r="E3981" s="16" t="s">
        <v>137</v>
      </c>
      <c r="F3981" s="16" t="n">
        <v>1</v>
      </c>
      <c r="G3981" s="16" t="s">
        <v>156</v>
      </c>
      <c r="H3981" s="58" t="inlineStr">
        <f aca="false">F3981/F3968-1</f>
        <is>
          <t/>
        </is>
      </c>
      <c r="I3981" s="16"/>
      <c r="J3981" s="16"/>
      <c r="K3981" s="54" t="n">
        <v>6852.96</v>
      </c>
      <c r="L3981" s="58" t="inlineStr">
        <f aca="false">K3981/K3968-1</f>
        <is>
          <t/>
        </is>
      </c>
    </row>
    <row r="3982" customFormat="false" ht="14.4" hidden="false" customHeight="false" outlineLevel="0" collapsed="false">
      <c r="A3982" s="59" t="n">
        <v>43200.4264259375</v>
      </c>
      <c r="B3982" s="47" t="s">
        <v>206</v>
      </c>
      <c r="C3982" s="0" t="s">
        <v>35</v>
      </c>
      <c r="D3982" s="0" t="s">
        <v>13</v>
      </c>
      <c r="E3982" s="0" t="s">
        <v>136</v>
      </c>
      <c r="F3982" s="48" t="n">
        <v>2107</v>
      </c>
      <c r="G3982" s="49" t="n">
        <f aca="false">F3982/$K3988-1</f>
        <v>1319.76299606968</v>
      </c>
      <c r="H3982" s="50" t="n">
        <v>2276</v>
      </c>
      <c r="I3982" s="49" t="n">
        <f aca="false">H3982/$K3988-1</f>
        <v>1425.6998476766</v>
      </c>
      <c r="J3982" s="49" t="n">
        <f aca="false">I3982-G3982</f>
        <v>105.936851606918</v>
      </c>
      <c r="K3982" s="0" t="n">
        <f aca="false">H3982-F3982</f>
        <v>169</v>
      </c>
      <c r="L3982" s="49" t="n">
        <f aca="false">H3982/H3969-1</f>
        <v>0.00131984161900567</v>
      </c>
    </row>
    <row r="3983" customFormat="false" ht="14.4" hidden="false" customHeight="false" outlineLevel="0" collapsed="false">
      <c r="A3983" s="59" t="n">
        <v>43200.426426875</v>
      </c>
      <c r="B3983" s="47" t="s">
        <v>206</v>
      </c>
      <c r="C3983" s="0" t="s">
        <v>35</v>
      </c>
      <c r="D3983" s="0" t="s">
        <v>15</v>
      </c>
      <c r="E3983" s="0" t="s">
        <v>136</v>
      </c>
      <c r="F3983" s="48" t="n">
        <v>2107</v>
      </c>
      <c r="G3983" s="49" t="n">
        <f aca="false">F3983/$K3988-1</f>
        <v>1319.76299606968</v>
      </c>
      <c r="H3983" s="50" t="n">
        <v>2276</v>
      </c>
      <c r="I3983" s="49" t="n">
        <f aca="false">H3983/$K3988-1</f>
        <v>1425.6998476766</v>
      </c>
      <c r="J3983" s="49" t="inlineStr">
        <f aca="false">I3983-G3983</f>
        <is>
          <t/>
        </is>
      </c>
      <c r="K3983" s="0" t="inlineStr">
        <f aca="false">H3983-F3983</f>
        <is>
          <t/>
        </is>
      </c>
      <c r="L3983" s="49" t="inlineStr">
        <f aca="false">H3983/H3970-1</f>
        <is>
          <t/>
        </is>
      </c>
    </row>
    <row r="3984" customFormat="false" ht="14.4" hidden="false" customHeight="false" outlineLevel="0" collapsed="false">
      <c r="A3984" s="59" t="n">
        <v>43200.4264270486</v>
      </c>
      <c r="B3984" s="47" t="s">
        <v>206</v>
      </c>
      <c r="C3984" s="0" t="s">
        <v>35</v>
      </c>
      <c r="D3984" s="0" t="s">
        <v>20</v>
      </c>
      <c r="E3984" s="0" t="s">
        <v>136</v>
      </c>
      <c r="F3984" s="48" t="n">
        <v>2107</v>
      </c>
      <c r="G3984" s="49" t="n">
        <f aca="false">F3984/$K3988-1</f>
        <v>1319.76299606968</v>
      </c>
      <c r="H3984" s="50" t="n">
        <v>2265</v>
      </c>
      <c r="I3984" s="49" t="n">
        <f aca="false">H3984/$K3988-1</f>
        <v>1418.80454964301</v>
      </c>
      <c r="J3984" s="49" t="inlineStr">
        <f aca="false">I3984-G3984</f>
        <is>
          <t/>
        </is>
      </c>
      <c r="K3984" s="0" t="inlineStr">
        <f aca="false">H3984-F3984</f>
        <is>
          <t/>
        </is>
      </c>
      <c r="L3984" s="49" t="inlineStr">
        <f aca="false">H3984/H3971-1</f>
        <is>
          <t/>
        </is>
      </c>
    </row>
    <row r="3985" customFormat="false" ht="14.4" hidden="false" customHeight="false" outlineLevel="0" collapsed="false">
      <c r="A3985" s="59" t="n">
        <v>43200.4264271991</v>
      </c>
      <c r="B3985" s="47" t="s">
        <v>206</v>
      </c>
      <c r="C3985" s="0" t="s">
        <v>35</v>
      </c>
      <c r="D3985" s="0" t="s">
        <v>59</v>
      </c>
      <c r="E3985" s="0" t="s">
        <v>136</v>
      </c>
      <c r="F3985" s="48" t="n">
        <v>2107</v>
      </c>
      <c r="G3985" s="49" t="n">
        <f aca="false">F3985/$K3988-1</f>
        <v>1319.76299606968</v>
      </c>
      <c r="H3985" s="50" t="n">
        <v>2265</v>
      </c>
      <c r="I3985" s="49" t="n">
        <f aca="false">H3985/$K3988-1</f>
        <v>1418.80454964301</v>
      </c>
      <c r="J3985" s="49" t="inlineStr">
        <f aca="false">I3985-G3985</f>
        <is>
          <t/>
        </is>
      </c>
      <c r="K3985" s="0" t="inlineStr">
        <f aca="false">H3985-F3985</f>
        <is>
          <t/>
        </is>
      </c>
      <c r="L3985" s="49" t="inlineStr">
        <f aca="false">H3985/H3972-1</f>
        <is>
          <t/>
        </is>
      </c>
    </row>
    <row r="3986" customFormat="false" ht="14.4" hidden="false" customHeight="false" outlineLevel="0" collapsed="false">
      <c r="A3986" s="59" t="n">
        <v>43200.4264273611</v>
      </c>
      <c r="B3986" s="47" t="s">
        <v>206</v>
      </c>
      <c r="C3986" s="0" t="s">
        <v>35</v>
      </c>
      <c r="D3986" s="0" t="s">
        <v>25</v>
      </c>
      <c r="E3986" s="0" t="s">
        <v>136</v>
      </c>
      <c r="F3986" s="48" t="n">
        <v>2107</v>
      </c>
      <c r="G3986" s="49" t="n">
        <f aca="false">F3986/$K3988-1</f>
        <v>1319.76299606968</v>
      </c>
      <c r="H3986" s="50" t="n">
        <v>2265</v>
      </c>
      <c r="I3986" s="49" t="n">
        <f aca="false">H3986/$K3988-1</f>
        <v>1418.80454964301</v>
      </c>
      <c r="J3986" s="49" t="inlineStr">
        <f aca="false">I3986-G3986</f>
        <is>
          <t/>
        </is>
      </c>
      <c r="K3986" s="0" t="inlineStr">
        <f aca="false">H3986-F3986</f>
        <is>
          <t/>
        </is>
      </c>
      <c r="L3986" s="49" t="inlineStr">
        <f aca="false">H3986/H3973-1</f>
        <is>
          <t/>
        </is>
      </c>
    </row>
    <row r="3987" customFormat="false" ht="14.4" hidden="false" customHeight="false" outlineLevel="0" collapsed="false">
      <c r="A3987" s="59" t="n">
        <v>43200.4264275116</v>
      </c>
      <c r="B3987" s="47" t="s">
        <v>206</v>
      </c>
      <c r="C3987" s="0" t="s">
        <v>35</v>
      </c>
      <c r="D3987" s="0" t="s">
        <v>53</v>
      </c>
      <c r="E3987" s="0" t="s">
        <v>136</v>
      </c>
      <c r="F3987" s="48" t="n">
        <v>2095</v>
      </c>
      <c r="G3987" s="49" t="n">
        <f aca="false">F3987/$K3988-1</f>
        <v>1312.24085276031</v>
      </c>
      <c r="H3987" s="50" t="n">
        <v>2248</v>
      </c>
      <c r="I3987" s="49" t="n">
        <f aca="false">H3987/$K3988-1</f>
        <v>1408.14817995474</v>
      </c>
      <c r="J3987" s="49" t="inlineStr">
        <f aca="false">I3987-G3987</f>
        <is>
          <t/>
        </is>
      </c>
      <c r="K3987" s="0" t="inlineStr">
        <f aca="false">H3987-F3987</f>
        <is>
          <t/>
        </is>
      </c>
      <c r="L3987" s="49" t="inlineStr">
        <f aca="false">H3987/H3974-1</f>
        <is>
          <t/>
        </is>
      </c>
    </row>
    <row r="3988" customFormat="false" ht="14.4" hidden="false" customHeight="false" outlineLevel="0" collapsed="false">
      <c r="A3988" s="59" t="n">
        <v>43200.4264276852</v>
      </c>
      <c r="B3988" s="47" t="s">
        <v>206</v>
      </c>
      <c r="C3988" s="0" t="s">
        <v>35</v>
      </c>
      <c r="D3988" s="0" t="s">
        <v>51</v>
      </c>
      <c r="E3988" s="0" t="s">
        <v>136</v>
      </c>
      <c r="F3988" s="50" t="n">
        <v>1.5724</v>
      </c>
      <c r="H3988" s="48" t="n">
        <v>1.6012</v>
      </c>
      <c r="K3988" s="50" t="n">
        <v>1.59529</v>
      </c>
      <c r="L3988" s="49" t="n">
        <f aca="false">K3988/K3975-1</f>
        <v>0.00130554038701747</v>
      </c>
    </row>
    <row r="3989" customFormat="false" ht="14.4" hidden="false" customHeight="false" outlineLevel="0" collapsed="false">
      <c r="A3989" s="59" t="n">
        <v>43200.426427963</v>
      </c>
      <c r="B3989" s="47" t="s">
        <v>206</v>
      </c>
      <c r="C3989" s="0" t="s">
        <v>35</v>
      </c>
      <c r="D3989" s="0" t="s">
        <v>30</v>
      </c>
      <c r="E3989" s="0" t="s">
        <v>136</v>
      </c>
      <c r="F3989" s="0" t="s">
        <v>31</v>
      </c>
      <c r="H3989" s="50" t="n">
        <v>1</v>
      </c>
      <c r="K3989" s="48" t="n">
        <v>1.34</v>
      </c>
      <c r="L3989" s="49" t="inlineStr">
        <f aca="false">K3989/K3976-1</f>
        <is>
          <t/>
        </is>
      </c>
    </row>
    <row r="3990" customFormat="false" ht="14.4" hidden="false" customHeight="false" outlineLevel="0" collapsed="false">
      <c r="A3990" s="59" t="n">
        <v>43200.4264281713</v>
      </c>
      <c r="B3990" s="47" t="s">
        <v>206</v>
      </c>
      <c r="C3990" s="0" t="s">
        <v>35</v>
      </c>
      <c r="D3990" s="0" t="s">
        <v>43</v>
      </c>
      <c r="E3990" s="0" t="s">
        <v>137</v>
      </c>
      <c r="J3990" s="0" t="s">
        <v>44</v>
      </c>
      <c r="K3990" s="48" t="n">
        <v>1333.25</v>
      </c>
      <c r="L3990" s="49" t="inlineStr">
        <f aca="false">K3990/K3977-1</f>
        <is>
          <t/>
        </is>
      </c>
    </row>
    <row r="3991" customFormat="false" ht="14.4" hidden="false" customHeight="false" outlineLevel="0" collapsed="false">
      <c r="A3991" s="59" t="n">
        <v>43200.4264283796</v>
      </c>
      <c r="B3991" s="47" t="s">
        <v>206</v>
      </c>
      <c r="C3991" s="0" t="s">
        <v>35</v>
      </c>
      <c r="D3991" s="0" t="s">
        <v>54</v>
      </c>
      <c r="E3991" s="0" t="s">
        <v>137</v>
      </c>
      <c r="F3991" s="0" t="n">
        <v>0.0592875</v>
      </c>
      <c r="G3991" s="0" t="s">
        <v>156</v>
      </c>
      <c r="H3991" s="49" t="n">
        <f aca="false">F3991/F3978-1</f>
        <v>0.0568502075820481</v>
      </c>
      <c r="K3991" s="48" t="n">
        <v>396.99</v>
      </c>
      <c r="L3991" s="49" t="inlineStr">
        <f aca="false">K3991/K3978-1</f>
        <is>
          <t/>
        </is>
      </c>
    </row>
    <row r="3992" customFormat="false" ht="14.4" hidden="false" customHeight="false" outlineLevel="0" collapsed="false">
      <c r="A3992" s="59" t="n">
        <v>43200.4264285764</v>
      </c>
      <c r="B3992" s="47" t="s">
        <v>206</v>
      </c>
      <c r="C3992" s="0" t="s">
        <v>35</v>
      </c>
      <c r="D3992" s="0" t="s">
        <v>150</v>
      </c>
      <c r="E3992" s="0" t="s">
        <v>137</v>
      </c>
      <c r="F3992" s="0" t="n">
        <v>0.0246106</v>
      </c>
      <c r="G3992" s="0" t="s">
        <v>156</v>
      </c>
      <c r="H3992" s="49" t="inlineStr">
        <f aca="false">F3992/F3979-1</f>
        <is>
          <t/>
        </is>
      </c>
      <c r="K3992" s="48" t="n">
        <v>164.79</v>
      </c>
      <c r="L3992" s="49" t="inlineStr">
        <f aca="false">K3992/K3979-1</f>
        <is>
          <t/>
        </is>
      </c>
    </row>
    <row r="3993" customFormat="false" ht="14.4" hidden="false" customHeight="false" outlineLevel="0" collapsed="false">
      <c r="A3993" s="59" t="n">
        <v>43200.4264287847</v>
      </c>
      <c r="B3993" s="47" t="s">
        <v>206</v>
      </c>
      <c r="C3993" s="0" t="s">
        <v>35</v>
      </c>
      <c r="D3993" s="0" t="s">
        <v>157</v>
      </c>
      <c r="E3993" s="0" t="s">
        <v>137</v>
      </c>
      <c r="F3993" s="0" t="n">
        <v>0.00041</v>
      </c>
      <c r="G3993" s="0" t="s">
        <v>156</v>
      </c>
      <c r="H3993" s="49" t="inlineStr">
        <f aca="false">F3993/F3980-1</f>
        <is>
          <t/>
        </is>
      </c>
      <c r="K3993" s="48" t="n">
        <v>2.77</v>
      </c>
      <c r="L3993" s="49" t="inlineStr">
        <f aca="false">K3993/K3980-1</f>
        <is>
          <t/>
        </is>
      </c>
    </row>
    <row r="3994" customFormat="false" ht="14.4" hidden="false" customHeight="false" outlineLevel="0" collapsed="false">
      <c r="A3994" s="60" t="n">
        <v>43200.4264289931</v>
      </c>
      <c r="B3994" s="52" t="s">
        <v>206</v>
      </c>
      <c r="C3994" s="16" t="s">
        <v>35</v>
      </c>
      <c r="D3994" s="16" t="s">
        <v>138</v>
      </c>
      <c r="E3994" s="16" t="s">
        <v>137</v>
      </c>
      <c r="F3994" s="16" t="n">
        <v>1</v>
      </c>
      <c r="G3994" s="16" t="s">
        <v>156</v>
      </c>
      <c r="H3994" s="58" t="inlineStr">
        <f aca="false">F3994/F3981-1</f>
        <is>
          <t/>
        </is>
      </c>
      <c r="I3994" s="16"/>
      <c r="J3994" s="16"/>
      <c r="K3994" s="54" t="n">
        <v>6737.82</v>
      </c>
      <c r="L3994" s="58" t="inlineStr">
        <f aca="false">K3994/K3981-1</f>
        <is>
          <t/>
        </is>
      </c>
    </row>
    <row r="3995" customFormat="false" ht="14.4" hidden="false" customHeight="false" outlineLevel="0" collapsed="false">
      <c r="A3995" s="59" t="n">
        <v>43201.3951208218</v>
      </c>
      <c r="B3995" s="47" t="s">
        <v>113</v>
      </c>
      <c r="C3995" s="0" t="s">
        <v>37</v>
      </c>
      <c r="D3995" s="0" t="s">
        <v>13</v>
      </c>
      <c r="E3995" s="0" t="s">
        <v>136</v>
      </c>
      <c r="F3995" s="48" t="n">
        <v>2114</v>
      </c>
      <c r="G3995" s="49" t="n">
        <f aca="false">F3995/$K4001-1</f>
        <v>1335.06360522291</v>
      </c>
      <c r="H3995" s="50" t="n">
        <v>2284</v>
      </c>
      <c r="I3995" s="49" t="n">
        <f aca="false">H3995/$K4001-1</f>
        <v>1442.50486013677</v>
      </c>
      <c r="J3995" s="49" t="n">
        <f aca="false">I3995-G3995</f>
        <v>107.441254913857</v>
      </c>
      <c r="K3995" s="0" t="n">
        <f aca="false">H3995-F3995</f>
        <v>170</v>
      </c>
      <c r="L3995" s="49" t="n">
        <f aca="false">H3995/H3982-1</f>
        <v>0.00351493848857642</v>
      </c>
    </row>
    <row r="3996" customFormat="false" ht="14.4" hidden="false" customHeight="false" outlineLevel="0" collapsed="false">
      <c r="A3996" s="59" t="n">
        <v>43201.3951219444</v>
      </c>
      <c r="B3996" s="47" t="s">
        <v>113</v>
      </c>
      <c r="C3996" s="0" t="s">
        <v>37</v>
      </c>
      <c r="D3996" s="0" t="s">
        <v>15</v>
      </c>
      <c r="E3996" s="0" t="s">
        <v>136</v>
      </c>
      <c r="F3996" s="48" t="n">
        <v>2114</v>
      </c>
      <c r="G3996" s="49" t="n">
        <f aca="false">F3996/$K4001-1</f>
        <v>1335.06360522291</v>
      </c>
      <c r="H3996" s="50" t="n">
        <v>2284</v>
      </c>
      <c r="I3996" s="49" t="n">
        <f aca="false">H3996/$K4001-1</f>
        <v>1442.50486013677</v>
      </c>
      <c r="J3996" s="49" t="inlineStr">
        <f aca="false">I3996-G3996</f>
        <is>
          <t/>
        </is>
      </c>
      <c r="K3996" s="0" t="inlineStr">
        <f aca="false">H3996-F3996</f>
        <is>
          <t/>
        </is>
      </c>
      <c r="L3996" s="49" t="inlineStr">
        <f aca="false">H3996/H3983-1</f>
        <is>
          <t/>
        </is>
      </c>
    </row>
    <row r="3997" customFormat="false" ht="14.4" hidden="false" customHeight="false" outlineLevel="0" collapsed="false">
      <c r="A3997" s="59" t="n">
        <v>43201.3951221644</v>
      </c>
      <c r="B3997" s="47" t="s">
        <v>113</v>
      </c>
      <c r="C3997" s="0" t="s">
        <v>37</v>
      </c>
      <c r="D3997" s="0" t="s">
        <v>20</v>
      </c>
      <c r="E3997" s="0" t="s">
        <v>136</v>
      </c>
      <c r="F3997" s="48" t="n">
        <v>2114</v>
      </c>
      <c r="G3997" s="49" t="n">
        <f aca="false">F3997/$K4001-1</f>
        <v>1335.06360522291</v>
      </c>
      <c r="H3997" s="50" t="n">
        <v>2274</v>
      </c>
      <c r="I3997" s="49" t="n">
        <f aca="false">H3997/$K4001-1</f>
        <v>1436.1847863183</v>
      </c>
      <c r="J3997" s="49" t="inlineStr">
        <f aca="false">I3997-G3997</f>
        <is>
          <t/>
        </is>
      </c>
      <c r="K3997" s="0" t="inlineStr">
        <f aca="false">H3997-F3997</f>
        <is>
          <t/>
        </is>
      </c>
      <c r="L3997" s="49" t="inlineStr">
        <f aca="false">H3997/H3984-1</f>
        <is>
          <t/>
        </is>
      </c>
    </row>
    <row r="3998" customFormat="false" ht="14.4" hidden="false" customHeight="false" outlineLevel="0" collapsed="false">
      <c r="A3998" s="59" t="n">
        <v>43201.3951223843</v>
      </c>
      <c r="B3998" s="47" t="s">
        <v>113</v>
      </c>
      <c r="C3998" s="0" t="s">
        <v>37</v>
      </c>
      <c r="D3998" s="0" t="s">
        <v>59</v>
      </c>
      <c r="E3998" s="0" t="s">
        <v>136</v>
      </c>
      <c r="F3998" s="48" t="n">
        <v>2114</v>
      </c>
      <c r="G3998" s="49" t="n">
        <f aca="false">F3998/$K4001-1</f>
        <v>1335.06360522291</v>
      </c>
      <c r="H3998" s="50" t="n">
        <v>2274</v>
      </c>
      <c r="I3998" s="49" t="n">
        <f aca="false">H3998/$K4001-1</f>
        <v>1436.1847863183</v>
      </c>
      <c r="J3998" s="49" t="inlineStr">
        <f aca="false">I3998-G3998</f>
        <is>
          <t/>
        </is>
      </c>
      <c r="K3998" s="0" t="inlineStr">
        <f aca="false">H3998-F3998</f>
        <is>
          <t/>
        </is>
      </c>
      <c r="L3998" s="49" t="inlineStr">
        <f aca="false">H3998/H3985-1</f>
        <is>
          <t/>
        </is>
      </c>
    </row>
    <row r="3999" customFormat="false" ht="14.4" hidden="false" customHeight="false" outlineLevel="0" collapsed="false">
      <c r="A3999" s="59" t="n">
        <v>43201.3951226042</v>
      </c>
      <c r="B3999" s="47" t="s">
        <v>113</v>
      </c>
      <c r="C3999" s="0" t="s">
        <v>37</v>
      </c>
      <c r="D3999" s="0" t="s">
        <v>25</v>
      </c>
      <c r="E3999" s="0" t="s">
        <v>136</v>
      </c>
      <c r="F3999" s="48" t="n">
        <v>2114</v>
      </c>
      <c r="G3999" s="49" t="n">
        <f aca="false">F3999/$K4001-1</f>
        <v>1335.06360522291</v>
      </c>
      <c r="H3999" s="50" t="n">
        <v>2274</v>
      </c>
      <c r="I3999" s="49" t="n">
        <f aca="false">H3999/$K4001-1</f>
        <v>1436.1847863183</v>
      </c>
      <c r="J3999" s="49" t="inlineStr">
        <f aca="false">I3999-G3999</f>
        <is>
          <t/>
        </is>
      </c>
      <c r="K3999" s="0" t="inlineStr">
        <f aca="false">H3999-F3999</f>
        <is>
          <t/>
        </is>
      </c>
      <c r="L3999" s="49" t="inlineStr">
        <f aca="false">H3999/H3986-1</f>
        <is>
          <t/>
        </is>
      </c>
    </row>
    <row r="4000" customFormat="false" ht="14.4" hidden="false" customHeight="false" outlineLevel="0" collapsed="false">
      <c r="A4000" s="59" t="n">
        <v>43201.3951228241</v>
      </c>
      <c r="B4000" s="47" t="s">
        <v>113</v>
      </c>
      <c r="C4000" s="0" t="s">
        <v>37</v>
      </c>
      <c r="D4000" s="0" t="s">
        <v>53</v>
      </c>
      <c r="E4000" s="0" t="s">
        <v>136</v>
      </c>
      <c r="F4000" s="48" t="n">
        <v>2103</v>
      </c>
      <c r="G4000" s="49" t="n">
        <f aca="false">F4000/$K4001-1</f>
        <v>1328.1115240226</v>
      </c>
      <c r="H4000" s="50" t="n">
        <v>2257</v>
      </c>
      <c r="I4000" s="49" t="n">
        <f aca="false">H4000/$K4001-1</f>
        <v>1425.44066082692</v>
      </c>
      <c r="J4000" s="49" t="inlineStr">
        <f aca="false">I4000-G4000</f>
        <is>
          <t/>
        </is>
      </c>
      <c r="K4000" s="0" t="inlineStr">
        <f aca="false">H4000-F4000</f>
        <is>
          <t/>
        </is>
      </c>
      <c r="L4000" s="49" t="inlineStr">
        <f aca="false">H4000/H3987-1</f>
        <is>
          <t/>
        </is>
      </c>
    </row>
    <row r="4001" customFormat="false" ht="14.4" hidden="false" customHeight="false" outlineLevel="0" collapsed="false">
      <c r="A4001" s="59" t="n">
        <v>43201.3951230556</v>
      </c>
      <c r="B4001" s="47" t="s">
        <v>113</v>
      </c>
      <c r="C4001" s="0" t="s">
        <v>37</v>
      </c>
      <c r="D4001" s="0" t="s">
        <v>51</v>
      </c>
      <c r="E4001" s="0" t="s">
        <v>136</v>
      </c>
      <c r="F4001" s="50" t="n">
        <v>1.5656</v>
      </c>
      <c r="H4001" s="48" t="n">
        <v>1.5944</v>
      </c>
      <c r="K4001" s="50" t="n">
        <v>1.58226</v>
      </c>
      <c r="L4001" s="49" t="n">
        <f aca="false">K4001/K3988-1</f>
        <v>-0.00816779394342104</v>
      </c>
    </row>
    <row r="4002" customFormat="false" ht="14.4" hidden="false" customHeight="false" outlineLevel="0" collapsed="false">
      <c r="A4002" s="59" t="n">
        <v>43201.395123287</v>
      </c>
      <c r="B4002" s="47" t="s">
        <v>113</v>
      </c>
      <c r="C4002" s="0" t="s">
        <v>37</v>
      </c>
      <c r="D4002" s="0" t="s">
        <v>30</v>
      </c>
      <c r="E4002" s="0" t="s">
        <v>136</v>
      </c>
      <c r="F4002" s="0" t="s">
        <v>31</v>
      </c>
      <c r="H4002" s="50" t="n">
        <v>1</v>
      </c>
      <c r="K4002" s="48" t="n">
        <v>1.31</v>
      </c>
      <c r="L4002" s="49" t="inlineStr">
        <f aca="false">K4002/K3989-1</f>
        <is>
          <t/>
        </is>
      </c>
    </row>
    <row r="4003" customFormat="false" ht="14.4" hidden="false" customHeight="false" outlineLevel="0" collapsed="false">
      <c r="A4003" s="59" t="n">
        <v>43201.3951234722</v>
      </c>
      <c r="B4003" s="47" t="s">
        <v>113</v>
      </c>
      <c r="C4003" s="0" t="s">
        <v>37</v>
      </c>
      <c r="D4003" s="0" t="s">
        <v>43</v>
      </c>
      <c r="E4003" s="0" t="s">
        <v>137</v>
      </c>
      <c r="J4003" s="0" t="s">
        <v>44</v>
      </c>
      <c r="K4003" s="48" t="n">
        <v>1344.9</v>
      </c>
      <c r="L4003" s="49" t="inlineStr">
        <f aca="false">K4003/K3990-1</f>
        <is>
          <t/>
        </is>
      </c>
    </row>
    <row r="4004" customFormat="false" ht="14.4" hidden="false" customHeight="false" outlineLevel="0" collapsed="false">
      <c r="A4004" s="59" t="n">
        <v>43201.3951236574</v>
      </c>
      <c r="B4004" s="47" t="s">
        <v>113</v>
      </c>
      <c r="C4004" s="0" t="s">
        <v>37</v>
      </c>
      <c r="D4004" s="0" t="s">
        <v>54</v>
      </c>
      <c r="E4004" s="0" t="s">
        <v>137</v>
      </c>
      <c r="F4004" s="0" t="n">
        <v>0.060994</v>
      </c>
      <c r="G4004" s="0" t="s">
        <v>156</v>
      </c>
      <c r="H4004" s="49" t="n">
        <f aca="false">F4004/F3991-1</f>
        <v>0.0287834703773984</v>
      </c>
      <c r="K4004" s="48" t="n">
        <v>416.07</v>
      </c>
      <c r="L4004" s="49" t="inlineStr">
        <f aca="false">K4004/K3991-1</f>
        <is>
          <t/>
        </is>
      </c>
    </row>
    <row r="4005" customFormat="false" ht="14.4" hidden="false" customHeight="false" outlineLevel="0" collapsed="false">
      <c r="A4005" s="59" t="n">
        <v>43201.3951238426</v>
      </c>
      <c r="B4005" s="47" t="s">
        <v>113</v>
      </c>
      <c r="C4005" s="0" t="s">
        <v>37</v>
      </c>
      <c r="D4005" s="0" t="s">
        <v>150</v>
      </c>
      <c r="E4005" s="0" t="s">
        <v>137</v>
      </c>
      <c r="F4005" s="0" t="n">
        <v>0.0242299</v>
      </c>
      <c r="G4005" s="0" t="s">
        <v>156</v>
      </c>
      <c r="H4005" s="49" t="inlineStr">
        <f aca="false">F4005/F3992-1</f>
        <is>
          <t/>
        </is>
      </c>
      <c r="K4005" s="48" t="n">
        <v>165.28</v>
      </c>
      <c r="L4005" s="49" t="inlineStr">
        <f aca="false">K4005/K3992-1</f>
        <is>
          <t/>
        </is>
      </c>
    </row>
    <row r="4006" customFormat="false" ht="14.4" hidden="false" customHeight="false" outlineLevel="0" collapsed="false">
      <c r="A4006" s="59" t="n">
        <v>43201.3951240162</v>
      </c>
      <c r="B4006" s="47" t="s">
        <v>113</v>
      </c>
      <c r="C4006" s="0" t="s">
        <v>37</v>
      </c>
      <c r="D4006" s="0" t="s">
        <v>157</v>
      </c>
      <c r="E4006" s="0" t="s">
        <v>137</v>
      </c>
      <c r="F4006" s="0" t="n">
        <v>0.00046</v>
      </c>
      <c r="G4006" s="0" t="s">
        <v>156</v>
      </c>
      <c r="H4006" s="49" t="inlineStr">
        <f aca="false">F4006/F3993-1</f>
        <is>
          <t/>
        </is>
      </c>
      <c r="K4006" s="48" t="n">
        <v>3.11</v>
      </c>
      <c r="L4006" s="49" t="inlineStr">
        <f aca="false">K4006/K3993-1</f>
        <is>
          <t/>
        </is>
      </c>
    </row>
    <row r="4007" customFormat="false" ht="14.4" hidden="false" customHeight="false" outlineLevel="0" collapsed="false">
      <c r="A4007" s="60" t="n">
        <v>43201.3951242014</v>
      </c>
      <c r="B4007" s="52" t="s">
        <v>113</v>
      </c>
      <c r="C4007" s="16" t="s">
        <v>37</v>
      </c>
      <c r="D4007" s="16" t="s">
        <v>138</v>
      </c>
      <c r="E4007" s="16" t="s">
        <v>137</v>
      </c>
      <c r="F4007" s="16" t="n">
        <v>1</v>
      </c>
      <c r="G4007" s="16" t="s">
        <v>156</v>
      </c>
      <c r="H4007" s="58" t="inlineStr">
        <f aca="false">F4007/F3994-1</f>
        <is>
          <t/>
        </is>
      </c>
      <c r="I4007" s="16"/>
      <c r="J4007" s="16"/>
      <c r="K4007" s="54" t="n">
        <v>6817.59</v>
      </c>
      <c r="L4007" s="58" t="inlineStr">
        <f aca="false">K4007/K3994-1</f>
        <is>
          <t/>
        </is>
      </c>
    </row>
    <row r="4008" customFormat="false" ht="14.4" hidden="false" customHeight="false" outlineLevel="0" collapsed="false">
      <c r="A4008" s="59" t="n">
        <v>43202.455741875</v>
      </c>
      <c r="B4008" s="47" t="s">
        <v>207</v>
      </c>
      <c r="C4008" s="0" t="s">
        <v>38</v>
      </c>
      <c r="D4008" s="0" t="s">
        <v>13</v>
      </c>
      <c r="E4008" s="0" t="s">
        <v>136</v>
      </c>
      <c r="F4008" s="48" t="n">
        <v>2124</v>
      </c>
      <c r="G4008" s="49" t="n">
        <f aca="false">F4008/$K4014-1</f>
        <v>1343.88260770458</v>
      </c>
      <c r="H4008" s="50" t="n">
        <v>2294</v>
      </c>
      <c r="I4008" s="49" t="n">
        <f aca="false">H4008/$K4014-1</f>
        <v>1451.5238710331</v>
      </c>
      <c r="J4008" s="49" t="n">
        <f aca="false">I4008-G4008</f>
        <v>107.641263328521</v>
      </c>
      <c r="K4008" s="0" t="n">
        <f aca="false">H4008-F4008</f>
        <v>170</v>
      </c>
      <c r="L4008" s="49" t="n">
        <f aca="false">H4008/H3995-1</f>
        <v>0.00437828371278459</v>
      </c>
    </row>
    <row r="4009" customFormat="false" ht="14.4" hidden="false" customHeight="false" outlineLevel="0" collapsed="false">
      <c r="A4009" s="59" t="n">
        <v>43202.4557433449</v>
      </c>
      <c r="B4009" s="47" t="s">
        <v>207</v>
      </c>
      <c r="C4009" s="0" t="s">
        <v>38</v>
      </c>
      <c r="D4009" s="0" t="s">
        <v>15</v>
      </c>
      <c r="E4009" s="0" t="s">
        <v>136</v>
      </c>
      <c r="F4009" s="48" t="n">
        <v>2124</v>
      </c>
      <c r="G4009" s="49" t="n">
        <f aca="false">F4009/$K4014-1</f>
        <v>1343.88260770458</v>
      </c>
      <c r="H4009" s="50" t="n">
        <v>2294</v>
      </c>
      <c r="I4009" s="49" t="n">
        <f aca="false">H4009/$K4014-1</f>
        <v>1451.5238710331</v>
      </c>
      <c r="J4009" s="49" t="inlineStr">
        <f aca="false">I4009-G4009</f>
        <is>
          <t/>
        </is>
      </c>
      <c r="K4009" s="0" t="inlineStr">
        <f aca="false">H4009-F4009</f>
        <is>
          <t/>
        </is>
      </c>
      <c r="L4009" s="49" t="inlineStr">
        <f aca="false">H4009/H3996-1</f>
        <is>
          <t/>
        </is>
      </c>
    </row>
    <row r="4010" customFormat="false" ht="14.4" hidden="false" customHeight="false" outlineLevel="0" collapsed="false">
      <c r="A4010" s="59" t="n">
        <v>43202.4557436111</v>
      </c>
      <c r="B4010" s="47" t="s">
        <v>207</v>
      </c>
      <c r="C4010" s="0" t="s">
        <v>38</v>
      </c>
      <c r="D4010" s="0" t="s">
        <v>20</v>
      </c>
      <c r="E4010" s="0" t="s">
        <v>136</v>
      </c>
      <c r="F4010" s="48" t="n">
        <v>2124</v>
      </c>
      <c r="G4010" s="49" t="n">
        <f aca="false">F4010/$K4014-1</f>
        <v>1343.88260770458</v>
      </c>
      <c r="H4010" s="50" t="n">
        <v>2283</v>
      </c>
      <c r="I4010" s="49" t="n">
        <f aca="false">H4010/$K4014-1</f>
        <v>1444.55884811185</v>
      </c>
      <c r="J4010" s="49" t="inlineStr">
        <f aca="false">I4010-G4010</f>
        <is>
          <t/>
        </is>
      </c>
      <c r="K4010" s="0" t="inlineStr">
        <f aca="false">H4010-F4010</f>
        <is>
          <t/>
        </is>
      </c>
      <c r="L4010" s="49" t="inlineStr">
        <f aca="false">H4010/H3997-1</f>
        <is>
          <t/>
        </is>
      </c>
    </row>
    <row r="4011" customFormat="false" ht="14.4" hidden="false" customHeight="false" outlineLevel="0" collapsed="false">
      <c r="A4011" s="59" t="n">
        <v>43202.4557438657</v>
      </c>
      <c r="B4011" s="47" t="s">
        <v>207</v>
      </c>
      <c r="C4011" s="0" t="s">
        <v>38</v>
      </c>
      <c r="D4011" s="0" t="s">
        <v>59</v>
      </c>
      <c r="E4011" s="0" t="s">
        <v>136</v>
      </c>
      <c r="F4011" s="48" t="n">
        <v>2124</v>
      </c>
      <c r="G4011" s="49" t="n">
        <f aca="false">F4011/$K4014-1</f>
        <v>1343.88260770458</v>
      </c>
      <c r="H4011" s="50" t="n">
        <v>2283</v>
      </c>
      <c r="I4011" s="49" t="n">
        <f aca="false">H4011/$K4014-1</f>
        <v>1444.55884811185</v>
      </c>
      <c r="J4011" s="49" t="inlineStr">
        <f aca="false">I4011-G4011</f>
        <is>
          <t/>
        </is>
      </c>
      <c r="K4011" s="0" t="inlineStr">
        <f aca="false">H4011-F4011</f>
        <is>
          <t/>
        </is>
      </c>
      <c r="L4011" s="49" t="inlineStr">
        <f aca="false">H4011/H3998-1</f>
        <is>
          <t/>
        </is>
      </c>
    </row>
    <row r="4012" customFormat="false" ht="14.4" hidden="false" customHeight="false" outlineLevel="0" collapsed="false">
      <c r="A4012" s="59" t="n">
        <v>43202.4557441204</v>
      </c>
      <c r="B4012" s="47" t="s">
        <v>207</v>
      </c>
      <c r="C4012" s="0" t="s">
        <v>38</v>
      </c>
      <c r="D4012" s="0" t="s">
        <v>25</v>
      </c>
      <c r="E4012" s="0" t="s">
        <v>136</v>
      </c>
      <c r="F4012" s="48" t="n">
        <v>2124</v>
      </c>
      <c r="G4012" s="49" t="n">
        <f aca="false">F4012/$K4014-1</f>
        <v>1343.88260770458</v>
      </c>
      <c r="H4012" s="50" t="n">
        <v>2283</v>
      </c>
      <c r="I4012" s="49" t="n">
        <f aca="false">H4012/$K4014-1</f>
        <v>1444.55884811185</v>
      </c>
      <c r="J4012" s="49" t="inlineStr">
        <f aca="false">I4012-G4012</f>
        <is>
          <t/>
        </is>
      </c>
      <c r="K4012" s="0" t="inlineStr">
        <f aca="false">H4012-F4012</f>
        <is>
          <t/>
        </is>
      </c>
      <c r="L4012" s="49" t="inlineStr">
        <f aca="false">H4012/H3999-1</f>
        <is>
          <t/>
        </is>
      </c>
    </row>
    <row r="4013" customFormat="false" ht="14.4" hidden="false" customHeight="false" outlineLevel="0" collapsed="false">
      <c r="A4013" s="59" t="n">
        <v>43202.4557443634</v>
      </c>
      <c r="B4013" s="47" t="s">
        <v>207</v>
      </c>
      <c r="C4013" s="0" t="s">
        <v>38</v>
      </c>
      <c r="D4013" s="0" t="s">
        <v>53</v>
      </c>
      <c r="E4013" s="0" t="s">
        <v>136</v>
      </c>
      <c r="F4013" s="48" t="n">
        <v>2113</v>
      </c>
      <c r="G4013" s="49" t="n">
        <f aca="false">F4013/$K4014-1</f>
        <v>1336.91758478332</v>
      </c>
      <c r="H4013" s="50" t="n">
        <v>2266</v>
      </c>
      <c r="I4013" s="49" t="n">
        <f aca="false">H4013/$K4014-1</f>
        <v>1433.79472177899</v>
      </c>
      <c r="J4013" s="49" t="inlineStr">
        <f aca="false">I4013-G4013</f>
        <is>
          <t/>
        </is>
      </c>
      <c r="K4013" s="0" t="inlineStr">
        <f aca="false">H4013-F4013</f>
        <is>
          <t/>
        </is>
      </c>
      <c r="L4013" s="49" t="inlineStr">
        <f aca="false">H4013/H4000-1</f>
        <is>
          <t/>
        </is>
      </c>
    </row>
    <row r="4014" customFormat="false" ht="14.4" hidden="false" customHeight="false" outlineLevel="0" collapsed="false">
      <c r="A4014" s="59" t="n">
        <v>43202.4557446181</v>
      </c>
      <c r="B4014" s="47" t="s">
        <v>207</v>
      </c>
      <c r="C4014" s="0" t="s">
        <v>38</v>
      </c>
      <c r="D4014" s="0" t="s">
        <v>51</v>
      </c>
      <c r="E4014" s="0" t="s">
        <v>136</v>
      </c>
      <c r="F4014" s="50" t="n">
        <v>1.5668</v>
      </c>
      <c r="H4014" s="48" t="n">
        <v>1.5954</v>
      </c>
      <c r="K4014" s="50" t="n">
        <v>1.57932</v>
      </c>
      <c r="L4014" s="49" t="n">
        <f aca="false">K4014/K4001-1</f>
        <v>-0.0018581017026279</v>
      </c>
    </row>
    <row r="4015" customFormat="false" ht="14.4" hidden="false" customHeight="false" outlineLevel="0" collapsed="false">
      <c r="A4015" s="59" t="n">
        <v>43202.4557448611</v>
      </c>
      <c r="B4015" s="47" t="s">
        <v>207</v>
      </c>
      <c r="C4015" s="0" t="s">
        <v>38</v>
      </c>
      <c r="D4015" s="0" t="s">
        <v>30</v>
      </c>
      <c r="E4015" s="0" t="s">
        <v>136</v>
      </c>
      <c r="F4015" s="0" t="s">
        <v>31</v>
      </c>
      <c r="H4015" s="50" t="n">
        <v>1</v>
      </c>
      <c r="K4015" s="48" t="n">
        <v>1.31</v>
      </c>
      <c r="L4015" s="49" t="inlineStr">
        <f aca="false">K4015/K4002-1</f>
        <is>
          <t/>
        </is>
      </c>
    </row>
    <row r="4016" customFormat="false" ht="14.4" hidden="false" customHeight="false" outlineLevel="0" collapsed="false">
      <c r="A4016" s="59" t="n">
        <v>43202.455745081</v>
      </c>
      <c r="B4016" s="47" t="s">
        <v>207</v>
      </c>
      <c r="C4016" s="0" t="s">
        <v>38</v>
      </c>
      <c r="D4016" s="0" t="s">
        <v>43</v>
      </c>
      <c r="E4016" s="0" t="s">
        <v>137</v>
      </c>
      <c r="J4016" s="0" t="s">
        <v>44</v>
      </c>
      <c r="K4016" s="48" t="n">
        <v>1348.95</v>
      </c>
      <c r="L4016" s="49" t="inlineStr">
        <f aca="false">K4016/K4003-1</f>
        <is>
          <t/>
        </is>
      </c>
    </row>
    <row r="4017" customFormat="false" ht="14.4" hidden="false" customHeight="false" outlineLevel="0" collapsed="false">
      <c r="A4017" s="59" t="n">
        <v>43202.4557453241</v>
      </c>
      <c r="B4017" s="47" t="s">
        <v>207</v>
      </c>
      <c r="C4017" s="0" t="s">
        <v>38</v>
      </c>
      <c r="D4017" s="0" t="s">
        <v>54</v>
      </c>
      <c r="E4017" s="0" t="s">
        <v>137</v>
      </c>
      <c r="F4017" s="0" t="n">
        <v>0.0616855</v>
      </c>
      <c r="G4017" s="0" t="s">
        <v>156</v>
      </c>
      <c r="H4017" s="49" t="n">
        <f aca="false">F4017/F4004-1</f>
        <v>0.011337180706299</v>
      </c>
      <c r="K4017" s="48" t="n">
        <v>421.65</v>
      </c>
      <c r="L4017" s="49" t="inlineStr">
        <f aca="false">K4017/K4004-1</f>
        <is>
          <t/>
        </is>
      </c>
    </row>
    <row r="4018" customFormat="false" ht="14.4" hidden="false" customHeight="false" outlineLevel="0" collapsed="false">
      <c r="A4018" s="59" t="n">
        <v>43202.4557455556</v>
      </c>
      <c r="B4018" s="47" t="s">
        <v>207</v>
      </c>
      <c r="C4018" s="0" t="s">
        <v>38</v>
      </c>
      <c r="D4018" s="0" t="s">
        <v>150</v>
      </c>
      <c r="E4018" s="0" t="s">
        <v>137</v>
      </c>
      <c r="F4018" s="0" t="n">
        <v>0.024449</v>
      </c>
      <c r="G4018" s="0" t="s">
        <v>156</v>
      </c>
      <c r="H4018" s="49" t="inlineStr">
        <f aca="false">F4018/F4005-1</f>
        <is>
          <t/>
        </is>
      </c>
      <c r="K4018" s="48" t="n">
        <v>167.12</v>
      </c>
      <c r="L4018" s="49" t="inlineStr">
        <f aca="false">K4018/K4005-1</f>
        <is>
          <t/>
        </is>
      </c>
    </row>
    <row r="4019" customFormat="false" ht="14.4" hidden="false" customHeight="false" outlineLevel="0" collapsed="false">
      <c r="A4019" s="59" t="n">
        <v>43202.4557457755</v>
      </c>
      <c r="B4019" s="47" t="s">
        <v>207</v>
      </c>
      <c r="C4019" s="0" t="s">
        <v>38</v>
      </c>
      <c r="D4019" s="0" t="s">
        <v>157</v>
      </c>
      <c r="E4019" s="0" t="s">
        <v>137</v>
      </c>
      <c r="F4019" s="0" t="n">
        <v>0.00048</v>
      </c>
      <c r="G4019" s="0" t="s">
        <v>156</v>
      </c>
      <c r="H4019" s="49" t="inlineStr">
        <f aca="false">F4019/F4006-1</f>
        <is>
          <t/>
        </is>
      </c>
      <c r="K4019" s="48" t="n">
        <v>3.27</v>
      </c>
      <c r="L4019" s="49" t="inlineStr">
        <f aca="false">K4019/K4006-1</f>
        <is>
          <t/>
        </is>
      </c>
    </row>
    <row r="4020" customFormat="false" ht="14.4" hidden="false" customHeight="false" outlineLevel="0" collapsed="false">
      <c r="A4020" s="60" t="n">
        <v>43202.4557459954</v>
      </c>
      <c r="B4020" s="52" t="s">
        <v>207</v>
      </c>
      <c r="C4020" s="16" t="s">
        <v>38</v>
      </c>
      <c r="D4020" s="16" t="s">
        <v>138</v>
      </c>
      <c r="E4020" s="16" t="s">
        <v>137</v>
      </c>
      <c r="F4020" s="16" t="n">
        <v>1</v>
      </c>
      <c r="G4020" s="16" t="s">
        <v>156</v>
      </c>
      <c r="H4020" s="58" t="inlineStr">
        <f aca="false">F4020/F4007-1</f>
        <is>
          <t/>
        </is>
      </c>
      <c r="I4020" s="16"/>
      <c r="J4020" s="16"/>
      <c r="K4020" s="54" t="n">
        <v>6836.77</v>
      </c>
      <c r="L4020" s="58" t="inlineStr">
        <f aca="false">K4020/K4007-1</f>
        <is>
          <t/>
        </is>
      </c>
    </row>
    <row r="4021" customFormat="false" ht="14.4" hidden="false" customHeight="false" outlineLevel="0" collapsed="false">
      <c r="A4021" s="59" t="n">
        <v>43203.4326290972</v>
      </c>
      <c r="B4021" s="47" t="s">
        <v>208</v>
      </c>
      <c r="C4021" s="0" t="s">
        <v>39</v>
      </c>
      <c r="D4021" s="0" t="s">
        <v>13</v>
      </c>
      <c r="E4021" s="0" t="s">
        <v>136</v>
      </c>
      <c r="F4021" s="48" t="n">
        <v>2111</v>
      </c>
      <c r="G4021" s="49" t="n">
        <f aca="false">F4021/$K4027-1</f>
        <v>1329.06540065779</v>
      </c>
      <c r="H4021" s="50" t="n">
        <v>2280</v>
      </c>
      <c r="I4021" s="49" t="n">
        <f aca="false">H4021/$K4027-1</f>
        <v>1435.54624040727</v>
      </c>
      <c r="J4021" s="49" t="n">
        <f aca="false">I4021-G4021</f>
        <v>106.480839749486</v>
      </c>
      <c r="K4021" s="0" t="n">
        <f aca="false">H4021-F4021</f>
        <v>169</v>
      </c>
      <c r="L4021" s="49" t="n">
        <f aca="false">H4021/H4008-1</f>
        <v>-0.00610287707061896</v>
      </c>
    </row>
    <row r="4022" customFormat="false" ht="14.4" hidden="false" customHeight="false" outlineLevel="0" collapsed="false">
      <c r="A4022" s="59" t="n">
        <v>43203.4326300116</v>
      </c>
      <c r="B4022" s="47" t="s">
        <v>208</v>
      </c>
      <c r="C4022" s="0" t="s">
        <v>39</v>
      </c>
      <c r="D4022" s="0" t="s">
        <v>15</v>
      </c>
      <c r="E4022" s="0" t="s">
        <v>136</v>
      </c>
      <c r="F4022" s="48" t="n">
        <v>2111</v>
      </c>
      <c r="G4022" s="49" t="n">
        <f aca="false">F4022/$K4027-1</f>
        <v>1329.06540065779</v>
      </c>
      <c r="H4022" s="50" t="n">
        <v>2280</v>
      </c>
      <c r="I4022" s="49" t="n">
        <f aca="false">H4022/$K4027-1</f>
        <v>1435.54624040727</v>
      </c>
      <c r="J4022" s="49" t="inlineStr">
        <f aca="false">I4022-G4022</f>
        <is>
          <t/>
        </is>
      </c>
      <c r="K4022" s="0" t="inlineStr">
        <f aca="false">H4022-F4022</f>
        <is>
          <t/>
        </is>
      </c>
      <c r="L4022" s="49" t="inlineStr">
        <f aca="false">H4022/H4009-1</f>
        <is>
          <t/>
        </is>
      </c>
    </row>
    <row r="4023" customFormat="false" ht="14.4" hidden="false" customHeight="false" outlineLevel="0" collapsed="false">
      <c r="A4023" s="59" t="n">
        <v>43203.4326301968</v>
      </c>
      <c r="B4023" s="47" t="s">
        <v>208</v>
      </c>
      <c r="C4023" s="0" t="s">
        <v>39</v>
      </c>
      <c r="D4023" s="0" t="s">
        <v>20</v>
      </c>
      <c r="E4023" s="0" t="s">
        <v>136</v>
      </c>
      <c r="F4023" s="48" t="n">
        <v>2111</v>
      </c>
      <c r="G4023" s="49" t="n">
        <f aca="false">F4023/$K4027-1</f>
        <v>1329.06540065779</v>
      </c>
      <c r="H4023" s="50" t="n">
        <v>2269</v>
      </c>
      <c r="I4023" s="49" t="n">
        <f aca="false">H4023/$K4027-1</f>
        <v>1428.61553486145</v>
      </c>
      <c r="J4023" s="49" t="inlineStr">
        <f aca="false">I4023-G4023</f>
        <is>
          <t/>
        </is>
      </c>
      <c r="K4023" s="0" t="inlineStr">
        <f aca="false">H4023-F4023</f>
        <is>
          <t/>
        </is>
      </c>
      <c r="L4023" s="49" t="inlineStr">
        <f aca="false">H4023/H4010-1</f>
        <is>
          <t/>
        </is>
      </c>
    </row>
    <row r="4024" customFormat="false" ht="14.4" hidden="false" customHeight="false" outlineLevel="0" collapsed="false">
      <c r="A4024" s="59" t="n">
        <v>43203.432630382</v>
      </c>
      <c r="B4024" s="47" t="s">
        <v>208</v>
      </c>
      <c r="C4024" s="0" t="s">
        <v>39</v>
      </c>
      <c r="D4024" s="0" t="s">
        <v>59</v>
      </c>
      <c r="E4024" s="0" t="s">
        <v>136</v>
      </c>
      <c r="F4024" s="48" t="n">
        <v>2111</v>
      </c>
      <c r="G4024" s="49" t="n">
        <f aca="false">F4024/$K4027-1</f>
        <v>1329.06540065779</v>
      </c>
      <c r="H4024" s="50" t="n">
        <v>2269</v>
      </c>
      <c r="I4024" s="49" t="n">
        <f aca="false">H4024/$K4027-1</f>
        <v>1428.61553486145</v>
      </c>
      <c r="J4024" s="49" t="inlineStr">
        <f aca="false">I4024-G4024</f>
        <is>
          <t/>
        </is>
      </c>
      <c r="K4024" s="0" t="inlineStr">
        <f aca="false">H4024-F4024</f>
        <is>
          <t/>
        </is>
      </c>
      <c r="L4024" s="49" t="inlineStr">
        <f aca="false">H4024/H4011-1</f>
        <is>
          <t/>
        </is>
      </c>
    </row>
    <row r="4025" customFormat="false" ht="14.4" hidden="false" customHeight="false" outlineLevel="0" collapsed="false">
      <c r="A4025" s="59" t="n">
        <v>43203.4326305556</v>
      </c>
      <c r="B4025" s="47" t="s">
        <v>208</v>
      </c>
      <c r="C4025" s="0" t="s">
        <v>39</v>
      </c>
      <c r="D4025" s="0" t="s">
        <v>25</v>
      </c>
      <c r="E4025" s="0" t="s">
        <v>136</v>
      </c>
      <c r="F4025" s="48" t="n">
        <v>2111</v>
      </c>
      <c r="G4025" s="49" t="n">
        <f aca="false">F4025/$K4027-1</f>
        <v>1329.06540065779</v>
      </c>
      <c r="H4025" s="50" t="n">
        <v>2269</v>
      </c>
      <c r="I4025" s="49" t="n">
        <f aca="false">H4025/$K4027-1</f>
        <v>1428.61553486145</v>
      </c>
      <c r="J4025" s="49" t="inlineStr">
        <f aca="false">I4025-G4025</f>
        <is>
          <t/>
        </is>
      </c>
      <c r="K4025" s="0" t="inlineStr">
        <f aca="false">H4025-F4025</f>
        <is>
          <t/>
        </is>
      </c>
      <c r="L4025" s="49" t="inlineStr">
        <f aca="false">H4025/H4012-1</f>
        <is>
          <t/>
        </is>
      </c>
    </row>
    <row r="4026" customFormat="false" ht="14.4" hidden="false" customHeight="false" outlineLevel="0" collapsed="false">
      <c r="A4026" s="59" t="n">
        <v>43203.4326307292</v>
      </c>
      <c r="B4026" s="47" t="s">
        <v>208</v>
      </c>
      <c r="C4026" s="0" t="s">
        <v>39</v>
      </c>
      <c r="D4026" s="0" t="s">
        <v>53</v>
      </c>
      <c r="E4026" s="0" t="s">
        <v>136</v>
      </c>
      <c r="F4026" s="48" t="n">
        <v>2100</v>
      </c>
      <c r="G4026" s="49" t="n">
        <f aca="false">F4026/$K4027-1</f>
        <v>1322.13469511196</v>
      </c>
      <c r="H4026" s="50" t="n">
        <v>2252</v>
      </c>
      <c r="I4026" s="49" t="n">
        <f aca="false">H4026/$K4027-1</f>
        <v>1417.90444447245</v>
      </c>
      <c r="J4026" s="49" t="inlineStr">
        <f aca="false">I4026-G4026</f>
        <is>
          <t/>
        </is>
      </c>
      <c r="K4026" s="0" t="inlineStr">
        <f aca="false">H4026-F4026</f>
        <is>
          <t/>
        </is>
      </c>
      <c r="L4026" s="49" t="inlineStr">
        <f aca="false">H4026/H4013-1</f>
        <is>
          <t/>
        </is>
      </c>
    </row>
    <row r="4027" customFormat="false" ht="14.4" hidden="false" customHeight="false" outlineLevel="0" collapsed="false">
      <c r="A4027" s="59" t="n">
        <v>43203.4326309144</v>
      </c>
      <c r="B4027" s="47" t="s">
        <v>208</v>
      </c>
      <c r="C4027" s="0" t="s">
        <v>39</v>
      </c>
      <c r="D4027" s="0" t="s">
        <v>51</v>
      </c>
      <c r="E4027" s="0" t="s">
        <v>136</v>
      </c>
      <c r="F4027" s="50" t="n">
        <v>1.571</v>
      </c>
      <c r="H4027" s="48" t="n">
        <v>1.5994</v>
      </c>
      <c r="K4027" s="50" t="n">
        <v>1.58714</v>
      </c>
      <c r="L4027" s="49" t="n">
        <f aca="false">K4027/K4014-1</f>
        <v>0.00495149811311202</v>
      </c>
    </row>
    <row r="4028" customFormat="false" ht="14.4" hidden="false" customHeight="false" outlineLevel="0" collapsed="false">
      <c r="A4028" s="59" t="n">
        <v>43203.4326311343</v>
      </c>
      <c r="B4028" s="47" t="s">
        <v>208</v>
      </c>
      <c r="C4028" s="0" t="s">
        <v>39</v>
      </c>
      <c r="D4028" s="0" t="s">
        <v>30</v>
      </c>
      <c r="E4028" s="0" t="s">
        <v>136</v>
      </c>
      <c r="F4028" s="0" t="s">
        <v>31</v>
      </c>
      <c r="H4028" s="50" t="n">
        <v>1</v>
      </c>
      <c r="K4028" s="48" t="n">
        <v>1.32</v>
      </c>
      <c r="L4028" s="49" t="inlineStr">
        <f aca="false">K4028/K4015-1</f>
        <is>
          <t/>
        </is>
      </c>
    </row>
    <row r="4029" customFormat="false" ht="14.4" hidden="false" customHeight="false" outlineLevel="0" collapsed="false">
      <c r="A4029" s="59" t="n">
        <v>43203.4326314583</v>
      </c>
      <c r="B4029" s="47" t="s">
        <v>208</v>
      </c>
      <c r="C4029" s="0" t="s">
        <v>39</v>
      </c>
      <c r="D4029" s="0" t="s">
        <v>43</v>
      </c>
      <c r="E4029" s="0" t="s">
        <v>137</v>
      </c>
      <c r="J4029" s="0" t="s">
        <v>44</v>
      </c>
      <c r="K4029" s="48" t="n">
        <v>1337.59</v>
      </c>
      <c r="L4029" s="49" t="inlineStr">
        <f aca="false">K4029/K4016-1</f>
        <is>
          <t/>
        </is>
      </c>
    </row>
    <row r="4030" customFormat="false" ht="14.4" hidden="false" customHeight="false" outlineLevel="0" collapsed="false">
      <c r="A4030" s="59" t="n">
        <v>43203.4326316782</v>
      </c>
      <c r="B4030" s="47" t="s">
        <v>208</v>
      </c>
      <c r="C4030" s="0" t="s">
        <v>39</v>
      </c>
      <c r="D4030" s="0" t="s">
        <v>54</v>
      </c>
      <c r="E4030" s="0" t="s">
        <v>137</v>
      </c>
      <c r="F4030" s="0" t="n">
        <v>0.0627867</v>
      </c>
      <c r="G4030" s="0" t="s">
        <v>156</v>
      </c>
      <c r="H4030" s="49" t="n">
        <f aca="false">F4030/F4017-1</f>
        <v>0.0178518452472625</v>
      </c>
      <c r="K4030" s="48" t="n">
        <v>493.33</v>
      </c>
      <c r="L4030" s="49" t="inlineStr">
        <f aca="false">K4030/K4017-1</f>
        <is>
          <t/>
        </is>
      </c>
    </row>
    <row r="4031" customFormat="false" ht="14.4" hidden="false" customHeight="false" outlineLevel="0" collapsed="false">
      <c r="A4031" s="59" t="n">
        <v>43203.4326319097</v>
      </c>
      <c r="B4031" s="47" t="s">
        <v>208</v>
      </c>
      <c r="C4031" s="0" t="s">
        <v>39</v>
      </c>
      <c r="D4031" s="0" t="s">
        <v>150</v>
      </c>
      <c r="E4031" s="0" t="s">
        <v>137</v>
      </c>
      <c r="F4031" s="0" t="n">
        <v>0.0240556</v>
      </c>
      <c r="G4031" s="0" t="s">
        <v>156</v>
      </c>
      <c r="H4031" s="49" t="inlineStr">
        <f aca="false">F4031/F4018-1</f>
        <is>
          <t/>
        </is>
      </c>
      <c r="K4031" s="48" t="n">
        <v>189.01</v>
      </c>
      <c r="L4031" s="49" t="inlineStr">
        <f aca="false">K4031/K4018-1</f>
        <is>
          <t/>
        </is>
      </c>
    </row>
    <row r="4032" customFormat="false" ht="14.4" hidden="false" customHeight="false" outlineLevel="0" collapsed="false">
      <c r="A4032" s="59" t="n">
        <v>43203.4326321296</v>
      </c>
      <c r="B4032" s="47" t="s">
        <v>208</v>
      </c>
      <c r="C4032" s="0" t="s">
        <v>39</v>
      </c>
      <c r="D4032" s="0" t="s">
        <v>157</v>
      </c>
      <c r="E4032" s="0" t="s">
        <v>137</v>
      </c>
      <c r="F4032" s="0" t="n">
        <v>0.00048</v>
      </c>
      <c r="G4032" s="0" t="s">
        <v>156</v>
      </c>
      <c r="H4032" s="49" t="inlineStr">
        <f aca="false">F4032/F4019-1</f>
        <is>
          <t/>
        </is>
      </c>
      <c r="K4032" s="48" t="n">
        <v>3.81</v>
      </c>
      <c r="L4032" s="49" t="inlineStr">
        <f aca="false">K4032/K4019-1</f>
        <is>
          <t/>
        </is>
      </c>
    </row>
    <row r="4033" customFormat="false" ht="14.4" hidden="false" customHeight="false" outlineLevel="0" collapsed="false">
      <c r="A4033" s="60" t="n">
        <v>43203.4326323611</v>
      </c>
      <c r="B4033" s="52" t="s">
        <v>208</v>
      </c>
      <c r="C4033" s="16" t="s">
        <v>39</v>
      </c>
      <c r="D4033" s="16" t="s">
        <v>138</v>
      </c>
      <c r="E4033" s="16" t="s">
        <v>137</v>
      </c>
      <c r="F4033" s="16" t="n">
        <v>1</v>
      </c>
      <c r="G4033" s="16" t="s">
        <v>156</v>
      </c>
      <c r="H4033" s="58" t="inlineStr">
        <f aca="false">F4033/F4020-1</f>
        <is>
          <t/>
        </is>
      </c>
      <c r="I4033" s="16"/>
      <c r="J4033" s="16"/>
      <c r="K4033" s="54" t="n">
        <v>7841.04</v>
      </c>
      <c r="L4033" s="58" t="inlineStr">
        <f aca="false">K4033/K4020-1</f>
        <is>
          <t/>
        </is>
      </c>
    </row>
    <row r="4034" customFormat="false" ht="14.4" hidden="false" customHeight="false" outlineLevel="0" collapsed="false">
      <c r="A4034" s="59" t="n">
        <v>43206.4252165278</v>
      </c>
      <c r="B4034" s="47" t="s">
        <v>209</v>
      </c>
      <c r="C4034" s="0" t="s">
        <v>33</v>
      </c>
      <c r="D4034" s="0" t="s">
        <v>13</v>
      </c>
      <c r="E4034" s="0" t="s">
        <v>136</v>
      </c>
      <c r="F4034" s="48" t="n">
        <v>2118</v>
      </c>
      <c r="G4034" s="49" t="n">
        <f aca="false">F4034/$K4040-1</f>
        <v>1332.82874344264</v>
      </c>
      <c r="H4034" s="50" t="n">
        <v>2287</v>
      </c>
      <c r="I4034" s="49" t="n">
        <f aca="false">H4034/$K4040-1</f>
        <v>1439.2579491281</v>
      </c>
      <c r="J4034" s="49" t="n">
        <f aca="false">I4034-G4034</f>
        <v>106.429205685461</v>
      </c>
      <c r="K4034" s="0" t="n">
        <f aca="false">H4034-F4034</f>
        <v>169</v>
      </c>
      <c r="L4034" s="49" t="n">
        <f aca="false">H4034/H4021-1</f>
        <v>0.00307017543859645</v>
      </c>
    </row>
    <row r="4035" customFormat="false" ht="14.4" hidden="false" customHeight="false" outlineLevel="0" collapsed="false">
      <c r="A4035" s="59" t="n">
        <v>43206.4252174421</v>
      </c>
      <c r="B4035" s="47" t="s">
        <v>209</v>
      </c>
      <c r="C4035" s="0" t="s">
        <v>33</v>
      </c>
      <c r="D4035" s="0" t="s">
        <v>15</v>
      </c>
      <c r="E4035" s="0" t="s">
        <v>136</v>
      </c>
      <c r="F4035" s="48" t="n">
        <v>2118</v>
      </c>
      <c r="G4035" s="49" t="n">
        <f aca="false">F4035/$K4040-1</f>
        <v>1332.82874344264</v>
      </c>
      <c r="H4035" s="50" t="n">
        <v>2287</v>
      </c>
      <c r="I4035" s="49" t="n">
        <f aca="false">H4035/$K4040-1</f>
        <v>1439.2579491281</v>
      </c>
      <c r="J4035" s="49" t="inlineStr">
        <f aca="false">I4035-G4035</f>
        <is>
          <t/>
        </is>
      </c>
      <c r="K4035" s="0" t="inlineStr">
        <f aca="false">H4035-F4035</f>
        <is>
          <t/>
        </is>
      </c>
      <c r="L4035" s="49" t="inlineStr">
        <f aca="false">H4035/H4022-1</f>
        <is>
          <t/>
        </is>
      </c>
    </row>
    <row r="4036" customFormat="false" ht="14.4" hidden="false" customHeight="false" outlineLevel="0" collapsed="false">
      <c r="A4036" s="59" t="n">
        <v>43206.4252176157</v>
      </c>
      <c r="B4036" s="47" t="s">
        <v>209</v>
      </c>
      <c r="C4036" s="0" t="s">
        <v>33</v>
      </c>
      <c r="D4036" s="0" t="s">
        <v>20</v>
      </c>
      <c r="E4036" s="0" t="s">
        <v>136</v>
      </c>
      <c r="F4036" s="48" t="n">
        <v>2118</v>
      </c>
      <c r="G4036" s="49" t="n">
        <f aca="false">F4036/$K4040-1</f>
        <v>1332.82874344264</v>
      </c>
      <c r="H4036" s="50" t="n">
        <v>2276</v>
      </c>
      <c r="I4036" s="49" t="n">
        <f aca="false">H4036/$K4040-1</f>
        <v>1432.33060437934</v>
      </c>
      <c r="J4036" s="49" t="inlineStr">
        <f aca="false">I4036-G4036</f>
        <is>
          <t/>
        </is>
      </c>
      <c r="K4036" s="0" t="inlineStr">
        <f aca="false">H4036-F4036</f>
        <is>
          <t/>
        </is>
      </c>
      <c r="L4036" s="49" t="inlineStr">
        <f aca="false">H4036/H4023-1</f>
        <is>
          <t/>
        </is>
      </c>
    </row>
    <row r="4037" customFormat="false" ht="14.4" hidden="false" customHeight="false" outlineLevel="0" collapsed="false">
      <c r="A4037" s="59" t="n">
        <v>43206.4252177778</v>
      </c>
      <c r="B4037" s="47" t="s">
        <v>209</v>
      </c>
      <c r="C4037" s="0" t="s">
        <v>33</v>
      </c>
      <c r="D4037" s="0" t="s">
        <v>59</v>
      </c>
      <c r="E4037" s="0" t="s">
        <v>136</v>
      </c>
      <c r="F4037" s="48" t="n">
        <v>2118</v>
      </c>
      <c r="G4037" s="49" t="n">
        <f aca="false">F4037/$K4040-1</f>
        <v>1332.82874344264</v>
      </c>
      <c r="H4037" s="50" t="n">
        <v>2276</v>
      </c>
      <c r="I4037" s="49" t="n">
        <f aca="false">H4037/$K4040-1</f>
        <v>1432.33060437934</v>
      </c>
      <c r="J4037" s="49" t="inlineStr">
        <f aca="false">I4037-G4037</f>
        <is>
          <t/>
        </is>
      </c>
      <c r="K4037" s="0" t="inlineStr">
        <f aca="false">H4037-F4037</f>
        <is>
          <t/>
        </is>
      </c>
      <c r="L4037" s="49" t="inlineStr">
        <f aca="false">H4037/H4024-1</f>
        <is>
          <t/>
        </is>
      </c>
    </row>
    <row r="4038" customFormat="false" ht="14.4" hidden="false" customHeight="false" outlineLevel="0" collapsed="false">
      <c r="A4038" s="59" t="n">
        <v>43206.4252179398</v>
      </c>
      <c r="B4038" s="47" t="s">
        <v>209</v>
      </c>
      <c r="C4038" s="0" t="s">
        <v>33</v>
      </c>
      <c r="D4038" s="0" t="s">
        <v>25</v>
      </c>
      <c r="E4038" s="0" t="s">
        <v>136</v>
      </c>
      <c r="F4038" s="48" t="n">
        <v>2118</v>
      </c>
      <c r="G4038" s="49" t="n">
        <f aca="false">F4038/$K4040-1</f>
        <v>1332.82874344264</v>
      </c>
      <c r="H4038" s="50" t="n">
        <v>2276</v>
      </c>
      <c r="I4038" s="49" t="n">
        <f aca="false">H4038/$K4040-1</f>
        <v>1432.33060437934</v>
      </c>
      <c r="J4038" s="49" t="inlineStr">
        <f aca="false">I4038-G4038</f>
        <is>
          <t/>
        </is>
      </c>
      <c r="K4038" s="0" t="inlineStr">
        <f aca="false">H4038-F4038</f>
        <is>
          <t/>
        </is>
      </c>
      <c r="L4038" s="49" t="inlineStr">
        <f aca="false">H4038/H4025-1</f>
        <is>
          <t/>
        </is>
      </c>
    </row>
    <row r="4039" customFormat="false" ht="14.4" hidden="false" customHeight="false" outlineLevel="0" collapsed="false">
      <c r="A4039" s="59" t="n">
        <v>43206.4252180903</v>
      </c>
      <c r="B4039" s="47" t="s">
        <v>209</v>
      </c>
      <c r="C4039" s="0" t="s">
        <v>33</v>
      </c>
      <c r="D4039" s="0" t="s">
        <v>53</v>
      </c>
      <c r="E4039" s="0" t="s">
        <v>136</v>
      </c>
      <c r="F4039" s="48" t="n">
        <v>2107</v>
      </c>
      <c r="G4039" s="49" t="n">
        <f aca="false">F4039/$K4040-1</f>
        <v>1325.90139869388</v>
      </c>
      <c r="H4039" s="50" t="n">
        <v>2259</v>
      </c>
      <c r="I4039" s="49" t="n">
        <f aca="false">H4039/$K4040-1</f>
        <v>1421.62470794944</v>
      </c>
      <c r="J4039" s="49" t="inlineStr">
        <f aca="false">I4039-G4039</f>
        <is>
          <t/>
        </is>
      </c>
      <c r="K4039" s="0" t="inlineStr">
        <f aca="false">H4039-F4039</f>
        <is>
          <t/>
        </is>
      </c>
      <c r="L4039" s="49" t="inlineStr">
        <f aca="false">H4039/H4026-1</f>
        <is>
          <t/>
        </is>
      </c>
    </row>
    <row r="4040" customFormat="false" ht="14.4" hidden="false" customHeight="false" outlineLevel="0" collapsed="false">
      <c r="A4040" s="59" t="n">
        <v>43206.4252182523</v>
      </c>
      <c r="B4040" s="47" t="s">
        <v>209</v>
      </c>
      <c r="C4040" s="0" t="s">
        <v>33</v>
      </c>
      <c r="D4040" s="0" t="s">
        <v>51</v>
      </c>
      <c r="E4040" s="0" t="s">
        <v>136</v>
      </c>
      <c r="F4040" s="50" t="n">
        <v>1.5701</v>
      </c>
      <c r="H4040" s="48" t="n">
        <v>1.5987</v>
      </c>
      <c r="K4040" s="50" t="n">
        <v>1.58791</v>
      </c>
      <c r="L4040" s="49" t="n">
        <f aca="false">K4040/K4027-1</f>
        <v>0.000485149388207651</v>
      </c>
    </row>
    <row r="4041" customFormat="false" ht="14.4" hidden="false" customHeight="false" outlineLevel="0" collapsed="false">
      <c r="A4041" s="59" t="n">
        <v>43206.4252184028</v>
      </c>
      <c r="B4041" s="47" t="s">
        <v>209</v>
      </c>
      <c r="C4041" s="0" t="s">
        <v>33</v>
      </c>
      <c r="D4041" s="0" t="s">
        <v>30</v>
      </c>
      <c r="E4041" s="0" t="s">
        <v>136</v>
      </c>
      <c r="F4041" s="0" t="s">
        <v>31</v>
      </c>
      <c r="H4041" s="50" t="n">
        <v>1</v>
      </c>
      <c r="K4041" s="48" t="n">
        <v>1.32</v>
      </c>
      <c r="L4041" s="49" t="inlineStr">
        <f aca="false">K4041/K4028-1</f>
        <is>
          <t/>
        </is>
      </c>
    </row>
    <row r="4042" customFormat="false" ht="14.4" hidden="false" customHeight="false" outlineLevel="0" collapsed="false">
      <c r="A4042" s="59" t="n">
        <v>43206.4252185648</v>
      </c>
      <c r="B4042" s="47" t="s">
        <v>209</v>
      </c>
      <c r="C4042" s="0" t="s">
        <v>33</v>
      </c>
      <c r="D4042" s="0" t="s">
        <v>43</v>
      </c>
      <c r="E4042" s="0" t="s">
        <v>137</v>
      </c>
      <c r="J4042" s="0" t="s">
        <v>44</v>
      </c>
      <c r="K4042" s="48" t="n">
        <v>1341.99</v>
      </c>
      <c r="L4042" s="49" t="inlineStr">
        <f aca="false">K4042/K4029-1</f>
        <is>
          <t/>
        </is>
      </c>
    </row>
    <row r="4043" customFormat="false" ht="14.4" hidden="false" customHeight="false" outlineLevel="0" collapsed="false">
      <c r="A4043" s="59" t="n">
        <v>43206.4252187153</v>
      </c>
      <c r="B4043" s="47" t="s">
        <v>209</v>
      </c>
      <c r="C4043" s="0" t="s">
        <v>33</v>
      </c>
      <c r="D4043" s="0" t="s">
        <v>54</v>
      </c>
      <c r="E4043" s="0" t="s">
        <v>137</v>
      </c>
      <c r="F4043" s="0" t="n">
        <v>0.0631019</v>
      </c>
      <c r="G4043" s="0" t="s">
        <v>156</v>
      </c>
      <c r="H4043" s="49" t="n">
        <f aca="false">F4043/F4030-1</f>
        <v>0.00502017146943534</v>
      </c>
      <c r="K4043" s="48" t="n">
        <v>510.47</v>
      </c>
      <c r="L4043" s="49" t="inlineStr">
        <f aca="false">K4043/K4030-1</f>
        <is>
          <t/>
        </is>
      </c>
    </row>
    <row r="4044" customFormat="false" ht="14.4" hidden="false" customHeight="false" outlineLevel="0" collapsed="false">
      <c r="A4044" s="59" t="n">
        <v>43206.4252188657</v>
      </c>
      <c r="B4044" s="47" t="s">
        <v>209</v>
      </c>
      <c r="C4044" s="0" t="s">
        <v>33</v>
      </c>
      <c r="D4044" s="0" t="s">
        <v>150</v>
      </c>
      <c r="E4044" s="0" t="s">
        <v>137</v>
      </c>
      <c r="F4044" s="0" t="n">
        <v>0.0238138</v>
      </c>
      <c r="G4044" s="0" t="s">
        <v>156</v>
      </c>
      <c r="H4044" s="49" t="inlineStr">
        <f aca="false">F4044/F4031-1</f>
        <is>
          <t/>
        </is>
      </c>
      <c r="K4044" s="48" t="n">
        <v>192.64</v>
      </c>
      <c r="L4044" s="49" t="inlineStr">
        <f aca="false">K4044/K4031-1</f>
        <is>
          <t/>
        </is>
      </c>
    </row>
    <row r="4045" customFormat="false" ht="14.4" hidden="false" customHeight="false" outlineLevel="0" collapsed="false">
      <c r="A4045" s="59" t="n">
        <v>43206.4252190278</v>
      </c>
      <c r="B4045" s="47" t="s">
        <v>209</v>
      </c>
      <c r="C4045" s="0" t="s">
        <v>33</v>
      </c>
      <c r="D4045" s="0" t="s">
        <v>157</v>
      </c>
      <c r="E4045" s="0" t="s">
        <v>137</v>
      </c>
      <c r="F4045" s="0" t="n">
        <v>0.00056</v>
      </c>
      <c r="G4045" s="0" t="s">
        <v>156</v>
      </c>
      <c r="H4045" s="49" t="inlineStr">
        <f aca="false">F4045/F4032-1</f>
        <is>
          <t/>
        </is>
      </c>
      <c r="K4045" s="48" t="n">
        <v>4.54</v>
      </c>
      <c r="L4045" s="49" t="inlineStr">
        <f aca="false">K4045/K4032-1</f>
        <is>
          <t/>
        </is>
      </c>
    </row>
    <row r="4046" customFormat="false" ht="14.4" hidden="false" customHeight="false" outlineLevel="0" collapsed="false">
      <c r="A4046" s="60" t="n">
        <v>43206.4252191667</v>
      </c>
      <c r="B4046" s="52" t="s">
        <v>209</v>
      </c>
      <c r="C4046" s="16" t="s">
        <v>33</v>
      </c>
      <c r="D4046" s="16" t="s">
        <v>138</v>
      </c>
      <c r="E4046" s="16" t="s">
        <v>137</v>
      </c>
      <c r="F4046" s="16" t="n">
        <v>1</v>
      </c>
      <c r="G4046" s="16" t="s">
        <v>156</v>
      </c>
      <c r="H4046" s="58" t="inlineStr">
        <f aca="false">F4046/F4033-1</f>
        <is>
          <t/>
        </is>
      </c>
      <c r="I4046" s="16"/>
      <c r="J4046" s="16"/>
      <c r="K4046" s="54" t="n">
        <v>8090.69</v>
      </c>
      <c r="L4046" s="58" t="inlineStr">
        <f aca="false">K4046/K4033-1</f>
        <is>
          <t/>
        </is>
      </c>
    </row>
    <row r="4047" customFormat="false" ht="14.4" hidden="false" customHeight="false" outlineLevel="0" collapsed="false">
      <c r="A4047" s="59" t="n">
        <v>43207.545360706</v>
      </c>
      <c r="B4047" s="47" t="s">
        <v>188</v>
      </c>
      <c r="C4047" s="0" t="s">
        <v>35</v>
      </c>
      <c r="D4047" s="0" t="s">
        <v>13</v>
      </c>
      <c r="E4047" s="0" t="s">
        <v>136</v>
      </c>
      <c r="F4047" s="48" t="n">
        <v>2112</v>
      </c>
      <c r="G4047" s="49" t="n">
        <f aca="false">F4047/$K4053-1</f>
        <v>1334.77043975435</v>
      </c>
      <c r="H4047" s="50" t="n">
        <v>2280</v>
      </c>
      <c r="I4047" s="49" t="n">
        <f aca="false">H4047/$K4053-1</f>
        <v>1441.02490655299</v>
      </c>
      <c r="J4047" s="49" t="n">
        <f aca="false">I4047-G4047</f>
        <v>106.254466798641</v>
      </c>
      <c r="K4047" s="0" t="n">
        <f aca="false">H4047-F4047</f>
        <v>168</v>
      </c>
      <c r="L4047" s="49" t="n">
        <f aca="false">H4047/H4034-1</f>
        <v>-0.00306077831219942</v>
      </c>
    </row>
    <row r="4048" customFormat="false" ht="14.4" hidden="false" customHeight="false" outlineLevel="0" collapsed="false">
      <c r="A4048" s="59" t="n">
        <v>43207.5453629977</v>
      </c>
      <c r="B4048" s="47" t="s">
        <v>188</v>
      </c>
      <c r="C4048" s="0" t="s">
        <v>35</v>
      </c>
      <c r="D4048" s="0" t="s">
        <v>15</v>
      </c>
      <c r="E4048" s="0" t="s">
        <v>136</v>
      </c>
      <c r="F4048" s="48" t="n">
        <v>2112</v>
      </c>
      <c r="G4048" s="49" t="n">
        <f aca="false">F4048/$K4053-1</f>
        <v>1334.77043975435</v>
      </c>
      <c r="H4048" s="50" t="n">
        <v>2280</v>
      </c>
      <c r="I4048" s="49" t="n">
        <f aca="false">H4048/$K4053-1</f>
        <v>1441.02490655299</v>
      </c>
      <c r="J4048" s="49" t="inlineStr">
        <f aca="false">I4048-G4048</f>
        <is>
          <t/>
        </is>
      </c>
      <c r="K4048" s="0" t="inlineStr">
        <f aca="false">H4048-F4048</f>
        <is>
          <t/>
        </is>
      </c>
      <c r="L4048" s="49" t="inlineStr">
        <f aca="false">H4048/H4035-1</f>
        <is>
          <t/>
        </is>
      </c>
    </row>
    <row r="4049" customFormat="false" ht="14.4" hidden="false" customHeight="false" outlineLevel="0" collapsed="false">
      <c r="A4049" s="59" t="n">
        <v>43207.5453635648</v>
      </c>
      <c r="B4049" s="47" t="s">
        <v>188</v>
      </c>
      <c r="C4049" s="0" t="s">
        <v>35</v>
      </c>
      <c r="D4049" s="0" t="s">
        <v>20</v>
      </c>
      <c r="E4049" s="0" t="s">
        <v>136</v>
      </c>
      <c r="F4049" s="48" t="n">
        <v>2112</v>
      </c>
      <c r="G4049" s="49" t="n">
        <f aca="false">F4049/$K4053-1</f>
        <v>1334.77043975435</v>
      </c>
      <c r="H4049" s="50" t="n">
        <v>2269</v>
      </c>
      <c r="I4049" s="49" t="n">
        <f aca="false">H4049/$K4053-1</f>
        <v>1434.06776884594</v>
      </c>
      <c r="J4049" s="49" t="inlineStr">
        <f aca="false">I4049-G4049</f>
        <is>
          <t/>
        </is>
      </c>
      <c r="K4049" s="0" t="inlineStr">
        <f aca="false">H4049-F4049</f>
        <is>
          <t/>
        </is>
      </c>
      <c r="L4049" s="49" t="inlineStr">
        <f aca="false">H4049/H4036-1</f>
        <is>
          <t/>
        </is>
      </c>
    </row>
    <row r="4050" customFormat="false" ht="14.4" hidden="false" customHeight="false" outlineLevel="0" collapsed="false">
      <c r="A4050" s="59" t="n">
        <v>43207.5453638657</v>
      </c>
      <c r="B4050" s="47" t="s">
        <v>188</v>
      </c>
      <c r="C4050" s="0" t="s">
        <v>35</v>
      </c>
      <c r="D4050" s="0" t="s">
        <v>59</v>
      </c>
      <c r="E4050" s="0" t="s">
        <v>136</v>
      </c>
      <c r="F4050" s="48" t="n">
        <v>2112</v>
      </c>
      <c r="G4050" s="49" t="n">
        <f aca="false">F4050/$K4053-1</f>
        <v>1334.77043975435</v>
      </c>
      <c r="H4050" s="50" t="n">
        <v>2269</v>
      </c>
      <c r="I4050" s="49" t="n">
        <f aca="false">H4050/$K4053-1</f>
        <v>1434.06776884594</v>
      </c>
      <c r="J4050" s="49" t="inlineStr">
        <f aca="false">I4050-G4050</f>
        <is>
          <t/>
        </is>
      </c>
      <c r="K4050" s="0" t="inlineStr">
        <f aca="false">H4050-F4050</f>
        <is>
          <t/>
        </is>
      </c>
      <c r="L4050" s="49" t="inlineStr">
        <f aca="false">H4050/H4037-1</f>
        <is>
          <t/>
        </is>
      </c>
    </row>
    <row r="4051" customFormat="false" ht="14.4" hidden="false" customHeight="false" outlineLevel="0" collapsed="false">
      <c r="A4051" s="59" t="n">
        <v>43207.5453641898</v>
      </c>
      <c r="B4051" s="47" t="s">
        <v>188</v>
      </c>
      <c r="C4051" s="0" t="s">
        <v>35</v>
      </c>
      <c r="D4051" s="0" t="s">
        <v>25</v>
      </c>
      <c r="E4051" s="0" t="s">
        <v>136</v>
      </c>
      <c r="F4051" s="48" t="n">
        <v>2112</v>
      </c>
      <c r="G4051" s="49" t="n">
        <f aca="false">F4051/$K4053-1</f>
        <v>1334.77043975435</v>
      </c>
      <c r="H4051" s="50" t="n">
        <v>2269</v>
      </c>
      <c r="I4051" s="49" t="n">
        <f aca="false">H4051/$K4053-1</f>
        <v>1434.06776884594</v>
      </c>
      <c r="J4051" s="49" t="inlineStr">
        <f aca="false">I4051-G4051</f>
        <is>
          <t/>
        </is>
      </c>
      <c r="K4051" s="0" t="inlineStr">
        <f aca="false">H4051-F4051</f>
        <is>
          <t/>
        </is>
      </c>
      <c r="L4051" s="49" t="inlineStr">
        <f aca="false">H4051/H4038-1</f>
        <is>
          <t/>
        </is>
      </c>
    </row>
    <row r="4052" customFormat="false" ht="14.4" hidden="false" customHeight="false" outlineLevel="0" collapsed="false">
      <c r="A4052" s="59" t="n">
        <v>43207.545364456</v>
      </c>
      <c r="B4052" s="47" t="s">
        <v>188</v>
      </c>
      <c r="C4052" s="0" t="s">
        <v>35</v>
      </c>
      <c r="D4052" s="0" t="s">
        <v>53</v>
      </c>
      <c r="E4052" s="0" t="s">
        <v>136</v>
      </c>
      <c r="F4052" s="48" t="n">
        <v>2100</v>
      </c>
      <c r="G4052" s="49" t="n">
        <f aca="false">F4052/$K4053-1</f>
        <v>1327.18083498302</v>
      </c>
      <c r="H4052" s="50" t="n">
        <v>2252</v>
      </c>
      <c r="I4052" s="49" t="n">
        <f aca="false">H4052/$K4053-1</f>
        <v>1423.31582875322</v>
      </c>
      <c r="J4052" s="49" t="inlineStr">
        <f aca="false">I4052-G4052</f>
        <is>
          <t/>
        </is>
      </c>
      <c r="K4052" s="0" t="inlineStr">
        <f aca="false">H4052-F4052</f>
        <is>
          <t/>
        </is>
      </c>
      <c r="L4052" s="49" t="inlineStr">
        <f aca="false">H4052/H4039-1</f>
        <is>
          <t/>
        </is>
      </c>
    </row>
    <row r="4053" customFormat="false" ht="14.4" hidden="false" customHeight="false" outlineLevel="0" collapsed="false">
      <c r="A4053" s="59" t="n">
        <v>43207.5453647338</v>
      </c>
      <c r="B4053" s="47" t="s">
        <v>188</v>
      </c>
      <c r="C4053" s="0" t="s">
        <v>35</v>
      </c>
      <c r="D4053" s="0" t="s">
        <v>51</v>
      </c>
      <c r="E4053" s="0" t="s">
        <v>136</v>
      </c>
      <c r="F4053" s="50" t="n">
        <v>1.5636</v>
      </c>
      <c r="H4053" s="48" t="n">
        <v>1.5921</v>
      </c>
      <c r="K4053" s="50" t="n">
        <v>1.58111</v>
      </c>
      <c r="L4053" s="49" t="n">
        <f aca="false">K4053/K4040-1</f>
        <v>-0.00428235857195936</v>
      </c>
    </row>
    <row r="4054" customFormat="false" ht="14.4" hidden="false" customHeight="false" outlineLevel="0" collapsed="false">
      <c r="A4054" s="59" t="n">
        <v>43207.545365</v>
      </c>
      <c r="B4054" s="47" t="s">
        <v>188</v>
      </c>
      <c r="C4054" s="0" t="s">
        <v>35</v>
      </c>
      <c r="D4054" s="0" t="s">
        <v>30</v>
      </c>
      <c r="E4054" s="0" t="s">
        <v>136</v>
      </c>
      <c r="F4054" s="0" t="s">
        <v>31</v>
      </c>
      <c r="H4054" s="50" t="n">
        <v>1</v>
      </c>
      <c r="K4054" s="48" t="n">
        <v>1.31</v>
      </c>
      <c r="L4054" s="49" t="inlineStr">
        <f aca="false">K4054/K4041-1</f>
        <is>
          <t/>
        </is>
      </c>
    </row>
    <row r="4055" customFormat="false" ht="14.4" hidden="false" customHeight="false" outlineLevel="0" collapsed="false">
      <c r="A4055" s="59" t="n">
        <v>43207.5453652431</v>
      </c>
      <c r="B4055" s="47" t="s">
        <v>188</v>
      </c>
      <c r="C4055" s="0" t="s">
        <v>35</v>
      </c>
      <c r="D4055" s="0" t="s">
        <v>43</v>
      </c>
      <c r="E4055" s="0" t="s">
        <v>137</v>
      </c>
      <c r="J4055" s="0" t="s">
        <v>44</v>
      </c>
      <c r="K4055" s="48" t="n">
        <v>1342.54</v>
      </c>
      <c r="L4055" s="49" t="inlineStr">
        <f aca="false">K4055/K4042-1</f>
        <is>
          <t/>
        </is>
      </c>
    </row>
    <row r="4056" customFormat="false" ht="14.4" hidden="false" customHeight="false" outlineLevel="0" collapsed="false">
      <c r="A4056" s="59" t="n">
        <v>43207.5453654977</v>
      </c>
      <c r="B4056" s="47" t="s">
        <v>188</v>
      </c>
      <c r="C4056" s="0" t="s">
        <v>35</v>
      </c>
      <c r="D4056" s="0" t="s">
        <v>54</v>
      </c>
      <c r="E4056" s="0" t="s">
        <v>137</v>
      </c>
      <c r="F4056" s="0" t="n">
        <v>0.0635159</v>
      </c>
      <c r="G4056" s="0" t="s">
        <v>156</v>
      </c>
      <c r="H4056" s="49" t="n">
        <f aca="false">F4056/F4043-1</f>
        <v>0.00656081671074871</v>
      </c>
      <c r="K4056" s="48" t="n">
        <v>516.82</v>
      </c>
      <c r="L4056" s="49" t="inlineStr">
        <f aca="false">K4056/K4043-1</f>
        <is>
          <t/>
        </is>
      </c>
    </row>
    <row r="4057" customFormat="false" ht="14.4" hidden="false" customHeight="false" outlineLevel="0" collapsed="false">
      <c r="A4057" s="59" t="n">
        <v>43207.5453657639</v>
      </c>
      <c r="B4057" s="47" t="s">
        <v>188</v>
      </c>
      <c r="C4057" s="0" t="s">
        <v>35</v>
      </c>
      <c r="D4057" s="0" t="s">
        <v>150</v>
      </c>
      <c r="E4057" s="0" t="s">
        <v>137</v>
      </c>
      <c r="F4057" s="0" t="n">
        <v>0.0246082</v>
      </c>
      <c r="G4057" s="0" t="s">
        <v>156</v>
      </c>
      <c r="H4057" s="49" t="inlineStr">
        <f aca="false">F4057/F4044-1</f>
        <is>
          <t/>
        </is>
      </c>
      <c r="K4057" s="48" t="n">
        <v>200.24</v>
      </c>
      <c r="L4057" s="49" t="inlineStr">
        <f aca="false">K4057/K4044-1</f>
        <is>
          <t/>
        </is>
      </c>
    </row>
    <row r="4058" customFormat="false" ht="14.4" hidden="false" customHeight="false" outlineLevel="0" collapsed="false">
      <c r="A4058" s="59" t="n">
        <v>43207.5453660648</v>
      </c>
      <c r="B4058" s="47" t="s">
        <v>188</v>
      </c>
      <c r="C4058" s="0" t="s">
        <v>35</v>
      </c>
      <c r="D4058" s="0" t="s">
        <v>157</v>
      </c>
      <c r="E4058" s="0" t="s">
        <v>137</v>
      </c>
      <c r="F4058" s="0" t="n">
        <v>0.00058</v>
      </c>
      <c r="G4058" s="0" t="s">
        <v>156</v>
      </c>
      <c r="H4058" s="49" t="inlineStr">
        <f aca="false">F4058/F4045-1</f>
        <is>
          <t/>
        </is>
      </c>
      <c r="K4058" s="48" t="n">
        <v>4.73</v>
      </c>
      <c r="L4058" s="49" t="inlineStr">
        <f aca="false">K4058/K4045-1</f>
        <is>
          <t/>
        </is>
      </c>
    </row>
    <row r="4059" customFormat="false" ht="14.4" hidden="false" customHeight="false" outlineLevel="0" collapsed="false">
      <c r="A4059" s="60" t="n">
        <v>43207.5453663657</v>
      </c>
      <c r="B4059" s="52" t="s">
        <v>188</v>
      </c>
      <c r="C4059" s="16" t="s">
        <v>35</v>
      </c>
      <c r="D4059" s="16" t="s">
        <v>138</v>
      </c>
      <c r="E4059" s="16" t="s">
        <v>137</v>
      </c>
      <c r="F4059" s="16" t="n">
        <v>1</v>
      </c>
      <c r="G4059" s="16" t="s">
        <v>156</v>
      </c>
      <c r="H4059" s="58" t="inlineStr">
        <f aca="false">F4059/F4046-1</f>
        <is>
          <t/>
        </is>
      </c>
      <c r="I4059" s="16"/>
      <c r="J4059" s="16"/>
      <c r="K4059" s="54" t="n">
        <v>8137.34</v>
      </c>
      <c r="L4059" s="58" t="inlineStr">
        <f aca="false">K4059/K4046-1</f>
        <is>
          <t/>
        </is>
      </c>
    </row>
    <row r="4060" customFormat="false" ht="14.4" hidden="false" customHeight="false" outlineLevel="0" collapsed="false">
      <c r="A4060" s="59" t="n">
        <v>43208.382889213</v>
      </c>
      <c r="B4060" s="47" t="s">
        <v>190</v>
      </c>
      <c r="C4060" s="0" t="s">
        <v>37</v>
      </c>
      <c r="D4060" s="0" t="s">
        <v>13</v>
      </c>
      <c r="E4060" s="0" t="s">
        <v>136</v>
      </c>
      <c r="F4060" s="48" t="n">
        <v>2110</v>
      </c>
      <c r="G4060" s="49" t="n">
        <f aca="false">F4060/$K4066-1</f>
        <v>1332.1058839882</v>
      </c>
      <c r="H4060" s="50" t="n">
        <v>2280</v>
      </c>
      <c r="I4060" s="49" t="n">
        <f aca="false">H4060/$K4066-1</f>
        <v>1439.51251919104</v>
      </c>
      <c r="J4060" s="49" t="n">
        <f aca="false">I4060-G4060</f>
        <v>107.406635202841</v>
      </c>
      <c r="K4060" s="0" t="n">
        <f aca="false">H4060-F4060</f>
        <v>170</v>
      </c>
      <c r="L4060" s="49" t="n">
        <f aca="false">H4060/H4047-1</f>
        <v>0</v>
      </c>
    </row>
    <row r="4061" customFormat="false" ht="14.4" hidden="false" customHeight="false" outlineLevel="0" collapsed="false">
      <c r="A4061" s="59" t="n">
        <v>43208.3828947801</v>
      </c>
      <c r="B4061" s="47" t="s">
        <v>190</v>
      </c>
      <c r="C4061" s="0" t="s">
        <v>37</v>
      </c>
      <c r="D4061" s="0" t="s">
        <v>15</v>
      </c>
      <c r="E4061" s="0" t="s">
        <v>136</v>
      </c>
      <c r="F4061" s="48" t="n">
        <v>2110</v>
      </c>
      <c r="G4061" s="49" t="n">
        <f aca="false">F4061/$K4066-1</f>
        <v>1332.1058839882</v>
      </c>
      <c r="H4061" s="50" t="n">
        <v>2280</v>
      </c>
      <c r="I4061" s="49" t="n">
        <f aca="false">H4061/$K4066-1</f>
        <v>1439.51251919104</v>
      </c>
      <c r="J4061" s="49" t="inlineStr">
        <f aca="false">I4061-G4061</f>
        <is>
          <t/>
        </is>
      </c>
      <c r="K4061" s="0" t="inlineStr">
        <f aca="false">H4061-F4061</f>
        <is>
          <t/>
        </is>
      </c>
      <c r="L4061" s="49" t="inlineStr">
        <f aca="false">H4061/H4048-1</f>
        <is>
          <t/>
        </is>
      </c>
    </row>
    <row r="4062" customFormat="false" ht="14.4" hidden="false" customHeight="false" outlineLevel="0" collapsed="false">
      <c r="A4062" s="59" t="n">
        <v>43208.3828949768</v>
      </c>
      <c r="B4062" s="47" t="s">
        <v>190</v>
      </c>
      <c r="C4062" s="0" t="s">
        <v>37</v>
      </c>
      <c r="D4062" s="0" t="s">
        <v>20</v>
      </c>
      <c r="E4062" s="0" t="s">
        <v>136</v>
      </c>
      <c r="F4062" s="48" t="n">
        <v>2110</v>
      </c>
      <c r="G4062" s="49" t="n">
        <f aca="false">F4062/$K4066-1</f>
        <v>1332.1058839882</v>
      </c>
      <c r="H4062" s="50" t="n">
        <v>2269</v>
      </c>
      <c r="I4062" s="49" t="n">
        <f aca="false">H4062/$K4066-1</f>
        <v>1432.56267808968</v>
      </c>
      <c r="J4062" s="49" t="inlineStr">
        <f aca="false">I4062-G4062</f>
        <is>
          <t/>
        </is>
      </c>
      <c r="K4062" s="0" t="inlineStr">
        <f aca="false">H4062-F4062</f>
        <is>
          <t/>
        </is>
      </c>
      <c r="L4062" s="49" t="inlineStr">
        <f aca="false">H4062/H4049-1</f>
        <is>
          <t/>
        </is>
      </c>
    </row>
    <row r="4063" customFormat="false" ht="14.4" hidden="false" customHeight="false" outlineLevel="0" collapsed="false">
      <c r="A4063" s="59" t="n">
        <v>43208.3828952662</v>
      </c>
      <c r="B4063" s="47" t="s">
        <v>190</v>
      </c>
      <c r="C4063" s="0" t="s">
        <v>37</v>
      </c>
      <c r="D4063" s="0" t="s">
        <v>59</v>
      </c>
      <c r="E4063" s="0" t="s">
        <v>136</v>
      </c>
      <c r="F4063" s="48" t="n">
        <v>2110</v>
      </c>
      <c r="G4063" s="49" t="n">
        <f aca="false">F4063/$K4066-1</f>
        <v>1332.1058839882</v>
      </c>
      <c r="H4063" s="50" t="n">
        <v>2269</v>
      </c>
      <c r="I4063" s="49" t="n">
        <f aca="false">H4063/$K4066-1</f>
        <v>1432.56267808968</v>
      </c>
      <c r="J4063" s="49" t="inlineStr">
        <f aca="false">I4063-G4063</f>
        <is>
          <t/>
        </is>
      </c>
      <c r="K4063" s="0" t="inlineStr">
        <f aca="false">H4063-F4063</f>
        <is>
          <t/>
        </is>
      </c>
      <c r="L4063" s="49" t="inlineStr">
        <f aca="false">H4063/H4050-1</f>
        <is>
          <t/>
        </is>
      </c>
    </row>
    <row r="4064" customFormat="false" ht="14.4" hidden="false" customHeight="false" outlineLevel="0" collapsed="false">
      <c r="A4064" s="59" t="n">
        <v>43208.3828955671</v>
      </c>
      <c r="B4064" s="47" t="s">
        <v>190</v>
      </c>
      <c r="C4064" s="0" t="s">
        <v>37</v>
      </c>
      <c r="D4064" s="0" t="s">
        <v>25</v>
      </c>
      <c r="E4064" s="0" t="s">
        <v>136</v>
      </c>
      <c r="F4064" s="48" t="n">
        <v>2110</v>
      </c>
      <c r="G4064" s="49" t="n">
        <f aca="false">F4064/$K4066-1</f>
        <v>1332.1058839882</v>
      </c>
      <c r="H4064" s="50" t="n">
        <v>2269</v>
      </c>
      <c r="I4064" s="49" t="n">
        <f aca="false">H4064/$K4066-1</f>
        <v>1432.56267808968</v>
      </c>
      <c r="J4064" s="49" t="inlineStr">
        <f aca="false">I4064-G4064</f>
        <is>
          <t/>
        </is>
      </c>
      <c r="K4064" s="0" t="inlineStr">
        <f aca="false">H4064-F4064</f>
        <is>
          <t/>
        </is>
      </c>
      <c r="L4064" s="49" t="inlineStr">
        <f aca="false">H4064/H4051-1</f>
        <is>
          <t/>
        </is>
      </c>
    </row>
    <row r="4065" customFormat="false" ht="14.4" hidden="false" customHeight="false" outlineLevel="0" collapsed="false">
      <c r="A4065" s="59" t="n">
        <v>43208.3828958565</v>
      </c>
      <c r="B4065" s="47" t="s">
        <v>190</v>
      </c>
      <c r="C4065" s="0" t="s">
        <v>37</v>
      </c>
      <c r="D4065" s="0" t="s">
        <v>53</v>
      </c>
      <c r="E4065" s="0" t="s">
        <v>136</v>
      </c>
      <c r="F4065" s="48" t="n">
        <v>2099</v>
      </c>
      <c r="G4065" s="49" t="n">
        <f aca="false">F4065/$K4066-1</f>
        <v>1325.15604288684</v>
      </c>
      <c r="H4065" s="50" t="n">
        <v>2252</v>
      </c>
      <c r="I4065" s="49" t="n">
        <f aca="false">H4065/$K4066-1</f>
        <v>1421.82201456939</v>
      </c>
      <c r="J4065" s="49" t="inlineStr">
        <f aca="false">I4065-G4065</f>
        <is>
          <t/>
        </is>
      </c>
      <c r="K4065" s="0" t="inlineStr">
        <f aca="false">H4065-F4065</f>
        <is>
          <t/>
        </is>
      </c>
      <c r="L4065" s="49" t="inlineStr">
        <f aca="false">H4065/H4052-1</f>
        <is>
          <t/>
        </is>
      </c>
    </row>
    <row r="4066" customFormat="false" ht="14.4" hidden="false" customHeight="false" outlineLevel="0" collapsed="false">
      <c r="A4066" s="59" t="n">
        <v>43208.3828961111</v>
      </c>
      <c r="B4066" s="47" t="s">
        <v>190</v>
      </c>
      <c r="C4066" s="0" t="s">
        <v>37</v>
      </c>
      <c r="D4066" s="0" t="s">
        <v>51</v>
      </c>
      <c r="E4066" s="0" t="s">
        <v>136</v>
      </c>
      <c r="F4066" s="50" t="n">
        <v>1.565</v>
      </c>
      <c r="H4066" s="48" t="n">
        <v>1.5934</v>
      </c>
      <c r="K4066" s="50" t="n">
        <v>1.58277</v>
      </c>
      <c r="L4066" s="49" t="n">
        <f aca="false">K4066/K4053-1</f>
        <v>0.00104989532670086</v>
      </c>
    </row>
    <row r="4067" customFormat="false" ht="14.4" hidden="false" customHeight="false" outlineLevel="0" collapsed="false">
      <c r="A4067" s="59" t="n">
        <v>43208.3828962963</v>
      </c>
      <c r="B4067" s="47" t="s">
        <v>190</v>
      </c>
      <c r="C4067" s="0" t="s">
        <v>37</v>
      </c>
      <c r="D4067" s="0" t="s">
        <v>30</v>
      </c>
      <c r="E4067" s="0" t="s">
        <v>136</v>
      </c>
      <c r="F4067" s="0" t="s">
        <v>31</v>
      </c>
      <c r="H4067" s="50" t="n">
        <v>1</v>
      </c>
      <c r="K4067" s="48" t="n">
        <v>1.32</v>
      </c>
      <c r="L4067" s="49" t="inlineStr">
        <f aca="false">K4067/K4054-1</f>
        <is>
          <t/>
        </is>
      </c>
    </row>
    <row r="4068" customFormat="false" ht="14.4" hidden="false" customHeight="false" outlineLevel="0" collapsed="false">
      <c r="A4068" s="59" t="n">
        <v>43208.3828966319</v>
      </c>
      <c r="B4068" s="47" t="s">
        <v>190</v>
      </c>
      <c r="C4068" s="0" t="s">
        <v>37</v>
      </c>
      <c r="D4068" s="0" t="s">
        <v>43</v>
      </c>
      <c r="E4068" s="0" t="s">
        <v>137</v>
      </c>
      <c r="J4068" s="0" t="s">
        <v>44</v>
      </c>
      <c r="K4068" s="48" t="n">
        <v>1345.2</v>
      </c>
      <c r="L4068" s="49" t="inlineStr">
        <f aca="false">K4068/K4055-1</f>
        <is>
          <t/>
        </is>
      </c>
    </row>
    <row r="4069" customFormat="false" ht="14.4" hidden="false" customHeight="false" outlineLevel="0" collapsed="false">
      <c r="A4069" s="59" t="n">
        <v>43208.3828968403</v>
      </c>
      <c r="B4069" s="47" t="s">
        <v>190</v>
      </c>
      <c r="C4069" s="0" t="s">
        <v>37</v>
      </c>
      <c r="D4069" s="0" t="s">
        <v>54</v>
      </c>
      <c r="E4069" s="0" t="s">
        <v>137</v>
      </c>
      <c r="F4069" s="0" t="n">
        <v>0.0641282</v>
      </c>
      <c r="G4069" s="0" t="s">
        <v>156</v>
      </c>
      <c r="H4069" s="49" t="n">
        <f aca="false">F4069/F4056-1</f>
        <v>0.00964010586325625</v>
      </c>
      <c r="K4069" s="48" t="n">
        <v>508.1</v>
      </c>
      <c r="L4069" s="49" t="inlineStr">
        <f aca="false">K4069/K4056-1</f>
        <is>
          <t/>
        </is>
      </c>
    </row>
    <row r="4070" customFormat="false" ht="14.4" hidden="false" customHeight="false" outlineLevel="0" collapsed="false">
      <c r="A4070" s="59" t="n">
        <v>43208.3828971181</v>
      </c>
      <c r="B4070" s="47" t="s">
        <v>190</v>
      </c>
      <c r="C4070" s="0" t="s">
        <v>37</v>
      </c>
      <c r="D4070" s="0" t="s">
        <v>150</v>
      </c>
      <c r="E4070" s="0" t="s">
        <v>137</v>
      </c>
      <c r="F4070" s="0" t="n">
        <v>0.0283871</v>
      </c>
      <c r="G4070" s="0" t="s">
        <v>156</v>
      </c>
      <c r="H4070" s="49" t="inlineStr">
        <f aca="false">F4070/F4057-1</f>
        <is>
          <t/>
        </is>
      </c>
      <c r="K4070" s="48" t="n">
        <v>224.92</v>
      </c>
      <c r="L4070" s="49" t="inlineStr">
        <f aca="false">K4070/K4057-1</f>
        <is>
          <t/>
        </is>
      </c>
    </row>
    <row r="4071" customFormat="false" ht="14.4" hidden="false" customHeight="false" outlineLevel="0" collapsed="false">
      <c r="A4071" s="59" t="n">
        <v>43208.3828974074</v>
      </c>
      <c r="B4071" s="47" t="s">
        <v>190</v>
      </c>
      <c r="C4071" s="0" t="s">
        <v>37</v>
      </c>
      <c r="D4071" s="0" t="s">
        <v>157</v>
      </c>
      <c r="E4071" s="0" t="s">
        <v>137</v>
      </c>
      <c r="F4071" s="0" t="n">
        <v>0.0006</v>
      </c>
      <c r="G4071" s="0" t="s">
        <v>156</v>
      </c>
      <c r="H4071" s="49" t="inlineStr">
        <f aca="false">F4071/F4058-1</f>
        <is>
          <t/>
        </is>
      </c>
      <c r="K4071" s="48" t="n">
        <v>4.78</v>
      </c>
      <c r="L4071" s="49" t="inlineStr">
        <f aca="false">K4071/K4058-1</f>
        <is>
          <t/>
        </is>
      </c>
    </row>
    <row r="4072" customFormat="false" ht="14.4" hidden="false" customHeight="false" outlineLevel="0" collapsed="false">
      <c r="A4072" s="60" t="n">
        <v>43208.382897662</v>
      </c>
      <c r="B4072" s="52" t="s">
        <v>190</v>
      </c>
      <c r="C4072" s="16" t="s">
        <v>37</v>
      </c>
      <c r="D4072" s="16" t="s">
        <v>138</v>
      </c>
      <c r="E4072" s="16" t="s">
        <v>137</v>
      </c>
      <c r="F4072" s="16" t="n">
        <v>1</v>
      </c>
      <c r="G4072" s="16" t="s">
        <v>156</v>
      </c>
      <c r="H4072" s="58" t="inlineStr">
        <f aca="false">F4072/F4059-1</f>
        <is>
          <t/>
        </is>
      </c>
      <c r="I4072" s="16"/>
      <c r="J4072" s="16"/>
      <c r="K4072" s="54" t="n">
        <v>7950.53</v>
      </c>
      <c r="L4072" s="58" t="inlineStr">
        <f aca="false">K4072/K4059-1</f>
        <is>
          <t/>
        </is>
      </c>
    </row>
    <row r="4073" customFormat="false" ht="14.4" hidden="false" customHeight="false" outlineLevel="0" collapsed="false">
      <c r="A4073" s="59" t="n">
        <v>43209.4242571991</v>
      </c>
      <c r="B4073" s="47" t="s">
        <v>210</v>
      </c>
      <c r="C4073" s="0" t="s">
        <v>38</v>
      </c>
      <c r="D4073" s="0" t="s">
        <v>13</v>
      </c>
      <c r="E4073" s="0" t="s">
        <v>136</v>
      </c>
      <c r="F4073" s="48" t="n">
        <v>2127</v>
      </c>
      <c r="G4073" s="49" t="n">
        <f aca="false">F4073/$K4079-1</f>
        <v>1346.21720789709</v>
      </c>
      <c r="H4073" s="50" t="n">
        <v>2298</v>
      </c>
      <c r="I4073" s="49" t="n">
        <f aca="false">H4073/$K4079-1</f>
        <v>1454.52663081688</v>
      </c>
      <c r="J4073" s="49" t="n">
        <f aca="false">I4073-G4073</f>
        <v>108.309422919794</v>
      </c>
      <c r="K4073" s="0" t="n">
        <f aca="false">H4073-F4073</f>
        <v>171</v>
      </c>
      <c r="L4073" s="49" t="n">
        <f aca="false">H4073/H4060-1</f>
        <v>0.00789473684210518</v>
      </c>
    </row>
    <row r="4074" customFormat="false" ht="14.4" hidden="false" customHeight="false" outlineLevel="0" collapsed="false">
      <c r="A4074" s="59" t="n">
        <v>43209.4242583796</v>
      </c>
      <c r="B4074" s="47" t="s">
        <v>210</v>
      </c>
      <c r="C4074" s="0" t="s">
        <v>38</v>
      </c>
      <c r="D4074" s="0" t="s">
        <v>15</v>
      </c>
      <c r="E4074" s="0" t="s">
        <v>136</v>
      </c>
      <c r="F4074" s="48" t="n">
        <v>2127</v>
      </c>
      <c r="G4074" s="49" t="n">
        <f aca="false">F4074/$K4079-1</f>
        <v>1346.21720789709</v>
      </c>
      <c r="H4074" s="50" t="n">
        <v>2298</v>
      </c>
      <c r="I4074" s="49" t="n">
        <f aca="false">H4074/$K4079-1</f>
        <v>1454.52663081688</v>
      </c>
      <c r="J4074" s="49" t="inlineStr">
        <f aca="false">I4074-G4074</f>
        <is>
          <t/>
        </is>
      </c>
      <c r="K4074" s="0" t="inlineStr">
        <f aca="false">H4074-F4074</f>
        <is>
          <t/>
        </is>
      </c>
      <c r="L4074" s="49" t="inlineStr">
        <f aca="false">H4074/H4061-1</f>
        <is>
          <t/>
        </is>
      </c>
    </row>
    <row r="4075" customFormat="false" ht="14.4" hidden="false" customHeight="false" outlineLevel="0" collapsed="false">
      <c r="A4075" s="59" t="n">
        <v>43209.424258588</v>
      </c>
      <c r="B4075" s="47" t="s">
        <v>210</v>
      </c>
      <c r="C4075" s="0" t="s">
        <v>38</v>
      </c>
      <c r="D4075" s="0" t="s">
        <v>20</v>
      </c>
      <c r="E4075" s="0" t="s">
        <v>136</v>
      </c>
      <c r="F4075" s="48" t="n">
        <v>2127</v>
      </c>
      <c r="G4075" s="49" t="n">
        <f aca="false">F4075/$K4079-1</f>
        <v>1346.21720789709</v>
      </c>
      <c r="H4075" s="50" t="n">
        <v>2287</v>
      </c>
      <c r="I4075" s="49" t="n">
        <f aca="false">H4075/$K4079-1</f>
        <v>1447.55935799748</v>
      </c>
      <c r="J4075" s="49" t="inlineStr">
        <f aca="false">I4075-G4075</f>
        <is>
          <t/>
        </is>
      </c>
      <c r="K4075" s="0" t="inlineStr">
        <f aca="false">H4075-F4075</f>
        <is>
          <t/>
        </is>
      </c>
      <c r="L4075" s="49" t="inlineStr">
        <f aca="false">H4075/H4062-1</f>
        <is>
          <t/>
        </is>
      </c>
    </row>
    <row r="4076" customFormat="false" ht="14.4" hidden="false" customHeight="false" outlineLevel="0" collapsed="false">
      <c r="A4076" s="59" t="n">
        <v>43209.4242587963</v>
      </c>
      <c r="B4076" s="47" t="s">
        <v>210</v>
      </c>
      <c r="C4076" s="0" t="s">
        <v>38</v>
      </c>
      <c r="D4076" s="0" t="s">
        <v>59</v>
      </c>
      <c r="E4076" s="0" t="s">
        <v>136</v>
      </c>
      <c r="F4076" s="48" t="n">
        <v>2127</v>
      </c>
      <c r="G4076" s="49" t="n">
        <f aca="false">F4076/$K4079-1</f>
        <v>1346.21720789709</v>
      </c>
      <c r="H4076" s="50" t="n">
        <v>2287</v>
      </c>
      <c r="I4076" s="49" t="n">
        <f aca="false">H4076/$K4079-1</f>
        <v>1447.55935799748</v>
      </c>
      <c r="J4076" s="49" t="inlineStr">
        <f aca="false">I4076-G4076</f>
        <is>
          <t/>
        </is>
      </c>
      <c r="K4076" s="0" t="inlineStr">
        <f aca="false">H4076-F4076</f>
        <is>
          <t/>
        </is>
      </c>
      <c r="L4076" s="49" t="inlineStr">
        <f aca="false">H4076/H4063-1</f>
        <is>
          <t/>
        </is>
      </c>
    </row>
    <row r="4077" customFormat="false" ht="14.4" hidden="false" customHeight="false" outlineLevel="0" collapsed="false">
      <c r="A4077" s="59" t="n">
        <v>43209.4242589931</v>
      </c>
      <c r="B4077" s="47" t="s">
        <v>210</v>
      </c>
      <c r="C4077" s="0" t="s">
        <v>38</v>
      </c>
      <c r="D4077" s="0" t="s">
        <v>25</v>
      </c>
      <c r="E4077" s="0" t="s">
        <v>136</v>
      </c>
      <c r="F4077" s="48" t="n">
        <v>2127</v>
      </c>
      <c r="G4077" s="49" t="n">
        <f aca="false">F4077/$K4079-1</f>
        <v>1346.21720789709</v>
      </c>
      <c r="H4077" s="50" t="n">
        <v>2287</v>
      </c>
      <c r="I4077" s="49" t="n">
        <f aca="false">H4077/$K4079-1</f>
        <v>1447.55935799748</v>
      </c>
      <c r="J4077" s="49" t="inlineStr">
        <f aca="false">I4077-G4077</f>
        <is>
          <t/>
        </is>
      </c>
      <c r="K4077" s="0" t="inlineStr">
        <f aca="false">H4077-F4077</f>
        <is>
          <t/>
        </is>
      </c>
      <c r="L4077" s="49" t="inlineStr">
        <f aca="false">H4077/H4064-1</f>
        <is>
          <t/>
        </is>
      </c>
    </row>
    <row r="4078" customFormat="false" ht="14.4" hidden="false" customHeight="false" outlineLevel="0" collapsed="false">
      <c r="A4078" s="59" t="n">
        <v>43209.4242592477</v>
      </c>
      <c r="B4078" s="47" t="s">
        <v>210</v>
      </c>
      <c r="C4078" s="0" t="s">
        <v>38</v>
      </c>
      <c r="D4078" s="0" t="s">
        <v>53</v>
      </c>
      <c r="E4078" s="0" t="s">
        <v>136</v>
      </c>
      <c r="F4078" s="48" t="n">
        <v>2116</v>
      </c>
      <c r="G4078" s="49" t="n">
        <f aca="false">F4078/$K4079-1</f>
        <v>1339.24993507769</v>
      </c>
      <c r="H4078" s="50" t="n">
        <v>2270</v>
      </c>
      <c r="I4078" s="49" t="n">
        <f aca="false">H4078/$K4079-1</f>
        <v>1436.79175454931</v>
      </c>
      <c r="J4078" s="49" t="inlineStr">
        <f aca="false">I4078-G4078</f>
        <is>
          <t/>
        </is>
      </c>
      <c r="K4078" s="0" t="inlineStr">
        <f aca="false">H4078-F4078</f>
        <is>
          <t/>
        </is>
      </c>
      <c r="L4078" s="49" t="inlineStr">
        <f aca="false">H4078/H4065-1</f>
        <is>
          <t/>
        </is>
      </c>
    </row>
    <row r="4079" customFormat="false" ht="14.4" hidden="false" customHeight="false" outlineLevel="0" collapsed="false">
      <c r="A4079" s="59" t="n">
        <v>43209.4242595139</v>
      </c>
      <c r="B4079" s="47" t="s">
        <v>210</v>
      </c>
      <c r="C4079" s="0" t="s">
        <v>38</v>
      </c>
      <c r="D4079" s="0" t="s">
        <v>51</v>
      </c>
      <c r="E4079" s="0" t="s">
        <v>136</v>
      </c>
      <c r="F4079" s="50" t="n">
        <v>1.5644</v>
      </c>
      <c r="H4079" s="48" t="n">
        <v>1.593</v>
      </c>
      <c r="K4079" s="50" t="n">
        <v>1.57881</v>
      </c>
      <c r="L4079" s="49" t="n">
        <f aca="false">K4079/K4066-1</f>
        <v>-0.00250194279648963</v>
      </c>
    </row>
    <row r="4080" customFormat="false" ht="14.4" hidden="false" customHeight="false" outlineLevel="0" collapsed="false">
      <c r="A4080" s="59" t="n">
        <v>43209.4242597685</v>
      </c>
      <c r="B4080" s="47" t="s">
        <v>210</v>
      </c>
      <c r="C4080" s="0" t="s">
        <v>38</v>
      </c>
      <c r="D4080" s="0" t="s">
        <v>30</v>
      </c>
      <c r="E4080" s="0" t="s">
        <v>136</v>
      </c>
      <c r="F4080" s="0" t="s">
        <v>31</v>
      </c>
      <c r="H4080" s="50" t="n">
        <v>1</v>
      </c>
      <c r="K4080" s="48" t="n">
        <v>1.32</v>
      </c>
      <c r="L4080" s="49" t="inlineStr">
        <f aca="false">K4080/K4067-1</f>
        <is>
          <t/>
        </is>
      </c>
    </row>
    <row r="4081" customFormat="false" ht="14.4" hidden="false" customHeight="false" outlineLevel="0" collapsed="false">
      <c r="A4081" s="59" t="n">
        <v>43209.4242599769</v>
      </c>
      <c r="B4081" s="47" t="s">
        <v>210</v>
      </c>
      <c r="C4081" s="0" t="s">
        <v>38</v>
      </c>
      <c r="D4081" s="0" t="s">
        <v>43</v>
      </c>
      <c r="E4081" s="0" t="s">
        <v>137</v>
      </c>
      <c r="J4081" s="0" t="s">
        <v>44</v>
      </c>
      <c r="K4081" s="48" t="n">
        <v>1353.65</v>
      </c>
      <c r="L4081" s="49" t="inlineStr">
        <f aca="false">K4081/K4068-1</f>
        <is>
          <t/>
        </is>
      </c>
    </row>
    <row r="4082" customFormat="false" ht="14.4" hidden="false" customHeight="false" outlineLevel="0" collapsed="false">
      <c r="A4082" s="59" t="n">
        <v>43209.4242601505</v>
      </c>
      <c r="B4082" s="47" t="s">
        <v>210</v>
      </c>
      <c r="C4082" s="0" t="s">
        <v>38</v>
      </c>
      <c r="D4082" s="0" t="s">
        <v>54</v>
      </c>
      <c r="E4082" s="0" t="s">
        <v>137</v>
      </c>
      <c r="F4082" s="0" t="n">
        <v>0.0651816</v>
      </c>
      <c r="G4082" s="0" t="s">
        <v>156</v>
      </c>
      <c r="H4082" s="49" t="n">
        <f aca="false">F4082/F4069-1</f>
        <v>0.0164264707258273</v>
      </c>
      <c r="K4082" s="48" t="n">
        <v>532.45</v>
      </c>
      <c r="L4082" s="49" t="inlineStr">
        <f aca="false">K4082/K4069-1</f>
        <is>
          <t/>
        </is>
      </c>
    </row>
    <row r="4083" customFormat="false" ht="14.4" hidden="false" customHeight="false" outlineLevel="0" collapsed="false">
      <c r="A4083" s="59" t="n">
        <v>43209.4242603472</v>
      </c>
      <c r="B4083" s="47" t="s">
        <v>210</v>
      </c>
      <c r="C4083" s="0" t="s">
        <v>38</v>
      </c>
      <c r="D4083" s="0" t="s">
        <v>150</v>
      </c>
      <c r="E4083" s="0" t="s">
        <v>137</v>
      </c>
      <c r="F4083" s="0" t="n">
        <v>0.028417</v>
      </c>
      <c r="G4083" s="0" t="s">
        <v>156</v>
      </c>
      <c r="H4083" s="49" t="inlineStr">
        <f aca="false">F4083/F4070-1</f>
        <is>
          <t/>
        </is>
      </c>
      <c r="K4083" s="48" t="n">
        <v>232.09</v>
      </c>
      <c r="L4083" s="49" t="inlineStr">
        <f aca="false">K4083/K4070-1</f>
        <is>
          <t/>
        </is>
      </c>
    </row>
    <row r="4084" customFormat="false" ht="14.4" hidden="false" customHeight="false" outlineLevel="0" collapsed="false">
      <c r="A4084" s="59" t="n">
        <v>43209.4242605324</v>
      </c>
      <c r="B4084" s="47" t="s">
        <v>210</v>
      </c>
      <c r="C4084" s="0" t="s">
        <v>38</v>
      </c>
      <c r="D4084" s="0" t="s">
        <v>157</v>
      </c>
      <c r="E4084" s="0" t="s">
        <v>137</v>
      </c>
      <c r="F4084" s="0" t="n">
        <v>0.00067</v>
      </c>
      <c r="G4084" s="0" t="s">
        <v>156</v>
      </c>
      <c r="H4084" s="49" t="inlineStr">
        <f aca="false">F4084/F4071-1</f>
        <is>
          <t/>
        </is>
      </c>
      <c r="K4084" s="48" t="n">
        <v>5.43</v>
      </c>
      <c r="L4084" s="49" t="inlineStr">
        <f aca="false">K4084/K4071-1</f>
        <is>
          <t/>
        </is>
      </c>
    </row>
    <row r="4085" customFormat="false" ht="14.4" hidden="false" customHeight="false" outlineLevel="0" collapsed="false">
      <c r="A4085" s="60" t="n">
        <v>43209.4242607176</v>
      </c>
      <c r="B4085" s="52" t="s">
        <v>210</v>
      </c>
      <c r="C4085" s="16" t="s">
        <v>38</v>
      </c>
      <c r="D4085" s="16" t="s">
        <v>138</v>
      </c>
      <c r="E4085" s="16" t="s">
        <v>137</v>
      </c>
      <c r="F4085" s="16" t="n">
        <v>1</v>
      </c>
      <c r="G4085" s="16" t="s">
        <v>156</v>
      </c>
      <c r="H4085" s="58" t="inlineStr">
        <f aca="false">F4085/F4072-1</f>
        <is>
          <t/>
        </is>
      </c>
      <c r="I4085" s="16"/>
      <c r="J4085" s="16"/>
      <c r="K4085" s="54" t="n">
        <v>8174.46</v>
      </c>
      <c r="L4085" s="58" t="inlineStr">
        <f aca="false">K4085/K4072-1</f>
        <is>
          <t/>
        </is>
      </c>
    </row>
    <row r="4086" customFormat="false" ht="14.4" hidden="false" customHeight="false" outlineLevel="0" collapsed="false">
      <c r="A4086" s="59" t="n">
        <v>43210.4224391551</v>
      </c>
      <c r="B4086" s="47" t="s">
        <v>179</v>
      </c>
      <c r="C4086" s="0" t="s">
        <v>39</v>
      </c>
      <c r="D4086" s="0" t="s">
        <v>13</v>
      </c>
      <c r="E4086" s="0" t="s">
        <v>136</v>
      </c>
      <c r="F4086" s="48" t="n">
        <v>2118</v>
      </c>
      <c r="G4086" s="49" t="n">
        <f aca="false">F4086/$K4092-1</f>
        <v>1339.8627609871</v>
      </c>
      <c r="H4086" s="50" t="n">
        <v>2287</v>
      </c>
      <c r="I4086" s="49" t="n">
        <f aca="false">H4086/$K4092-1</f>
        <v>1446.85322680713</v>
      </c>
      <c r="J4086" s="49" t="n">
        <f aca="false">I4086-G4086</f>
        <v>106.990465820028</v>
      </c>
      <c r="K4086" s="0" t="n">
        <f aca="false">H4086-F4086</f>
        <v>169</v>
      </c>
      <c r="L4086" s="49" t="n">
        <f aca="false">H4086/H4073-1</f>
        <v>-0.00478677110530901</v>
      </c>
    </row>
    <row r="4087" customFormat="false" ht="14.4" hidden="false" customHeight="false" outlineLevel="0" collapsed="false">
      <c r="A4087" s="59" t="n">
        <v>43210.4224415394</v>
      </c>
      <c r="B4087" s="47" t="s">
        <v>179</v>
      </c>
      <c r="C4087" s="0" t="s">
        <v>39</v>
      </c>
      <c r="D4087" s="0" t="s">
        <v>15</v>
      </c>
      <c r="E4087" s="0" t="s">
        <v>136</v>
      </c>
      <c r="F4087" s="48" t="n">
        <v>2118</v>
      </c>
      <c r="G4087" s="49" t="n">
        <f aca="false">F4087/$K4092-1</f>
        <v>1339.8627609871</v>
      </c>
      <c r="H4087" s="50" t="n">
        <v>2287</v>
      </c>
      <c r="I4087" s="49" t="n">
        <f aca="false">H4087/$K4092-1</f>
        <v>1446.85322680713</v>
      </c>
      <c r="J4087" s="49" t="inlineStr">
        <f aca="false">I4087-G4087</f>
        <is>
          <t/>
        </is>
      </c>
      <c r="K4087" s="0" t="inlineStr">
        <f aca="false">H4087-F4087</f>
        <is>
          <t/>
        </is>
      </c>
      <c r="L4087" s="49" t="inlineStr">
        <f aca="false">H4087/H4074-1</f>
        <is>
          <t/>
        </is>
      </c>
    </row>
    <row r="4088" customFormat="false" ht="14.4" hidden="false" customHeight="false" outlineLevel="0" collapsed="false">
      <c r="A4088" s="59" t="n">
        <v>43210.4224417824</v>
      </c>
      <c r="B4088" s="47" t="s">
        <v>179</v>
      </c>
      <c r="C4088" s="0" t="s">
        <v>39</v>
      </c>
      <c r="D4088" s="0" t="s">
        <v>20</v>
      </c>
      <c r="E4088" s="0" t="s">
        <v>136</v>
      </c>
      <c r="F4088" s="48" t="n">
        <v>2118</v>
      </c>
      <c r="G4088" s="49" t="n">
        <f aca="false">F4088/$K4092-1</f>
        <v>1339.8627609871</v>
      </c>
      <c r="H4088" s="50" t="n">
        <v>2277</v>
      </c>
      <c r="I4088" s="49" t="n">
        <f aca="false">H4088/$K4092-1</f>
        <v>1440.52243001304</v>
      </c>
      <c r="J4088" s="49" t="inlineStr">
        <f aca="false">I4088-G4088</f>
        <is>
          <t/>
        </is>
      </c>
      <c r="K4088" s="0" t="inlineStr">
        <f aca="false">H4088-F4088</f>
        <is>
          <t/>
        </is>
      </c>
      <c r="L4088" s="49" t="inlineStr">
        <f aca="false">H4088/H4075-1</f>
        <is>
          <t/>
        </is>
      </c>
    </row>
    <row r="4089" customFormat="false" ht="14.4" hidden="false" customHeight="false" outlineLevel="0" collapsed="false">
      <c r="A4089" s="59" t="n">
        <v>43210.4224420023</v>
      </c>
      <c r="B4089" s="47" t="s">
        <v>179</v>
      </c>
      <c r="C4089" s="0" t="s">
        <v>39</v>
      </c>
      <c r="D4089" s="0" t="s">
        <v>59</v>
      </c>
      <c r="E4089" s="0" t="s">
        <v>136</v>
      </c>
      <c r="F4089" s="48" t="n">
        <v>2118</v>
      </c>
      <c r="G4089" s="49" t="n">
        <f aca="false">F4089/$K4092-1</f>
        <v>1339.8627609871</v>
      </c>
      <c r="H4089" s="50" t="n">
        <v>2277</v>
      </c>
      <c r="I4089" s="49" t="n">
        <f aca="false">H4089/$K4092-1</f>
        <v>1440.52243001304</v>
      </c>
      <c r="J4089" s="49" t="inlineStr">
        <f aca="false">I4089-G4089</f>
        <is>
          <t/>
        </is>
      </c>
      <c r="K4089" s="0" t="inlineStr">
        <f aca="false">H4089-F4089</f>
        <is>
          <t/>
        </is>
      </c>
      <c r="L4089" s="49" t="inlineStr">
        <f aca="false">H4089/H4076-1</f>
        <is>
          <t/>
        </is>
      </c>
    </row>
    <row r="4090" customFormat="false" ht="14.4" hidden="false" customHeight="false" outlineLevel="0" collapsed="false">
      <c r="A4090" s="59" t="n">
        <v>43210.4224422222</v>
      </c>
      <c r="B4090" s="47" t="s">
        <v>179</v>
      </c>
      <c r="C4090" s="0" t="s">
        <v>39</v>
      </c>
      <c r="D4090" s="0" t="s">
        <v>25</v>
      </c>
      <c r="E4090" s="0" t="s">
        <v>136</v>
      </c>
      <c r="F4090" s="48" t="n">
        <v>2118</v>
      </c>
      <c r="G4090" s="49" t="n">
        <f aca="false">F4090/$K4092-1</f>
        <v>1339.8627609871</v>
      </c>
      <c r="H4090" s="50" t="n">
        <v>2277</v>
      </c>
      <c r="I4090" s="49" t="n">
        <f aca="false">H4090/$K4092-1</f>
        <v>1440.52243001304</v>
      </c>
      <c r="J4090" s="49" t="inlineStr">
        <f aca="false">I4090-G4090</f>
        <is>
          <t/>
        </is>
      </c>
      <c r="K4090" s="0" t="inlineStr">
        <f aca="false">H4090-F4090</f>
        <is>
          <t/>
        </is>
      </c>
      <c r="L4090" s="49" t="inlineStr">
        <f aca="false">H4090/H4077-1</f>
        <is>
          <t/>
        </is>
      </c>
    </row>
    <row r="4091" customFormat="false" ht="14.4" hidden="false" customHeight="false" outlineLevel="0" collapsed="false">
      <c r="A4091" s="59" t="n">
        <v>43210.4224424421</v>
      </c>
      <c r="B4091" s="47" t="s">
        <v>179</v>
      </c>
      <c r="C4091" s="0" t="s">
        <v>39</v>
      </c>
      <c r="D4091" s="0" t="s">
        <v>53</v>
      </c>
      <c r="E4091" s="0" t="s">
        <v>136</v>
      </c>
      <c r="F4091" s="48" t="n">
        <v>2107</v>
      </c>
      <c r="G4091" s="49" t="n">
        <f aca="false">F4091/$K4092-1</f>
        <v>1332.8988845136</v>
      </c>
      <c r="H4091" s="50" t="n">
        <v>2259</v>
      </c>
      <c r="I4091" s="49" t="n">
        <f aca="false">H4091/$K4092-1</f>
        <v>1429.12699578369</v>
      </c>
      <c r="J4091" s="49" t="inlineStr">
        <f aca="false">I4091-G4091</f>
        <is>
          <t/>
        </is>
      </c>
      <c r="K4091" s="0" t="inlineStr">
        <f aca="false">H4091-F4091</f>
        <is>
          <t/>
        </is>
      </c>
      <c r="L4091" s="49" t="inlineStr">
        <f aca="false">H4091/H4078-1</f>
        <is>
          <t/>
        </is>
      </c>
    </row>
    <row r="4092" customFormat="false" ht="14.4" hidden="false" customHeight="false" outlineLevel="0" collapsed="false">
      <c r="A4092" s="59" t="n">
        <v>43210.4224426852</v>
      </c>
      <c r="B4092" s="47" t="s">
        <v>179</v>
      </c>
      <c r="C4092" s="0" t="s">
        <v>39</v>
      </c>
      <c r="D4092" s="0" t="s">
        <v>51</v>
      </c>
      <c r="E4092" s="0" t="s">
        <v>136</v>
      </c>
      <c r="F4092" s="50" t="n">
        <v>1.569</v>
      </c>
      <c r="H4092" s="48" t="n">
        <v>1.5977</v>
      </c>
      <c r="K4092" s="50" t="n">
        <v>1.57958</v>
      </c>
      <c r="L4092" s="49" t="n">
        <f aca="false">K4092/K4079-1</f>
        <v>0.000487709097358069</v>
      </c>
    </row>
    <row r="4093" customFormat="false" ht="14.4" hidden="false" customHeight="false" outlineLevel="0" collapsed="false">
      <c r="A4093" s="59" t="n">
        <v>43210.4224428935</v>
      </c>
      <c r="B4093" s="47" t="s">
        <v>179</v>
      </c>
      <c r="C4093" s="0" t="s">
        <v>39</v>
      </c>
      <c r="D4093" s="0" t="s">
        <v>30</v>
      </c>
      <c r="E4093" s="0" t="s">
        <v>136</v>
      </c>
      <c r="F4093" s="0" t="s">
        <v>31</v>
      </c>
      <c r="H4093" s="50" t="n">
        <v>1</v>
      </c>
      <c r="K4093" s="48" t="n">
        <v>1.32</v>
      </c>
      <c r="L4093" s="49" t="inlineStr">
        <f aca="false">K4093/K4080-1</f>
        <is>
          <t/>
        </is>
      </c>
    </row>
    <row r="4094" customFormat="false" ht="14.4" hidden="false" customHeight="false" outlineLevel="0" collapsed="false">
      <c r="A4094" s="59" t="n">
        <v>43210.4224431019</v>
      </c>
      <c r="B4094" s="47" t="s">
        <v>179</v>
      </c>
      <c r="C4094" s="0" t="s">
        <v>39</v>
      </c>
      <c r="D4094" s="0" t="s">
        <v>43</v>
      </c>
      <c r="E4094" s="0" t="s">
        <v>137</v>
      </c>
      <c r="J4094" s="0" t="s">
        <v>44</v>
      </c>
      <c r="K4094" s="48" t="n">
        <v>1343.7</v>
      </c>
      <c r="L4094" s="49" t="inlineStr">
        <f aca="false">K4094/K4081-1</f>
        <is>
          <t/>
        </is>
      </c>
    </row>
    <row r="4095" customFormat="false" ht="14.4" hidden="false" customHeight="false" outlineLevel="0" collapsed="false">
      <c r="A4095" s="59" t="n">
        <v>43210.4224433218</v>
      </c>
      <c r="B4095" s="47" t="s">
        <v>179</v>
      </c>
      <c r="C4095" s="0" t="s">
        <v>39</v>
      </c>
      <c r="D4095" s="0" t="s">
        <v>54</v>
      </c>
      <c r="E4095" s="0" t="s">
        <v>137</v>
      </c>
      <c r="F4095" s="0" t="n">
        <v>0.0689571</v>
      </c>
      <c r="G4095" s="0" t="s">
        <v>156</v>
      </c>
      <c r="H4095" s="49" t="n">
        <f aca="false">F4095/F4082-1</f>
        <v>0.0579227880260687</v>
      </c>
      <c r="K4095" s="48" t="n">
        <v>571.83</v>
      </c>
      <c r="L4095" s="49" t="inlineStr">
        <f aca="false">K4095/K4082-1</f>
        <is>
          <t/>
        </is>
      </c>
    </row>
    <row r="4096" customFormat="false" ht="14.4" hidden="false" customHeight="false" outlineLevel="0" collapsed="false">
      <c r="A4096" s="59" t="n">
        <v>43210.4224435301</v>
      </c>
      <c r="B4096" s="47" t="s">
        <v>179</v>
      </c>
      <c r="C4096" s="0" t="s">
        <v>39</v>
      </c>
      <c r="D4096" s="0" t="s">
        <v>150</v>
      </c>
      <c r="E4096" s="0" t="s">
        <v>137</v>
      </c>
      <c r="F4096" s="0" t="n">
        <v>0.0299849</v>
      </c>
      <c r="G4096" s="0" t="s">
        <v>156</v>
      </c>
      <c r="H4096" s="49" t="inlineStr">
        <f aca="false">F4096/F4083-1</f>
        <is>
          <t/>
        </is>
      </c>
      <c r="K4096" s="48" t="n">
        <v>248.65</v>
      </c>
      <c r="L4096" s="49" t="inlineStr">
        <f aca="false">K4096/K4083-1</f>
        <is>
          <t/>
        </is>
      </c>
    </row>
    <row r="4097" customFormat="false" ht="14.4" hidden="false" customHeight="false" outlineLevel="0" collapsed="false">
      <c r="A4097" s="59" t="n">
        <v>43210.4224437037</v>
      </c>
      <c r="B4097" s="47" t="s">
        <v>179</v>
      </c>
      <c r="C4097" s="0" t="s">
        <v>39</v>
      </c>
      <c r="D4097" s="0" t="s">
        <v>157</v>
      </c>
      <c r="E4097" s="0" t="s">
        <v>137</v>
      </c>
      <c r="F4097" s="0" t="n">
        <v>0.00069</v>
      </c>
      <c r="G4097" s="0" t="s">
        <v>156</v>
      </c>
      <c r="H4097" s="49" t="inlineStr">
        <f aca="false">F4097/F4084-1</f>
        <is>
          <t/>
        </is>
      </c>
      <c r="K4097" s="48" t="n">
        <v>5.75</v>
      </c>
      <c r="L4097" s="49" t="inlineStr">
        <f aca="false">K4097/K4084-1</f>
        <is>
          <t/>
        </is>
      </c>
    </row>
    <row r="4098" customFormat="false" ht="14.4" hidden="false" customHeight="false" outlineLevel="0" collapsed="false">
      <c r="A4098" s="60" t="n">
        <v>43210.4224438773</v>
      </c>
      <c r="B4098" s="52" t="s">
        <v>179</v>
      </c>
      <c r="C4098" s="16" t="s">
        <v>39</v>
      </c>
      <c r="D4098" s="16" t="s">
        <v>138</v>
      </c>
      <c r="E4098" s="16" t="s">
        <v>137</v>
      </c>
      <c r="F4098" s="16" t="n">
        <v>1</v>
      </c>
      <c r="G4098" s="16" t="s">
        <v>156</v>
      </c>
      <c r="H4098" s="58" t="inlineStr">
        <f aca="false">F4098/F4085-1</f>
        <is>
          <t/>
        </is>
      </c>
      <c r="I4098" s="16"/>
      <c r="J4098" s="16"/>
      <c r="K4098" s="54" t="n">
        <v>8316.89</v>
      </c>
      <c r="L4098" s="58" t="inlineStr">
        <f aca="false">K4098/K4085-1</f>
        <is>
          <t/>
        </is>
      </c>
    </row>
    <row r="4099" customFormat="false" ht="14.4" hidden="false" customHeight="false" outlineLevel="0" collapsed="false">
      <c r="A4099" s="59" t="n">
        <v>43213.3923643634</v>
      </c>
      <c r="B4099" s="47" t="s">
        <v>148</v>
      </c>
      <c r="C4099" s="0" t="s">
        <v>33</v>
      </c>
      <c r="D4099" s="0" t="s">
        <v>13</v>
      </c>
      <c r="E4099" s="0" t="s">
        <v>136</v>
      </c>
      <c r="F4099" s="48" t="n">
        <v>2114</v>
      </c>
      <c r="G4099" s="49" t="n">
        <f aca="false">F4099/$K4105-1</f>
        <v>1329.44671290294</v>
      </c>
      <c r="H4099" s="50" t="n">
        <v>2283</v>
      </c>
      <c r="I4099" s="49" t="n">
        <f aca="false">H4099/$K4105-1</f>
        <v>1435.80692788903</v>
      </c>
      <c r="J4099" s="49" t="n">
        <f aca="false">I4099-G4099</f>
        <v>106.360214986091</v>
      </c>
      <c r="K4099" s="0" t="n">
        <f aca="false">H4099-F4099</f>
        <v>169</v>
      </c>
      <c r="L4099" s="49" t="n">
        <f aca="false">H4099/H4086-1</f>
        <v>-0.00174901617839962</v>
      </c>
    </row>
    <row r="4100" customFormat="false" ht="14.4" hidden="false" customHeight="false" outlineLevel="0" collapsed="false">
      <c r="A4100" s="59" t="n">
        <v>43213.392365463</v>
      </c>
      <c r="B4100" s="47" t="s">
        <v>148</v>
      </c>
      <c r="C4100" s="0" t="s">
        <v>33</v>
      </c>
      <c r="D4100" s="0" t="s">
        <v>15</v>
      </c>
      <c r="E4100" s="0" t="s">
        <v>136</v>
      </c>
      <c r="F4100" s="48" t="n">
        <v>2114</v>
      </c>
      <c r="G4100" s="49" t="n">
        <f aca="false">F4100/$K4105-1</f>
        <v>1329.44671290294</v>
      </c>
      <c r="H4100" s="50" t="n">
        <v>2283</v>
      </c>
      <c r="I4100" s="49" t="n">
        <f aca="false">H4100/$K4105-1</f>
        <v>1435.80692788903</v>
      </c>
      <c r="J4100" s="49" t="inlineStr">
        <f aca="false">I4100-G4100</f>
        <is>
          <t/>
        </is>
      </c>
      <c r="K4100" s="0" t="inlineStr">
        <f aca="false">H4100-F4100</f>
        <is>
          <t/>
        </is>
      </c>
      <c r="L4100" s="49" t="inlineStr">
        <f aca="false">H4100/H4087-1</f>
        <is>
          <t/>
        </is>
      </c>
    </row>
    <row r="4101" customFormat="false" ht="14.4" hidden="false" customHeight="false" outlineLevel="0" collapsed="false">
      <c r="A4101" s="59" t="n">
        <v>43213.3923656945</v>
      </c>
      <c r="B4101" s="47" t="s">
        <v>148</v>
      </c>
      <c r="C4101" s="0" t="s">
        <v>33</v>
      </c>
      <c r="D4101" s="0" t="s">
        <v>20</v>
      </c>
      <c r="E4101" s="0" t="s">
        <v>136</v>
      </c>
      <c r="F4101" s="48" t="n">
        <v>2114</v>
      </c>
      <c r="G4101" s="49" t="n">
        <f aca="false">F4101/$K4105-1</f>
        <v>1329.44671290294</v>
      </c>
      <c r="H4101" s="50" t="n">
        <v>2273</v>
      </c>
      <c r="I4101" s="49" t="n">
        <f aca="false">H4101/$K4105-1</f>
        <v>1429.5134240437</v>
      </c>
      <c r="J4101" s="49" t="inlineStr">
        <f aca="false">I4101-G4101</f>
        <is>
          <t/>
        </is>
      </c>
      <c r="K4101" s="0" t="inlineStr">
        <f aca="false">H4101-F4101</f>
        <is>
          <t/>
        </is>
      </c>
      <c r="L4101" s="49" t="inlineStr">
        <f aca="false">H4101/H4088-1</f>
        <is>
          <t/>
        </is>
      </c>
    </row>
    <row r="4102" customFormat="false" ht="14.4" hidden="false" customHeight="false" outlineLevel="0" collapsed="false">
      <c r="A4102" s="59" t="n">
        <v>43213.3923659259</v>
      </c>
      <c r="B4102" s="47" t="s">
        <v>148</v>
      </c>
      <c r="C4102" s="0" t="s">
        <v>33</v>
      </c>
      <c r="D4102" s="0" t="s">
        <v>59</v>
      </c>
      <c r="E4102" s="0" t="s">
        <v>136</v>
      </c>
      <c r="F4102" s="48" t="n">
        <v>2114</v>
      </c>
      <c r="G4102" s="49" t="n">
        <f aca="false">F4102/$K4105-1</f>
        <v>1329.44671290294</v>
      </c>
      <c r="H4102" s="50" t="n">
        <v>2273</v>
      </c>
      <c r="I4102" s="49" t="n">
        <f aca="false">H4102/$K4105-1</f>
        <v>1429.5134240437</v>
      </c>
      <c r="J4102" s="49" t="inlineStr">
        <f aca="false">I4102-G4102</f>
        <is>
          <t/>
        </is>
      </c>
      <c r="K4102" s="0" t="inlineStr">
        <f aca="false">H4102-F4102</f>
        <is>
          <t/>
        </is>
      </c>
      <c r="L4102" s="49" t="inlineStr">
        <f aca="false">H4102/H4089-1</f>
        <is>
          <t/>
        </is>
      </c>
    </row>
    <row r="4103" customFormat="false" ht="14.4" hidden="false" customHeight="false" outlineLevel="0" collapsed="false">
      <c r="A4103" s="59" t="n">
        <v>43213.392366169</v>
      </c>
      <c r="B4103" s="47" t="s">
        <v>148</v>
      </c>
      <c r="C4103" s="0" t="s">
        <v>33</v>
      </c>
      <c r="D4103" s="0" t="s">
        <v>25</v>
      </c>
      <c r="E4103" s="0" t="s">
        <v>136</v>
      </c>
      <c r="F4103" s="48" t="n">
        <v>2114</v>
      </c>
      <c r="G4103" s="49" t="n">
        <f aca="false">F4103/$K4105-1</f>
        <v>1329.44671290294</v>
      </c>
      <c r="H4103" s="50" t="n">
        <v>2273</v>
      </c>
      <c r="I4103" s="49" t="n">
        <f aca="false">H4103/$K4105-1</f>
        <v>1429.5134240437</v>
      </c>
      <c r="J4103" s="49" t="inlineStr">
        <f aca="false">I4103-G4103</f>
        <is>
          <t/>
        </is>
      </c>
      <c r="K4103" s="0" t="inlineStr">
        <f aca="false">H4103-F4103</f>
        <is>
          <t/>
        </is>
      </c>
      <c r="L4103" s="49" t="inlineStr">
        <f aca="false">H4103/H4090-1</f>
        <is>
          <t/>
        </is>
      </c>
    </row>
    <row r="4104" customFormat="false" ht="14.4" hidden="false" customHeight="false" outlineLevel="0" collapsed="false">
      <c r="A4104" s="59" t="n">
        <v>43213.3923663889</v>
      </c>
      <c r="B4104" s="47" t="s">
        <v>148</v>
      </c>
      <c r="C4104" s="0" t="s">
        <v>33</v>
      </c>
      <c r="D4104" s="0" t="s">
        <v>53</v>
      </c>
      <c r="E4104" s="0" t="s">
        <v>136</v>
      </c>
      <c r="F4104" s="48" t="n">
        <v>2103</v>
      </c>
      <c r="G4104" s="49" t="n">
        <f aca="false">F4104/$K4105-1</f>
        <v>1322.52385867308</v>
      </c>
      <c r="H4104" s="50" t="n">
        <v>2256</v>
      </c>
      <c r="I4104" s="49" t="n">
        <f aca="false">H4104/$K4105-1</f>
        <v>1418.81446750664</v>
      </c>
      <c r="J4104" s="49" t="inlineStr">
        <f aca="false">I4104-G4104</f>
        <is>
          <t/>
        </is>
      </c>
      <c r="K4104" s="0" t="inlineStr">
        <f aca="false">H4104-F4104</f>
        <is>
          <t/>
        </is>
      </c>
      <c r="L4104" s="49" t="inlineStr">
        <f aca="false">H4104/H4091-1</f>
        <is>
          <t/>
        </is>
      </c>
    </row>
    <row r="4105" customFormat="false" ht="14.4" hidden="false" customHeight="false" outlineLevel="0" collapsed="false">
      <c r="A4105" s="59" t="n">
        <v>43213.3923665972</v>
      </c>
      <c r="B4105" s="47" t="s">
        <v>148</v>
      </c>
      <c r="C4105" s="0" t="s">
        <v>33</v>
      </c>
      <c r="D4105" s="0" t="s">
        <v>51</v>
      </c>
      <c r="E4105" s="0" t="s">
        <v>136</v>
      </c>
      <c r="F4105" s="50" t="n">
        <v>1.5777</v>
      </c>
      <c r="H4105" s="48" t="n">
        <v>1.6064</v>
      </c>
      <c r="K4105" s="50" t="n">
        <v>1.58894</v>
      </c>
      <c r="L4105" s="49" t="n">
        <f aca="false">K4105/K4092-1</f>
        <v>0.00592562579926303</v>
      </c>
    </row>
    <row r="4106" customFormat="false" ht="14.4" hidden="false" customHeight="false" outlineLevel="0" collapsed="false">
      <c r="A4106" s="59" t="n">
        <v>43213.3923668056</v>
      </c>
      <c r="B4106" s="47" t="s">
        <v>148</v>
      </c>
      <c r="C4106" s="0" t="s">
        <v>33</v>
      </c>
      <c r="D4106" s="0" t="s">
        <v>30</v>
      </c>
      <c r="E4106" s="0" t="s">
        <v>136</v>
      </c>
      <c r="F4106" s="0" t="s">
        <v>31</v>
      </c>
      <c r="H4106" s="50" t="n">
        <v>1</v>
      </c>
      <c r="K4106" s="48" t="n">
        <v>1.32</v>
      </c>
      <c r="L4106" s="49" t="inlineStr">
        <f aca="false">K4106/K4093-1</f>
        <is>
          <t/>
        </is>
      </c>
    </row>
    <row r="4107" customFormat="false" ht="14.4" hidden="false" customHeight="false" outlineLevel="0" collapsed="false">
      <c r="A4107" s="59" t="n">
        <v>43213.3923670139</v>
      </c>
      <c r="B4107" s="47" t="s">
        <v>148</v>
      </c>
      <c r="C4107" s="0" t="s">
        <v>33</v>
      </c>
      <c r="D4107" s="0" t="s">
        <v>43</v>
      </c>
      <c r="E4107" s="0" t="s">
        <v>137</v>
      </c>
      <c r="J4107" s="0" t="s">
        <v>44</v>
      </c>
      <c r="K4107" s="48" t="n">
        <v>1334.28</v>
      </c>
      <c r="L4107" s="49" t="inlineStr">
        <f aca="false">K4107/K4094-1</f>
        <is>
          <t/>
        </is>
      </c>
    </row>
    <row r="4108" customFormat="false" ht="14.4" hidden="false" customHeight="false" outlineLevel="0" collapsed="false">
      <c r="A4108" s="59" t="n">
        <v>43213.3923672107</v>
      </c>
      <c r="B4108" s="47" t="s">
        <v>148</v>
      </c>
      <c r="C4108" s="0" t="s">
        <v>33</v>
      </c>
      <c r="D4108" s="0" t="s">
        <v>54</v>
      </c>
      <c r="E4108" s="0" t="s">
        <v>137</v>
      </c>
      <c r="F4108" s="0" t="n">
        <v>0.0715688</v>
      </c>
      <c r="G4108" s="0" t="s">
        <v>156</v>
      </c>
      <c r="H4108" s="49" t="n">
        <f aca="false">F4108/F4095-1</f>
        <v>0.0378742725549654</v>
      </c>
      <c r="K4108" s="48" t="n">
        <v>633.24</v>
      </c>
      <c r="L4108" s="49" t="inlineStr">
        <f aca="false">K4108/K4095-1</f>
        <is>
          <t/>
        </is>
      </c>
    </row>
    <row r="4109" customFormat="false" ht="14.4" hidden="false" customHeight="false" outlineLevel="0" collapsed="false">
      <c r="A4109" s="59" t="n">
        <v>43213.3923674769</v>
      </c>
      <c r="B4109" s="47" t="s">
        <v>148</v>
      </c>
      <c r="C4109" s="0" t="s">
        <v>33</v>
      </c>
      <c r="D4109" s="0" t="s">
        <v>150</v>
      </c>
      <c r="E4109" s="0" t="s">
        <v>137</v>
      </c>
      <c r="F4109" s="0" t="n">
        <v>0.0314635</v>
      </c>
      <c r="G4109" s="0" t="s">
        <v>156</v>
      </c>
      <c r="H4109" s="49" t="inlineStr">
        <f aca="false">F4109/F4096-1</f>
        <is>
          <t/>
        </is>
      </c>
      <c r="K4109" s="48" t="n">
        <v>278.39</v>
      </c>
      <c r="L4109" s="49" t="inlineStr">
        <f aca="false">K4109/K4096-1</f>
        <is>
          <t/>
        </is>
      </c>
    </row>
    <row r="4110" customFormat="false" ht="14.4" hidden="false" customHeight="false" outlineLevel="0" collapsed="false">
      <c r="A4110" s="59" t="n">
        <v>43213.3923676736</v>
      </c>
      <c r="B4110" s="47" t="s">
        <v>148</v>
      </c>
      <c r="C4110" s="0" t="s">
        <v>33</v>
      </c>
      <c r="D4110" s="0" t="s">
        <v>157</v>
      </c>
      <c r="E4110" s="0" t="s">
        <v>137</v>
      </c>
      <c r="F4110" s="0" t="n">
        <v>0.00063</v>
      </c>
      <c r="G4110" s="0" t="s">
        <v>156</v>
      </c>
      <c r="H4110" s="49" t="inlineStr">
        <f aca="false">F4110/F4097-1</f>
        <is>
          <t/>
        </is>
      </c>
      <c r="K4110" s="48" t="n">
        <v>5.62</v>
      </c>
      <c r="L4110" s="49" t="inlineStr">
        <f aca="false">K4110/K4097-1</f>
        <is>
          <t/>
        </is>
      </c>
    </row>
    <row r="4111" customFormat="false" ht="14.4" hidden="false" customHeight="false" outlineLevel="0" collapsed="false">
      <c r="A4111" s="60" t="n">
        <v>43213.3923678935</v>
      </c>
      <c r="B4111" s="52" t="s">
        <v>148</v>
      </c>
      <c r="C4111" s="16" t="s">
        <v>33</v>
      </c>
      <c r="D4111" s="16" t="s">
        <v>138</v>
      </c>
      <c r="E4111" s="16" t="s">
        <v>137</v>
      </c>
      <c r="F4111" s="16" t="n">
        <v>1</v>
      </c>
      <c r="G4111" s="16" t="s">
        <v>156</v>
      </c>
      <c r="H4111" s="58" t="inlineStr">
        <f aca="false">F4111/F4098-1</f>
        <is>
          <t/>
        </is>
      </c>
      <c r="I4111" s="16"/>
      <c r="J4111" s="16"/>
      <c r="K4111" s="54" t="n">
        <v>8865.07</v>
      </c>
      <c r="L4111" s="58" t="inlineStr">
        <f aca="false">K4111/K4098-1</f>
        <is>
          <t/>
        </is>
      </c>
    </row>
    <row r="4112" customFormat="false" ht="14.4" hidden="false" customHeight="false" outlineLevel="0" collapsed="false">
      <c r="A4112" s="59" t="n">
        <v>43215.4036372801</v>
      </c>
      <c r="B4112" s="47" t="s">
        <v>169</v>
      </c>
      <c r="C4112" s="0" t="s">
        <v>37</v>
      </c>
      <c r="D4112" s="0" t="s">
        <v>13</v>
      </c>
      <c r="E4112" s="0" t="s">
        <v>136</v>
      </c>
      <c r="F4112" s="48" t="n">
        <v>2112</v>
      </c>
      <c r="G4112" s="49" t="n">
        <f aca="false">F4112/$K4118-1</f>
        <v>1317.82130346003</v>
      </c>
      <c r="H4112" s="50" t="n">
        <v>2281</v>
      </c>
      <c r="I4112" s="49" t="n">
        <f aca="false">H4112/$K4118-1</f>
        <v>1423.35198541304</v>
      </c>
      <c r="J4112" s="49" t="n">
        <f aca="false">I4112-G4112</f>
        <v>105.530681953004</v>
      </c>
      <c r="K4112" s="0" t="n">
        <f aca="false">H4112-F4112</f>
        <v>169</v>
      </c>
      <c r="L4112" s="49" t="n">
        <f aca="false">H4112/H4099-1</f>
        <v>-0.000876040297853709</v>
      </c>
    </row>
    <row r="4113" customFormat="false" ht="14.4" hidden="false" customHeight="false" outlineLevel="0" collapsed="false">
      <c r="A4113" s="59" t="n">
        <v>43215.4036400232</v>
      </c>
      <c r="B4113" s="47" t="s">
        <v>169</v>
      </c>
      <c r="C4113" s="0" t="s">
        <v>37</v>
      </c>
      <c r="D4113" s="0" t="s">
        <v>15</v>
      </c>
      <c r="E4113" s="0" t="s">
        <v>136</v>
      </c>
      <c r="F4113" s="48" t="n">
        <v>2112</v>
      </c>
      <c r="G4113" s="49" t="n">
        <f aca="false">F4113/$K4118-1</f>
        <v>1317.82130346003</v>
      </c>
      <c r="H4113" s="50" t="n">
        <v>2281</v>
      </c>
      <c r="I4113" s="49" t="n">
        <f aca="false">H4113/$K4118-1</f>
        <v>1423.35198541304</v>
      </c>
      <c r="J4113" s="49" t="inlineStr">
        <f aca="false">I4113-G4113</f>
        <is>
          <t/>
        </is>
      </c>
      <c r="K4113" s="0" t="inlineStr">
        <f aca="false">H4113-F4113</f>
        <is>
          <t/>
        </is>
      </c>
      <c r="L4113" s="49" t="inlineStr">
        <f aca="false">H4113/H4100-1</f>
        <is>
          <t/>
        </is>
      </c>
    </row>
    <row r="4114" customFormat="false" ht="14.4" hidden="false" customHeight="false" outlineLevel="0" collapsed="false">
      <c r="A4114" s="59" t="n">
        <v>43215.4036402894</v>
      </c>
      <c r="B4114" s="47" t="s">
        <v>169</v>
      </c>
      <c r="C4114" s="0" t="s">
        <v>37</v>
      </c>
      <c r="D4114" s="0" t="s">
        <v>20</v>
      </c>
      <c r="E4114" s="0" t="s">
        <v>136</v>
      </c>
      <c r="F4114" s="48" t="n">
        <v>2112</v>
      </c>
      <c r="G4114" s="49" t="n">
        <f aca="false">F4114/$K4118-1</f>
        <v>1317.82130346003</v>
      </c>
      <c r="H4114" s="50" t="n">
        <v>2270</v>
      </c>
      <c r="I4114" s="49" t="n">
        <f aca="false">H4114/$K4118-1</f>
        <v>1416.48312445752</v>
      </c>
      <c r="J4114" s="49" t="inlineStr">
        <f aca="false">I4114-G4114</f>
        <is>
          <t/>
        </is>
      </c>
      <c r="K4114" s="0" t="inlineStr">
        <f aca="false">H4114-F4114</f>
        <is>
          <t/>
        </is>
      </c>
      <c r="L4114" s="49" t="inlineStr">
        <f aca="false">H4114/H4101-1</f>
        <is>
          <t/>
        </is>
      </c>
    </row>
    <row r="4115" customFormat="false" ht="14.4" hidden="false" customHeight="false" outlineLevel="0" collapsed="false">
      <c r="A4115" s="59" t="n">
        <v>43215.4036405208</v>
      </c>
      <c r="B4115" s="47" t="s">
        <v>169</v>
      </c>
      <c r="C4115" s="0" t="s">
        <v>37</v>
      </c>
      <c r="D4115" s="0" t="s">
        <v>59</v>
      </c>
      <c r="E4115" s="0" t="s">
        <v>136</v>
      </c>
      <c r="F4115" s="48" t="n">
        <v>2112</v>
      </c>
      <c r="G4115" s="49" t="n">
        <f aca="false">F4115/$K4118-1</f>
        <v>1317.82130346003</v>
      </c>
      <c r="H4115" s="50" t="n">
        <v>2270</v>
      </c>
      <c r="I4115" s="49" t="n">
        <f aca="false">H4115/$K4118-1</f>
        <v>1416.48312445752</v>
      </c>
      <c r="J4115" s="49" t="inlineStr">
        <f aca="false">I4115-G4115</f>
        <is>
          <t/>
        </is>
      </c>
      <c r="K4115" s="0" t="inlineStr">
        <f aca="false">H4115-F4115</f>
        <is>
          <t/>
        </is>
      </c>
      <c r="L4115" s="49" t="inlineStr">
        <f aca="false">H4115/H4102-1</f>
        <is>
          <t/>
        </is>
      </c>
    </row>
    <row r="4116" customFormat="false" ht="14.4" hidden="false" customHeight="false" outlineLevel="0" collapsed="false">
      <c r="A4116" s="59" t="n">
        <v>43215.4036409028</v>
      </c>
      <c r="B4116" s="47" t="s">
        <v>169</v>
      </c>
      <c r="C4116" s="0" t="s">
        <v>37</v>
      </c>
      <c r="D4116" s="0" t="s">
        <v>25</v>
      </c>
      <c r="E4116" s="0" t="s">
        <v>136</v>
      </c>
      <c r="F4116" s="48" t="n">
        <v>2112</v>
      </c>
      <c r="G4116" s="49" t="n">
        <f aca="false">F4116/$K4118-1</f>
        <v>1317.82130346003</v>
      </c>
      <c r="H4116" s="50" t="n">
        <v>2270</v>
      </c>
      <c r="I4116" s="49" t="n">
        <f aca="false">H4116/$K4118-1</f>
        <v>1416.48312445752</v>
      </c>
      <c r="J4116" s="49" t="inlineStr">
        <f aca="false">I4116-G4116</f>
        <is>
          <t/>
        </is>
      </c>
      <c r="K4116" s="0" t="inlineStr">
        <f aca="false">H4116-F4116</f>
        <is>
          <t/>
        </is>
      </c>
      <c r="L4116" s="49" t="inlineStr">
        <f aca="false">H4116/H4103-1</f>
        <is>
          <t/>
        </is>
      </c>
    </row>
    <row r="4117" customFormat="false" ht="14.4" hidden="false" customHeight="false" outlineLevel="0" collapsed="false">
      <c r="A4117" s="59" t="n">
        <v>43215.4036411806</v>
      </c>
      <c r="B4117" s="47" t="s">
        <v>169</v>
      </c>
      <c r="C4117" s="0" t="s">
        <v>37</v>
      </c>
      <c r="D4117" s="0" t="s">
        <v>53</v>
      </c>
      <c r="E4117" s="0" t="s">
        <v>136</v>
      </c>
      <c r="F4117" s="48" t="n">
        <v>2101</v>
      </c>
      <c r="G4117" s="49" t="n">
        <f aca="false">F4117/$K4118-1</f>
        <v>1310.95244250451</v>
      </c>
      <c r="H4117" s="50" t="n">
        <v>2253</v>
      </c>
      <c r="I4117" s="49" t="n">
        <f aca="false">H4117/$K4118-1</f>
        <v>1405.86761207171</v>
      </c>
      <c r="J4117" s="49" t="inlineStr">
        <f aca="false">I4117-G4117</f>
        <is>
          <t/>
        </is>
      </c>
      <c r="K4117" s="0" t="inlineStr">
        <f aca="false">H4117-F4117</f>
        <is>
          <t/>
        </is>
      </c>
      <c r="L4117" s="49" t="inlineStr">
        <f aca="false">H4117/H4104-1</f>
        <is>
          <t/>
        </is>
      </c>
    </row>
    <row r="4118" customFormat="false" ht="14.4" hidden="false" customHeight="false" outlineLevel="0" collapsed="false">
      <c r="A4118" s="59" t="n">
        <v>43215.4036413889</v>
      </c>
      <c r="B4118" s="47" t="s">
        <v>169</v>
      </c>
      <c r="C4118" s="0" t="s">
        <v>37</v>
      </c>
      <c r="D4118" s="0" t="s">
        <v>51</v>
      </c>
      <c r="E4118" s="0" t="s">
        <v>136</v>
      </c>
      <c r="F4118" s="50" t="n">
        <v>1.5853</v>
      </c>
      <c r="H4118" s="48" t="n">
        <v>1.6141</v>
      </c>
      <c r="K4118" s="50" t="n">
        <v>1.60143</v>
      </c>
      <c r="L4118" s="49" t="n">
        <f aca="false">K4118/K4105-1</f>
        <v>0.00786058630281827</v>
      </c>
    </row>
    <row r="4119" customFormat="false" ht="14.4" hidden="false" customHeight="false" outlineLevel="0" collapsed="false">
      <c r="A4119" s="59" t="n">
        <v>43215.4036416204</v>
      </c>
      <c r="B4119" s="47" t="s">
        <v>169</v>
      </c>
      <c r="C4119" s="0" t="s">
        <v>37</v>
      </c>
      <c r="D4119" s="0" t="s">
        <v>30</v>
      </c>
      <c r="E4119" s="0" t="s">
        <v>136</v>
      </c>
      <c r="F4119" s="0" t="s">
        <v>31</v>
      </c>
      <c r="H4119" s="50" t="n">
        <v>1</v>
      </c>
      <c r="K4119" s="48" t="n">
        <v>1.3</v>
      </c>
      <c r="L4119" s="49" t="inlineStr">
        <f aca="false">K4119/K4106-1</f>
        <is>
          <t/>
        </is>
      </c>
    </row>
    <row r="4120" customFormat="false" ht="14.4" hidden="false" customHeight="false" outlineLevel="0" collapsed="false">
      <c r="A4120" s="59" t="n">
        <v>43215.403641794</v>
      </c>
      <c r="B4120" s="47" t="s">
        <v>169</v>
      </c>
      <c r="C4120" s="0" t="s">
        <v>37</v>
      </c>
      <c r="D4120" s="0" t="s">
        <v>43</v>
      </c>
      <c r="E4120" s="0" t="s">
        <v>137</v>
      </c>
      <c r="J4120" s="0" t="s">
        <v>44</v>
      </c>
      <c r="K4120" s="48" t="n">
        <v>1325.33</v>
      </c>
      <c r="L4120" s="49" t="inlineStr">
        <f aca="false">K4120/K4107-1</f>
        <is>
          <t/>
        </is>
      </c>
    </row>
    <row r="4121" customFormat="false" ht="14.4" hidden="false" customHeight="false" outlineLevel="0" collapsed="false">
      <c r="A4121" s="59" t="n">
        <v>43215.4036419792</v>
      </c>
      <c r="B4121" s="47" t="s">
        <v>169</v>
      </c>
      <c r="C4121" s="0" t="s">
        <v>37</v>
      </c>
      <c r="D4121" s="0" t="s">
        <v>54</v>
      </c>
      <c r="E4121" s="0" t="s">
        <v>137</v>
      </c>
      <c r="F4121" s="0" t="n">
        <v>0.0703411</v>
      </c>
      <c r="G4121" s="0" t="s">
        <v>156</v>
      </c>
      <c r="H4121" s="49" t="n">
        <f aca="false">F4121/F4108-1</f>
        <v>-0.017154123025676</v>
      </c>
      <c r="K4121" s="48" t="n">
        <v>666.21</v>
      </c>
      <c r="L4121" s="49" t="inlineStr">
        <f aca="false">K4121/K4108-1</f>
        <is>
          <t/>
        </is>
      </c>
    </row>
    <row r="4122" customFormat="false" ht="14.4" hidden="false" customHeight="false" outlineLevel="0" collapsed="false">
      <c r="A4122" s="59" t="n">
        <v>43215.4036421759</v>
      </c>
      <c r="B4122" s="47" t="s">
        <v>169</v>
      </c>
      <c r="C4122" s="0" t="s">
        <v>37</v>
      </c>
      <c r="D4122" s="0" t="s">
        <v>150</v>
      </c>
      <c r="E4122" s="0" t="s">
        <v>137</v>
      </c>
      <c r="F4122" s="0" t="n">
        <v>0.0293648</v>
      </c>
      <c r="G4122" s="0" t="s">
        <v>156</v>
      </c>
      <c r="H4122" s="49" t="inlineStr">
        <f aca="false">F4122/F4109-1</f>
        <is>
          <t/>
        </is>
      </c>
      <c r="K4122" s="48" t="n">
        <v>278.12</v>
      </c>
      <c r="L4122" s="49" t="inlineStr">
        <f aca="false">K4122/K4109-1</f>
        <is>
          <t/>
        </is>
      </c>
    </row>
    <row r="4123" customFormat="false" ht="14.4" hidden="false" customHeight="false" outlineLevel="0" collapsed="false">
      <c r="A4123" s="59" t="n">
        <v>43215.4036423611</v>
      </c>
      <c r="B4123" s="47" t="s">
        <v>169</v>
      </c>
      <c r="C4123" s="0" t="s">
        <v>37</v>
      </c>
      <c r="D4123" s="0" t="s">
        <v>157</v>
      </c>
      <c r="E4123" s="0" t="s">
        <v>137</v>
      </c>
      <c r="F4123" s="0" t="n">
        <v>0.00058</v>
      </c>
      <c r="G4123" s="0" t="s">
        <v>156</v>
      </c>
      <c r="H4123" s="49" t="inlineStr">
        <f aca="false">F4123/F4110-1</f>
        <is>
          <t/>
        </is>
      </c>
      <c r="K4123" s="48" t="n">
        <v>5.49</v>
      </c>
      <c r="L4123" s="49" t="inlineStr">
        <f aca="false">K4123/K4110-1</f>
        <is>
          <t/>
        </is>
      </c>
    </row>
    <row r="4124" customFormat="false" ht="14.4" hidden="false" customHeight="false" outlineLevel="0" collapsed="false">
      <c r="A4124" s="60" t="n">
        <v>43215.4036425463</v>
      </c>
      <c r="B4124" s="52" t="s">
        <v>169</v>
      </c>
      <c r="C4124" s="16" t="s">
        <v>37</v>
      </c>
      <c r="D4124" s="16" t="s">
        <v>138</v>
      </c>
      <c r="E4124" s="16" t="s">
        <v>137</v>
      </c>
      <c r="F4124" s="16" t="n">
        <v>1</v>
      </c>
      <c r="G4124" s="16" t="s">
        <v>156</v>
      </c>
      <c r="H4124" s="58" t="inlineStr">
        <f aca="false">F4124/F4111-1</f>
        <is>
          <t/>
        </is>
      </c>
      <c r="I4124" s="16"/>
      <c r="J4124" s="16"/>
      <c r="K4124" s="54" t="n">
        <v>9451.77</v>
      </c>
      <c r="L4124" s="58" t="inlineStr">
        <f aca="false">K4124/K4111-1</f>
        <is>
          <t/>
        </is>
      </c>
    </row>
    <row r="4125" customFormat="false" ht="14.4" hidden="false" customHeight="false" outlineLevel="0" collapsed="false">
      <c r="A4125" s="59" t="n">
        <v>43216.3823952546</v>
      </c>
      <c r="B4125" s="47" t="s">
        <v>173</v>
      </c>
      <c r="C4125" s="0" t="s">
        <v>38</v>
      </c>
      <c r="D4125" s="0" t="s">
        <v>13</v>
      </c>
      <c r="E4125" s="0" t="s">
        <v>136</v>
      </c>
      <c r="F4125" s="48" t="n">
        <v>2116</v>
      </c>
      <c r="G4125" s="49" t="n">
        <f aca="false">F4125/$K4131-1</f>
        <v>1317.28971223156</v>
      </c>
      <c r="H4125" s="50" t="n">
        <v>2284</v>
      </c>
      <c r="I4125" s="49" t="n">
        <f aca="false">H4125/$K4131-1</f>
        <v>1421.95543607603</v>
      </c>
      <c r="J4125" s="49" t="n">
        <f aca="false">I4125-G4125</f>
        <v>104.665723844472</v>
      </c>
      <c r="K4125" s="0" t="n">
        <f aca="false">H4125-F4125</f>
        <v>168</v>
      </c>
      <c r="L4125" s="49" t="n">
        <f aca="false">H4125/H4112-1</f>
        <v>0.00131521262604117</v>
      </c>
    </row>
    <row r="4126" customFormat="false" ht="14.4" hidden="false" customHeight="false" outlineLevel="0" collapsed="false">
      <c r="A4126" s="59" t="n">
        <v>43216.3823975116</v>
      </c>
      <c r="B4126" s="47" t="s">
        <v>173</v>
      </c>
      <c r="C4126" s="0" t="s">
        <v>38</v>
      </c>
      <c r="D4126" s="0" t="s">
        <v>15</v>
      </c>
      <c r="E4126" s="0" t="s">
        <v>136</v>
      </c>
      <c r="F4126" s="48" t="n">
        <v>2116</v>
      </c>
      <c r="G4126" s="49" t="n">
        <f aca="false">F4126/$K4131-1</f>
        <v>1317.28971223156</v>
      </c>
      <c r="H4126" s="50" t="n">
        <v>2284</v>
      </c>
      <c r="I4126" s="49" t="n">
        <f aca="false">H4126/$K4131-1</f>
        <v>1421.95543607603</v>
      </c>
      <c r="J4126" s="49" t="inlineStr">
        <f aca="false">I4126-G4126</f>
        <is>
          <t/>
        </is>
      </c>
      <c r="K4126" s="0" t="inlineStr">
        <f aca="false">H4126-F4126</f>
        <is>
          <t/>
        </is>
      </c>
      <c r="L4126" s="49" t="inlineStr">
        <f aca="false">H4126/H4113-1</f>
        <is>
          <t/>
        </is>
      </c>
    </row>
    <row r="4127" customFormat="false" ht="14.4" hidden="false" customHeight="false" outlineLevel="0" collapsed="false">
      <c r="A4127" s="59" t="n">
        <v>43216.3823978241</v>
      </c>
      <c r="B4127" s="47" t="s">
        <v>173</v>
      </c>
      <c r="C4127" s="0" t="s">
        <v>38</v>
      </c>
      <c r="D4127" s="0" t="s">
        <v>20</v>
      </c>
      <c r="E4127" s="0" t="s">
        <v>136</v>
      </c>
      <c r="F4127" s="48" t="n">
        <v>2116</v>
      </c>
      <c r="G4127" s="49" t="n">
        <f aca="false">F4127/$K4131-1</f>
        <v>1317.28971223156</v>
      </c>
      <c r="H4127" s="50" t="n">
        <v>2274</v>
      </c>
      <c r="I4127" s="49" t="n">
        <f aca="false">H4127/$K4131-1</f>
        <v>1415.72533346624</v>
      </c>
      <c r="J4127" s="49" t="inlineStr">
        <f aca="false">I4127-G4127</f>
        <is>
          <t/>
        </is>
      </c>
      <c r="K4127" s="0" t="inlineStr">
        <f aca="false">H4127-F4127</f>
        <is>
          <t/>
        </is>
      </c>
      <c r="L4127" s="49" t="inlineStr">
        <f aca="false">H4127/H4114-1</f>
        <is>
          <t/>
        </is>
      </c>
    </row>
    <row r="4128" customFormat="false" ht="14.4" hidden="false" customHeight="false" outlineLevel="0" collapsed="false">
      <c r="A4128" s="59" t="n">
        <v>43216.3823980208</v>
      </c>
      <c r="B4128" s="47" t="s">
        <v>173</v>
      </c>
      <c r="C4128" s="0" t="s">
        <v>38</v>
      </c>
      <c r="D4128" s="0" t="s">
        <v>59</v>
      </c>
      <c r="E4128" s="0" t="s">
        <v>136</v>
      </c>
      <c r="F4128" s="48" t="n">
        <v>2116</v>
      </c>
      <c r="G4128" s="49" t="n">
        <f aca="false">F4128/$K4131-1</f>
        <v>1317.28971223156</v>
      </c>
      <c r="H4128" s="50" t="n">
        <v>2274</v>
      </c>
      <c r="I4128" s="49" t="n">
        <f aca="false">H4128/$K4131-1</f>
        <v>1415.72533346624</v>
      </c>
      <c r="J4128" s="49" t="inlineStr">
        <f aca="false">I4128-G4128</f>
        <is>
          <t/>
        </is>
      </c>
      <c r="K4128" s="0" t="inlineStr">
        <f aca="false">H4128-F4128</f>
        <is>
          <t/>
        </is>
      </c>
      <c r="L4128" s="49" t="inlineStr">
        <f aca="false">H4128/H4115-1</f>
        <is>
          <t/>
        </is>
      </c>
    </row>
    <row r="4129" customFormat="false" ht="14.4" hidden="false" customHeight="false" outlineLevel="0" collapsed="false">
      <c r="A4129" s="59" t="n">
        <v>43216.3823981944</v>
      </c>
      <c r="B4129" s="47" t="s">
        <v>173</v>
      </c>
      <c r="C4129" s="0" t="s">
        <v>38</v>
      </c>
      <c r="D4129" s="0" t="s">
        <v>25</v>
      </c>
      <c r="E4129" s="0" t="s">
        <v>136</v>
      </c>
      <c r="F4129" s="48" t="n">
        <v>2116</v>
      </c>
      <c r="G4129" s="49" t="n">
        <f aca="false">F4129/$K4131-1</f>
        <v>1317.28971223156</v>
      </c>
      <c r="H4129" s="50" t="n">
        <v>2274</v>
      </c>
      <c r="I4129" s="49" t="n">
        <f aca="false">H4129/$K4131-1</f>
        <v>1415.72533346624</v>
      </c>
      <c r="J4129" s="49" t="inlineStr">
        <f aca="false">I4129-G4129</f>
        <is>
          <t/>
        </is>
      </c>
      <c r="K4129" s="0" t="inlineStr">
        <f aca="false">H4129-F4129</f>
        <is>
          <t/>
        </is>
      </c>
      <c r="L4129" s="49" t="inlineStr">
        <f aca="false">H4129/H4116-1</f>
        <is>
          <t/>
        </is>
      </c>
    </row>
    <row r="4130" customFormat="false" ht="14.4" hidden="false" customHeight="false" outlineLevel="0" collapsed="false">
      <c r="A4130" s="59" t="n">
        <v>43216.3823983449</v>
      </c>
      <c r="B4130" s="47" t="s">
        <v>173</v>
      </c>
      <c r="C4130" s="0" t="s">
        <v>38</v>
      </c>
      <c r="D4130" s="0" t="s">
        <v>53</v>
      </c>
      <c r="E4130" s="0" t="s">
        <v>136</v>
      </c>
      <c r="F4130" s="48" t="n">
        <v>2104</v>
      </c>
      <c r="G4130" s="49" t="n">
        <f aca="false">F4130/$K4131-1</f>
        <v>1309.81358909981</v>
      </c>
      <c r="H4130" s="50" t="n">
        <v>2257</v>
      </c>
      <c r="I4130" s="49" t="n">
        <f aca="false">H4130/$K4131-1</f>
        <v>1405.1341590296</v>
      </c>
      <c r="J4130" s="49" t="inlineStr">
        <f aca="false">I4130-G4130</f>
        <is>
          <t/>
        </is>
      </c>
      <c r="K4130" s="0" t="inlineStr">
        <f aca="false">H4130-F4130</f>
        <is>
          <t/>
        </is>
      </c>
      <c r="L4130" s="49" t="inlineStr">
        <f aca="false">H4130/H4117-1</f>
        <is>
          <t/>
        </is>
      </c>
    </row>
    <row r="4131" customFormat="false" ht="14.4" hidden="false" customHeight="false" outlineLevel="0" collapsed="false">
      <c r="A4131" s="59" t="n">
        <v>43216.382398507</v>
      </c>
      <c r="B4131" s="47" t="s">
        <v>173</v>
      </c>
      <c r="C4131" s="0" t="s">
        <v>38</v>
      </c>
      <c r="D4131" s="0" t="s">
        <v>51</v>
      </c>
      <c r="E4131" s="0" t="s">
        <v>136</v>
      </c>
      <c r="F4131" s="50" t="n">
        <v>1.5905</v>
      </c>
      <c r="H4131" s="48" t="n">
        <v>1.6193</v>
      </c>
      <c r="K4131" s="50" t="n">
        <v>1.60511</v>
      </c>
      <c r="L4131" s="49" t="n">
        <f aca="false">K4131/K4118-1</f>
        <v>0.00229794621057433</v>
      </c>
    </row>
    <row r="4132" customFormat="false" ht="14.4" hidden="false" customHeight="false" outlineLevel="0" collapsed="false">
      <c r="A4132" s="59" t="n">
        <v>43216.382398669</v>
      </c>
      <c r="B4132" s="47" t="s">
        <v>173</v>
      </c>
      <c r="C4132" s="0" t="s">
        <v>38</v>
      </c>
      <c r="D4132" s="0" t="s">
        <v>30</v>
      </c>
      <c r="E4132" s="0" t="s">
        <v>136</v>
      </c>
      <c r="F4132" s="0" t="s">
        <v>31</v>
      </c>
      <c r="H4132" s="50" t="n">
        <v>1</v>
      </c>
      <c r="K4132" s="48" t="n">
        <v>1.28</v>
      </c>
      <c r="L4132" s="49" t="inlineStr">
        <f aca="false">K4132/K4119-1</f>
        <is>
          <t/>
        </is>
      </c>
    </row>
    <row r="4133" customFormat="false" ht="14.4" hidden="false" customHeight="false" outlineLevel="0" collapsed="false">
      <c r="A4133" s="59" t="n">
        <v>43216.382398831</v>
      </c>
      <c r="B4133" s="47" t="s">
        <v>173</v>
      </c>
      <c r="C4133" s="0" t="s">
        <v>38</v>
      </c>
      <c r="D4133" s="0" t="s">
        <v>43</v>
      </c>
      <c r="E4133" s="0" t="s">
        <v>137</v>
      </c>
      <c r="J4133" s="0" t="s">
        <v>44</v>
      </c>
      <c r="K4133" s="48" t="n">
        <v>1324.01</v>
      </c>
      <c r="L4133" s="49" t="inlineStr">
        <f aca="false">K4133/K4120-1</f>
        <is>
          <t/>
        </is>
      </c>
    </row>
    <row r="4134" customFormat="false" ht="14.4" hidden="false" customHeight="false" outlineLevel="0" collapsed="false">
      <c r="A4134" s="59" t="n">
        <v>43216.3823990046</v>
      </c>
      <c r="B4134" s="47" t="s">
        <v>173</v>
      </c>
      <c r="C4134" s="0" t="s">
        <v>38</v>
      </c>
      <c r="D4134" s="0" t="s">
        <v>54</v>
      </c>
      <c r="E4134" s="0" t="s">
        <v>137</v>
      </c>
      <c r="F4134" s="0" t="n">
        <v>0.0712375</v>
      </c>
      <c r="G4134" s="0" t="s">
        <v>156</v>
      </c>
      <c r="H4134" s="49" t="n">
        <f aca="false">F4134/F4121-1</f>
        <v>0.0127436164632055</v>
      </c>
      <c r="K4134" s="48" t="n">
        <v>633.97</v>
      </c>
      <c r="L4134" s="49" t="inlineStr">
        <f aca="false">K4134/K4121-1</f>
        <is>
          <t/>
        </is>
      </c>
    </row>
    <row r="4135" customFormat="false" ht="14.4" hidden="false" customHeight="false" outlineLevel="0" collapsed="false">
      <c r="A4135" s="59" t="n">
        <v>43216.3823991667</v>
      </c>
      <c r="B4135" s="47" t="s">
        <v>173</v>
      </c>
      <c r="C4135" s="0" t="s">
        <v>38</v>
      </c>
      <c r="D4135" s="0" t="s">
        <v>150</v>
      </c>
      <c r="E4135" s="0" t="s">
        <v>137</v>
      </c>
      <c r="F4135" s="0" t="n">
        <v>0.0296425</v>
      </c>
      <c r="G4135" s="0" t="s">
        <v>156</v>
      </c>
      <c r="H4135" s="49" t="inlineStr">
        <f aca="false">F4135/F4122-1</f>
        <is>
          <t/>
        </is>
      </c>
      <c r="K4135" s="48" t="n">
        <v>263.8</v>
      </c>
      <c r="L4135" s="49" t="inlineStr">
        <f aca="false">K4135/K4122-1</f>
        <is>
          <t/>
        </is>
      </c>
    </row>
    <row r="4136" customFormat="false" ht="14.4" hidden="false" customHeight="false" outlineLevel="0" collapsed="false">
      <c r="A4136" s="59" t="n">
        <v>43216.3823993056</v>
      </c>
      <c r="B4136" s="47" t="s">
        <v>173</v>
      </c>
      <c r="C4136" s="0" t="s">
        <v>38</v>
      </c>
      <c r="D4136" s="0" t="s">
        <v>157</v>
      </c>
      <c r="E4136" s="0" t="s">
        <v>137</v>
      </c>
      <c r="F4136" s="0" t="n">
        <v>0.00058</v>
      </c>
      <c r="G4136" s="0" t="s">
        <v>156</v>
      </c>
      <c r="H4136" s="49" t="inlineStr">
        <f aca="false">F4136/F4123-1</f>
        <is>
          <t/>
        </is>
      </c>
      <c r="K4136" s="48" t="n">
        <v>5.16</v>
      </c>
      <c r="L4136" s="49" t="inlineStr">
        <f aca="false">K4136/K4123-1</f>
        <is>
          <t/>
        </is>
      </c>
    </row>
    <row r="4137" customFormat="false" ht="14.4" hidden="false" customHeight="false" outlineLevel="0" collapsed="false">
      <c r="A4137" s="60" t="n">
        <v>43216.382399456</v>
      </c>
      <c r="B4137" s="52" t="s">
        <v>173</v>
      </c>
      <c r="C4137" s="16" t="s">
        <v>38</v>
      </c>
      <c r="D4137" s="16" t="s">
        <v>138</v>
      </c>
      <c r="E4137" s="16" t="s">
        <v>137</v>
      </c>
      <c r="F4137" s="16" t="n">
        <v>1</v>
      </c>
      <c r="G4137" s="16" t="s">
        <v>156</v>
      </c>
      <c r="H4137" s="58" t="inlineStr">
        <f aca="false">F4137/F4124-1</f>
        <is>
          <t/>
        </is>
      </c>
      <c r="I4137" s="16"/>
      <c r="J4137" s="16"/>
      <c r="K4137" s="54" t="n">
        <v>8919.72</v>
      </c>
      <c r="L4137" s="58" t="inlineStr">
        <f aca="false">K4137/K4124-1</f>
        <is>
          <t/>
        </is>
      </c>
    </row>
    <row r="4138" customFormat="false" ht="14.4" hidden="false" customHeight="false" outlineLevel="0" collapsed="false">
      <c r="A4138" s="59" t="n">
        <v>43217.4167669329</v>
      </c>
      <c r="B4138" s="47" t="s">
        <v>132</v>
      </c>
      <c r="C4138" s="0" t="s">
        <v>39</v>
      </c>
      <c r="D4138" s="0" t="s">
        <v>13</v>
      </c>
      <c r="E4138" s="0" t="s">
        <v>136</v>
      </c>
      <c r="F4138" s="48" t="n">
        <v>2118</v>
      </c>
      <c r="G4138" s="49" t="n">
        <f aca="false">F4138/$K4144-1</f>
        <v>1316.68863229146</v>
      </c>
      <c r="H4138" s="50" t="n">
        <v>2287</v>
      </c>
      <c r="I4138" s="49" t="n">
        <f aca="false">H4138/$K4144-1</f>
        <v>1421.82998208242</v>
      </c>
      <c r="J4138" s="49" t="n">
        <f aca="false">I4138-G4138</f>
        <v>105.141349790962</v>
      </c>
      <c r="K4138" s="0" t="n">
        <f aca="false">H4138-F4138</f>
        <v>169</v>
      </c>
      <c r="L4138" s="49" t="n">
        <f aca="false">H4138/H4125-1</f>
        <v>0.00131348511383544</v>
      </c>
    </row>
    <row r="4139" customFormat="false" ht="14.4" hidden="false" customHeight="false" outlineLevel="0" collapsed="false">
      <c r="A4139" s="59" t="n">
        <v>43217.4167702315</v>
      </c>
      <c r="B4139" s="47" t="s">
        <v>132</v>
      </c>
      <c r="C4139" s="0" t="s">
        <v>39</v>
      </c>
      <c r="D4139" s="0" t="s">
        <v>15</v>
      </c>
      <c r="E4139" s="0" t="s">
        <v>136</v>
      </c>
      <c r="F4139" s="48" t="n">
        <v>2118</v>
      </c>
      <c r="G4139" s="49" t="n">
        <f aca="false">F4139/$K4144-1</f>
        <v>1316.68863229146</v>
      </c>
      <c r="H4139" s="50" t="n">
        <v>2287</v>
      </c>
      <c r="I4139" s="49" t="n">
        <f aca="false">H4139/$K4144-1</f>
        <v>1421.82998208242</v>
      </c>
      <c r="J4139" s="49" t="inlineStr">
        <f aca="false">I4139-G4139</f>
        <is>
          <t/>
        </is>
      </c>
      <c r="K4139" s="0" t="inlineStr">
        <f aca="false">H4139-F4139</f>
        <is>
          <t/>
        </is>
      </c>
      <c r="L4139" s="49" t="inlineStr">
        <f aca="false">H4139/H4126-1</f>
        <is>
          <t/>
        </is>
      </c>
    </row>
    <row r="4140" customFormat="false" ht="14.4" hidden="false" customHeight="false" outlineLevel="0" collapsed="false">
      <c r="A4140" s="59" t="n">
        <v>43217.4167704861</v>
      </c>
      <c r="B4140" s="47" t="s">
        <v>132</v>
      </c>
      <c r="C4140" s="0" t="s">
        <v>39</v>
      </c>
      <c r="D4140" s="0" t="s">
        <v>20</v>
      </c>
      <c r="E4140" s="0" t="s">
        <v>136</v>
      </c>
      <c r="F4140" s="48" t="n">
        <v>2118</v>
      </c>
      <c r="G4140" s="49" t="n">
        <f aca="false">F4140/$K4144-1</f>
        <v>1316.68863229146</v>
      </c>
      <c r="H4140" s="50" t="n">
        <v>2277</v>
      </c>
      <c r="I4140" s="49" t="n">
        <f aca="false">H4140/$K4144-1</f>
        <v>1415.60860043799</v>
      </c>
      <c r="J4140" s="49" t="inlineStr">
        <f aca="false">I4140-G4140</f>
        <is>
          <t/>
        </is>
      </c>
      <c r="K4140" s="0" t="inlineStr">
        <f aca="false">H4140-F4140</f>
        <is>
          <t/>
        </is>
      </c>
      <c r="L4140" s="49" t="inlineStr">
        <f aca="false">H4140/H4127-1</f>
        <is>
          <t/>
        </is>
      </c>
    </row>
    <row r="4141" customFormat="false" ht="14.4" hidden="false" customHeight="false" outlineLevel="0" collapsed="false">
      <c r="A4141" s="59" t="n">
        <v>43217.4167707292</v>
      </c>
      <c r="B4141" s="47" t="s">
        <v>132</v>
      </c>
      <c r="C4141" s="0" t="s">
        <v>39</v>
      </c>
      <c r="D4141" s="0" t="s">
        <v>59</v>
      </c>
      <c r="E4141" s="0" t="s">
        <v>136</v>
      </c>
      <c r="F4141" s="48" t="n">
        <v>2118</v>
      </c>
      <c r="G4141" s="49" t="n">
        <f aca="false">F4141/$K4144-1</f>
        <v>1316.68863229146</v>
      </c>
      <c r="H4141" s="50" t="n">
        <v>2277</v>
      </c>
      <c r="I4141" s="49" t="n">
        <f aca="false">H4141/$K4144-1</f>
        <v>1415.60860043799</v>
      </c>
      <c r="J4141" s="49" t="inlineStr">
        <f aca="false">I4141-G4141</f>
        <is>
          <t/>
        </is>
      </c>
      <c r="K4141" s="0" t="inlineStr">
        <f aca="false">H4141-F4141</f>
        <is>
          <t/>
        </is>
      </c>
      <c r="L4141" s="49" t="inlineStr">
        <f aca="false">H4141/H4128-1</f>
        <is>
          <t/>
        </is>
      </c>
    </row>
    <row r="4142" customFormat="false" ht="14.4" hidden="false" customHeight="false" outlineLevel="0" collapsed="false">
      <c r="A4142" s="59" t="n">
        <v>43217.4167709722</v>
      </c>
      <c r="B4142" s="47" t="s">
        <v>132</v>
      </c>
      <c r="C4142" s="0" t="s">
        <v>39</v>
      </c>
      <c r="D4142" s="0" t="s">
        <v>25</v>
      </c>
      <c r="E4142" s="0" t="s">
        <v>136</v>
      </c>
      <c r="F4142" s="48" t="n">
        <v>2118</v>
      </c>
      <c r="G4142" s="49" t="n">
        <f aca="false">F4142/$K4144-1</f>
        <v>1316.68863229146</v>
      </c>
      <c r="H4142" s="50" t="n">
        <v>2277</v>
      </c>
      <c r="I4142" s="49" t="n">
        <f aca="false">H4142/$K4144-1</f>
        <v>1415.60860043799</v>
      </c>
      <c r="J4142" s="49" t="inlineStr">
        <f aca="false">I4142-G4142</f>
        <is>
          <t/>
        </is>
      </c>
      <c r="K4142" s="0" t="inlineStr">
        <f aca="false">H4142-F4142</f>
        <is>
          <t/>
        </is>
      </c>
      <c r="L4142" s="49" t="inlineStr">
        <f aca="false">H4142/H4129-1</f>
        <is>
          <t/>
        </is>
      </c>
    </row>
    <row r="4143" customFormat="false" ht="14.4" hidden="false" customHeight="false" outlineLevel="0" collapsed="false">
      <c r="A4143" s="59" t="n">
        <v>43217.4167711343</v>
      </c>
      <c r="B4143" s="47" t="s">
        <v>132</v>
      </c>
      <c r="C4143" s="0" t="s">
        <v>39</v>
      </c>
      <c r="D4143" s="0" t="s">
        <v>53</v>
      </c>
      <c r="E4143" s="0" t="s">
        <v>136</v>
      </c>
      <c r="F4143" s="48" t="n">
        <v>2107</v>
      </c>
      <c r="G4143" s="49" t="n">
        <f aca="false">F4143/$K4144-1</f>
        <v>1309.84511248258</v>
      </c>
      <c r="H4143" s="50" t="n">
        <v>2260</v>
      </c>
      <c r="I4143" s="49" t="n">
        <f aca="false">H4143/$K4144-1</f>
        <v>1405.03225164245</v>
      </c>
      <c r="J4143" s="49" t="inlineStr">
        <f aca="false">I4143-G4143</f>
        <is>
          <t/>
        </is>
      </c>
      <c r="K4143" s="0" t="inlineStr">
        <f aca="false">H4143-F4143</f>
        <is>
          <t/>
        </is>
      </c>
      <c r="L4143" s="49" t="inlineStr">
        <f aca="false">H4143/H4130-1</f>
        <is>
          <t/>
        </is>
      </c>
    </row>
    <row r="4144" customFormat="false" ht="14.4" hidden="false" customHeight="false" outlineLevel="0" collapsed="false">
      <c r="A4144" s="59" t="n">
        <v>43217.4167712963</v>
      </c>
      <c r="B4144" s="47" t="s">
        <v>132</v>
      </c>
      <c r="C4144" s="0" t="s">
        <v>39</v>
      </c>
      <c r="D4144" s="0" t="s">
        <v>51</v>
      </c>
      <c r="E4144" s="0" t="s">
        <v>136</v>
      </c>
      <c r="F4144" s="50" t="n">
        <v>1.5997</v>
      </c>
      <c r="H4144" s="48" t="n">
        <v>1.6284</v>
      </c>
      <c r="K4144" s="50" t="n">
        <v>1.60736</v>
      </c>
      <c r="L4144" s="49" t="n">
        <f aca="false">K4144/K4131-1</f>
        <v>0.00140177308720268</v>
      </c>
    </row>
    <row r="4145" customFormat="false" ht="14.4" hidden="false" customHeight="false" outlineLevel="0" collapsed="false">
      <c r="A4145" s="59" t="n">
        <v>43217.4167714583</v>
      </c>
      <c r="B4145" s="47" t="s">
        <v>132</v>
      </c>
      <c r="C4145" s="0" t="s">
        <v>39</v>
      </c>
      <c r="D4145" s="0" t="s">
        <v>30</v>
      </c>
      <c r="E4145" s="0" t="s">
        <v>136</v>
      </c>
      <c r="F4145" s="0" t="s">
        <v>31</v>
      </c>
      <c r="H4145" s="50" t="n">
        <v>1</v>
      </c>
      <c r="K4145" s="48" t="n">
        <v>1.3</v>
      </c>
      <c r="L4145" s="49" t="inlineStr">
        <f aca="false">K4145/K4132-1</f>
        <is>
          <t/>
        </is>
      </c>
    </row>
    <row r="4146" customFormat="false" ht="14.4" hidden="false" customHeight="false" outlineLevel="0" collapsed="false">
      <c r="A4146" s="59" t="n">
        <v>43217.4167716204</v>
      </c>
      <c r="B4146" s="47" t="s">
        <v>132</v>
      </c>
      <c r="C4146" s="0" t="s">
        <v>39</v>
      </c>
      <c r="D4146" s="0" t="s">
        <v>43</v>
      </c>
      <c r="E4146" s="0" t="s">
        <v>137</v>
      </c>
      <c r="J4146" s="0" t="s">
        <v>44</v>
      </c>
      <c r="K4146" s="48" t="n">
        <v>1316.45</v>
      </c>
      <c r="L4146" s="49" t="inlineStr">
        <f aca="false">K4146/K4133-1</f>
        <is>
          <t/>
        </is>
      </c>
    </row>
    <row r="4147" customFormat="false" ht="14.4" hidden="false" customHeight="false" outlineLevel="0" collapsed="false">
      <c r="A4147" s="59" t="n">
        <v>43217.416771794</v>
      </c>
      <c r="B4147" s="47" t="s">
        <v>132</v>
      </c>
      <c r="C4147" s="0" t="s">
        <v>39</v>
      </c>
      <c r="D4147" s="0" t="s">
        <v>54</v>
      </c>
      <c r="E4147" s="0" t="s">
        <v>137</v>
      </c>
      <c r="F4147" s="0" t="n">
        <v>0.0711093</v>
      </c>
      <c r="G4147" s="0" t="s">
        <v>156</v>
      </c>
      <c r="H4147" s="49" t="n">
        <f aca="false">F4147/F4134-1</f>
        <v>-0.00179961396736261</v>
      </c>
      <c r="K4147" s="48" t="n">
        <v>656.54</v>
      </c>
      <c r="L4147" s="49" t="inlineStr">
        <f aca="false">K4147/K4134-1</f>
        <is>
          <t/>
        </is>
      </c>
    </row>
    <row r="4148" customFormat="false" ht="14.4" hidden="false" customHeight="false" outlineLevel="0" collapsed="false">
      <c r="A4148" s="59" t="n">
        <v>43217.416771956</v>
      </c>
      <c r="B4148" s="47" t="s">
        <v>132</v>
      </c>
      <c r="C4148" s="0" t="s">
        <v>39</v>
      </c>
      <c r="D4148" s="0" t="s">
        <v>150</v>
      </c>
      <c r="E4148" s="0" t="s">
        <v>137</v>
      </c>
      <c r="F4148" s="0" t="n">
        <v>0.0285267</v>
      </c>
      <c r="G4148" s="0" t="s">
        <v>156</v>
      </c>
      <c r="H4148" s="49" t="inlineStr">
        <f aca="false">F4148/F4135-1</f>
        <is>
          <t/>
        </is>
      </c>
      <c r="K4148" s="48" t="n">
        <v>263.38</v>
      </c>
      <c r="L4148" s="49" t="inlineStr">
        <f aca="false">K4148/K4135-1</f>
        <is>
          <t/>
        </is>
      </c>
    </row>
    <row r="4149" customFormat="false" ht="14.4" hidden="false" customHeight="false" outlineLevel="0" collapsed="false">
      <c r="A4149" s="59" t="n">
        <v>43217.4167721181</v>
      </c>
      <c r="B4149" s="47" t="s">
        <v>132</v>
      </c>
      <c r="C4149" s="0" t="s">
        <v>39</v>
      </c>
      <c r="D4149" s="0" t="s">
        <v>157</v>
      </c>
      <c r="E4149" s="0" t="s">
        <v>137</v>
      </c>
      <c r="F4149" s="0" t="n">
        <v>0.0006</v>
      </c>
      <c r="G4149" s="0" t="s">
        <v>156</v>
      </c>
      <c r="H4149" s="49" t="inlineStr">
        <f aca="false">F4149/F4136-1</f>
        <is>
          <t/>
        </is>
      </c>
      <c r="K4149" s="48" t="n">
        <v>5.52</v>
      </c>
      <c r="L4149" s="49" t="inlineStr">
        <f aca="false">K4149/K4136-1</f>
        <is>
          <t/>
        </is>
      </c>
    </row>
    <row r="4150" customFormat="false" ht="14.4" hidden="false" customHeight="false" outlineLevel="0" collapsed="false">
      <c r="A4150" s="60" t="n">
        <v>43217.4167722569</v>
      </c>
      <c r="B4150" s="52" t="s">
        <v>132</v>
      </c>
      <c r="C4150" s="16" t="s">
        <v>39</v>
      </c>
      <c r="D4150" s="16" t="s">
        <v>138</v>
      </c>
      <c r="E4150" s="16" t="s">
        <v>137</v>
      </c>
      <c r="F4150" s="16" t="n">
        <v>1</v>
      </c>
      <c r="G4150" s="16" t="s">
        <v>156</v>
      </c>
      <c r="H4150" s="58" t="inlineStr">
        <f aca="false">F4150/F4137-1</f>
        <is>
          <t/>
        </is>
      </c>
      <c r="I4150" s="16"/>
      <c r="J4150" s="16"/>
      <c r="K4150" s="54" t="n">
        <v>9243.49</v>
      </c>
      <c r="L4150" s="58" t="inlineStr">
        <f aca="false">K4150/K4137-1</f>
        <is>
          <t/>
        </is>
      </c>
    </row>
    <row r="4151" customFormat="false" ht="14.4" hidden="false" customHeight="false" outlineLevel="0" collapsed="false">
      <c r="A4151" s="59" t="n">
        <v>43222.3735802894</v>
      </c>
      <c r="B4151" s="47" t="s">
        <v>66</v>
      </c>
      <c r="C4151" s="0" t="s">
        <v>37</v>
      </c>
      <c r="D4151" s="0" t="s">
        <v>13</v>
      </c>
      <c r="E4151" s="0" t="s">
        <v>136</v>
      </c>
      <c r="F4151" s="48" t="n">
        <v>2123</v>
      </c>
      <c r="G4151" s="49" t="n">
        <f aca="false">F4151/$K4157-1</f>
        <v>1310.14130434783</v>
      </c>
      <c r="H4151" s="50" t="n">
        <v>2292</v>
      </c>
      <c r="I4151" s="49" t="n">
        <f aca="false">H4151/$K4157-1</f>
        <v>1414.51383399209</v>
      </c>
      <c r="J4151" s="49" t="n">
        <f aca="false">I4151-G4151</f>
        <v>104.372529644269</v>
      </c>
      <c r="K4151" s="0" t="n">
        <f aca="false">H4151-F4151</f>
        <v>169</v>
      </c>
      <c r="L4151" s="49" t="n">
        <f aca="false">H4151/H4138-1</f>
        <v>0.00218627022299955</v>
      </c>
    </row>
    <row r="4152" customFormat="false" ht="14.4" hidden="false" customHeight="false" outlineLevel="0" collapsed="false">
      <c r="A4152" s="59" t="n">
        <v>43222.3735823032</v>
      </c>
      <c r="B4152" s="47" t="s">
        <v>66</v>
      </c>
      <c r="C4152" s="0" t="s">
        <v>37</v>
      </c>
      <c r="D4152" s="0" t="s">
        <v>15</v>
      </c>
      <c r="E4152" s="0" t="s">
        <v>136</v>
      </c>
      <c r="F4152" s="48" t="n">
        <v>2123</v>
      </c>
      <c r="G4152" s="49" t="n">
        <f aca="false">F4152/$K4157-1</f>
        <v>1310.14130434783</v>
      </c>
      <c r="H4152" s="50" t="n">
        <v>2292</v>
      </c>
      <c r="I4152" s="49" t="n">
        <f aca="false">H4152/$K4157-1</f>
        <v>1414.51383399209</v>
      </c>
      <c r="J4152" s="49" t="inlineStr">
        <f aca="false">I4152-G4152</f>
        <is>
          <t/>
        </is>
      </c>
      <c r="K4152" s="0" t="inlineStr">
        <f aca="false">H4152-F4152</f>
        <is>
          <t/>
        </is>
      </c>
      <c r="L4152" s="49" t="inlineStr">
        <f aca="false">H4152/H4139-1</f>
        <is>
          <t/>
        </is>
      </c>
    </row>
    <row r="4153" customFormat="false" ht="14.4" hidden="false" customHeight="false" outlineLevel="0" collapsed="false">
      <c r="A4153" s="59" t="n">
        <v>43222.373582581</v>
      </c>
      <c r="B4153" s="47" t="s">
        <v>66</v>
      </c>
      <c r="C4153" s="0" t="s">
        <v>37</v>
      </c>
      <c r="D4153" s="0" t="s">
        <v>20</v>
      </c>
      <c r="E4153" s="0" t="s">
        <v>136</v>
      </c>
      <c r="F4153" s="48" t="n">
        <v>2123</v>
      </c>
      <c r="G4153" s="49" t="n">
        <f aca="false">F4153/$K4157-1</f>
        <v>1310.14130434783</v>
      </c>
      <c r="H4153" s="50" t="n">
        <v>2282</v>
      </c>
      <c r="I4153" s="49" t="n">
        <f aca="false">H4153/$K4157-1</f>
        <v>1408.33794466403</v>
      </c>
      <c r="J4153" s="49" t="inlineStr">
        <f aca="false">I4153-G4153</f>
        <is>
          <t/>
        </is>
      </c>
      <c r="K4153" s="0" t="inlineStr">
        <f aca="false">H4153-F4153</f>
        <is>
          <t/>
        </is>
      </c>
      <c r="L4153" s="49" t="inlineStr">
        <f aca="false">H4153/H4140-1</f>
        <is>
          <t/>
        </is>
      </c>
    </row>
    <row r="4154" customFormat="false" ht="14.4" hidden="false" customHeight="false" outlineLevel="0" collapsed="false">
      <c r="A4154" s="59" t="n">
        <v>43222.3735828588</v>
      </c>
      <c r="B4154" s="47" t="s">
        <v>66</v>
      </c>
      <c r="C4154" s="0" t="s">
        <v>37</v>
      </c>
      <c r="D4154" s="0" t="s">
        <v>59</v>
      </c>
      <c r="E4154" s="0" t="s">
        <v>136</v>
      </c>
      <c r="F4154" s="48" t="n">
        <v>2123</v>
      </c>
      <c r="G4154" s="49" t="n">
        <f aca="false">F4154/$K4157-1</f>
        <v>1310.14130434783</v>
      </c>
      <c r="H4154" s="50" t="n">
        <v>2282</v>
      </c>
      <c r="I4154" s="49" t="n">
        <f aca="false">H4154/$K4157-1</f>
        <v>1408.33794466403</v>
      </c>
      <c r="J4154" s="49" t="inlineStr">
        <f aca="false">I4154-G4154</f>
        <is>
          <t/>
        </is>
      </c>
      <c r="K4154" s="0" t="inlineStr">
        <f aca="false">H4154-F4154</f>
        <is>
          <t/>
        </is>
      </c>
      <c r="L4154" s="49" t="inlineStr">
        <f aca="false">H4154/H4141-1</f>
        <is>
          <t/>
        </is>
      </c>
    </row>
    <row r="4155" customFormat="false" ht="14.4" hidden="false" customHeight="false" outlineLevel="0" collapsed="false">
      <c r="A4155" s="59" t="n">
        <v>43222.3735831018</v>
      </c>
      <c r="B4155" s="47" t="s">
        <v>66</v>
      </c>
      <c r="C4155" s="0" t="s">
        <v>37</v>
      </c>
      <c r="D4155" s="0" t="s">
        <v>25</v>
      </c>
      <c r="E4155" s="0" t="s">
        <v>136</v>
      </c>
      <c r="F4155" s="48" t="n">
        <v>2123</v>
      </c>
      <c r="G4155" s="49" t="n">
        <f aca="false">F4155/$K4157-1</f>
        <v>1310.14130434783</v>
      </c>
      <c r="H4155" s="50" t="n">
        <v>2282</v>
      </c>
      <c r="I4155" s="49" t="n">
        <f aca="false">H4155/$K4157-1</f>
        <v>1408.33794466403</v>
      </c>
      <c r="J4155" s="49" t="inlineStr">
        <f aca="false">I4155-G4155</f>
        <is>
          <t/>
        </is>
      </c>
      <c r="K4155" s="0" t="inlineStr">
        <f aca="false">H4155-F4155</f>
        <is>
          <t/>
        </is>
      </c>
      <c r="L4155" s="49" t="inlineStr">
        <f aca="false">H4155/H4142-1</f>
        <is>
          <t/>
        </is>
      </c>
    </row>
    <row r="4156" customFormat="false" ht="14.4" hidden="false" customHeight="false" outlineLevel="0" collapsed="false">
      <c r="A4156" s="59" t="n">
        <v>43222.3735833796</v>
      </c>
      <c r="B4156" s="47" t="s">
        <v>66</v>
      </c>
      <c r="C4156" s="0" t="s">
        <v>37</v>
      </c>
      <c r="D4156" s="0" t="s">
        <v>53</v>
      </c>
      <c r="E4156" s="0" t="s">
        <v>136</v>
      </c>
      <c r="F4156" s="48" t="n">
        <v>2111</v>
      </c>
      <c r="G4156" s="49" t="n">
        <f aca="false">F4156/$K4157-1</f>
        <v>1302.73023715415</v>
      </c>
      <c r="H4156" s="50" t="n">
        <v>2264</v>
      </c>
      <c r="I4156" s="49" t="n">
        <f aca="false">H4156/$K4157-1</f>
        <v>1397.22134387352</v>
      </c>
      <c r="J4156" s="49" t="inlineStr">
        <f aca="false">I4156-G4156</f>
        <is>
          <t/>
        </is>
      </c>
      <c r="K4156" s="0" t="inlineStr">
        <f aca="false">H4156-F4156</f>
        <is>
          <t/>
        </is>
      </c>
      <c r="L4156" s="49" t="inlineStr">
        <f aca="false">H4156/H4143-1</f>
        <is>
          <t/>
        </is>
      </c>
    </row>
    <row r="4157" customFormat="false" ht="14.4" hidden="false" customHeight="false" outlineLevel="0" collapsed="false">
      <c r="A4157" s="59" t="n">
        <v>43222.3735836111</v>
      </c>
      <c r="B4157" s="47" t="s">
        <v>66</v>
      </c>
      <c r="C4157" s="0" t="s">
        <v>37</v>
      </c>
      <c r="D4157" s="0" t="s">
        <v>51</v>
      </c>
      <c r="E4157" s="0" t="s">
        <v>136</v>
      </c>
      <c r="F4157" s="50" t="n">
        <v>1.6148</v>
      </c>
      <c r="H4157" s="48" t="n">
        <v>1.6435</v>
      </c>
      <c r="K4157" s="50" t="n">
        <v>1.6192</v>
      </c>
      <c r="L4157" s="49" t="n">
        <f aca="false">K4157/K4144-1</f>
        <v>0.00736611586701197</v>
      </c>
    </row>
    <row r="4158" customFormat="false" ht="14.4" hidden="false" customHeight="false" outlineLevel="0" collapsed="false">
      <c r="A4158" s="59" t="n">
        <v>43222.3735838426</v>
      </c>
      <c r="B4158" s="47" t="s">
        <v>66</v>
      </c>
      <c r="C4158" s="0" t="s">
        <v>37</v>
      </c>
      <c r="D4158" s="0" t="s">
        <v>30</v>
      </c>
      <c r="E4158" s="0" t="s">
        <v>136</v>
      </c>
      <c r="F4158" s="0" t="s">
        <v>31</v>
      </c>
      <c r="H4158" s="50" t="n">
        <v>1</v>
      </c>
      <c r="K4158" s="48" t="n">
        <v>1.3</v>
      </c>
      <c r="L4158" s="49" t="inlineStr">
        <f aca="false">K4158/K4145-1</f>
        <is>
          <t/>
        </is>
      </c>
    </row>
    <row r="4159" customFormat="false" ht="14.4" hidden="false" customHeight="false" outlineLevel="0" collapsed="false">
      <c r="A4159" s="59" t="n">
        <v>43222.3735841551</v>
      </c>
      <c r="B4159" s="47" t="s">
        <v>66</v>
      </c>
      <c r="C4159" s="0" t="s">
        <v>37</v>
      </c>
      <c r="D4159" s="0" t="s">
        <v>43</v>
      </c>
      <c r="E4159" s="0" t="s">
        <v>137</v>
      </c>
      <c r="J4159" s="0" t="s">
        <v>44</v>
      </c>
      <c r="K4159" s="48" t="n">
        <v>1308.92</v>
      </c>
      <c r="L4159" s="49" t="inlineStr">
        <f aca="false">K4159/K4146-1</f>
        <is>
          <t/>
        </is>
      </c>
    </row>
    <row r="4160" customFormat="false" ht="14.4" hidden="false" customHeight="false" outlineLevel="0" collapsed="false">
      <c r="A4160" s="59" t="n">
        <v>43222.3735844676</v>
      </c>
      <c r="B4160" s="47" t="s">
        <v>66</v>
      </c>
      <c r="C4160" s="0" t="s">
        <v>37</v>
      </c>
      <c r="D4160" s="0" t="s">
        <v>54</v>
      </c>
      <c r="E4160" s="0" t="s">
        <v>137</v>
      </c>
      <c r="F4160" s="0" t="n">
        <v>0.0750612</v>
      </c>
      <c r="G4160" s="0" t="s">
        <v>156</v>
      </c>
      <c r="H4160" s="49" t="n">
        <f aca="false">F4160/F4147-1</f>
        <v>0.0555750091760148</v>
      </c>
      <c r="K4160" s="48" t="n">
        <v>680.97</v>
      </c>
      <c r="L4160" s="49" t="inlineStr">
        <f aca="false">K4160/K4147-1</f>
        <is>
          <t/>
        </is>
      </c>
    </row>
    <row r="4161" customFormat="false" ht="14.4" hidden="false" customHeight="false" outlineLevel="0" collapsed="false">
      <c r="A4161" s="59" t="n">
        <v>43222.3735846991</v>
      </c>
      <c r="B4161" s="47" t="s">
        <v>66</v>
      </c>
      <c r="C4161" s="0" t="s">
        <v>37</v>
      </c>
      <c r="D4161" s="0" t="s">
        <v>150</v>
      </c>
      <c r="E4161" s="0" t="s">
        <v>137</v>
      </c>
      <c r="F4161" s="0" t="n">
        <v>0.0268188</v>
      </c>
      <c r="G4161" s="0" t="s">
        <v>156</v>
      </c>
      <c r="H4161" s="49" t="inlineStr">
        <f aca="false">F4161/F4148-1</f>
        <is>
          <t/>
        </is>
      </c>
      <c r="K4161" s="48" t="n">
        <v>243.31</v>
      </c>
      <c r="L4161" s="49" t="inlineStr">
        <f aca="false">K4161/K4148-1</f>
        <is>
          <t/>
        </is>
      </c>
    </row>
    <row r="4162" customFormat="false" ht="14.4" hidden="false" customHeight="false" outlineLevel="0" collapsed="false">
      <c r="A4162" s="59" t="n">
        <v>43222.3735849537</v>
      </c>
      <c r="B4162" s="47" t="s">
        <v>66</v>
      </c>
      <c r="C4162" s="0" t="s">
        <v>37</v>
      </c>
      <c r="D4162" s="0" t="s">
        <v>157</v>
      </c>
      <c r="E4162" s="0" t="s">
        <v>137</v>
      </c>
      <c r="F4162" s="0" t="n">
        <v>0.00058</v>
      </c>
      <c r="G4162" s="0" t="s">
        <v>156</v>
      </c>
      <c r="H4162" s="49" t="inlineStr">
        <f aca="false">F4162/F4149-1</f>
        <is>
          <t/>
        </is>
      </c>
      <c r="K4162" s="48" t="n">
        <v>5.22</v>
      </c>
      <c r="L4162" s="49" t="inlineStr">
        <f aca="false">K4162/K4149-1</f>
        <is>
          <t/>
        </is>
      </c>
    </row>
    <row r="4163" customFormat="false" ht="14.4" hidden="false" customHeight="false" outlineLevel="0" collapsed="false">
      <c r="A4163" s="60" t="n">
        <v>43222.3735851042</v>
      </c>
      <c r="B4163" s="52" t="s">
        <v>66</v>
      </c>
      <c r="C4163" s="16" t="s">
        <v>37</v>
      </c>
      <c r="D4163" s="16" t="s">
        <v>138</v>
      </c>
      <c r="E4163" s="16" t="s">
        <v>137</v>
      </c>
      <c r="F4163" s="16" t="n">
        <v>1</v>
      </c>
      <c r="G4163" s="16" t="s">
        <v>156</v>
      </c>
      <c r="H4163" s="58" t="inlineStr">
        <f aca="false">F4163/F4150-1</f>
        <is>
          <t/>
        </is>
      </c>
      <c r="I4163" s="16"/>
      <c r="J4163" s="16"/>
      <c r="K4163" s="54" t="n">
        <v>9122.67</v>
      </c>
      <c r="L4163" s="58" t="inlineStr">
        <f aca="false">K4163/K4150-1</f>
        <is>
          <t/>
        </is>
      </c>
    </row>
    <row r="4164" customFormat="false" ht="14.4" hidden="false" customHeight="false" outlineLevel="0" collapsed="false">
      <c r="A4164" s="59" t="n">
        <v>43223.5596445833</v>
      </c>
      <c r="B4164" s="47" t="s">
        <v>211</v>
      </c>
      <c r="C4164" s="0" t="s">
        <v>38</v>
      </c>
      <c r="D4164" s="0" t="s">
        <v>13</v>
      </c>
      <c r="E4164" s="0" t="s">
        <v>136</v>
      </c>
      <c r="F4164" s="48" t="n">
        <v>2130</v>
      </c>
      <c r="G4164" s="49" t="n">
        <f aca="false">F4164/$K4170-1</f>
        <v>1306.62288892572</v>
      </c>
      <c r="H4164" s="50" t="n">
        <v>2300</v>
      </c>
      <c r="I4164" s="49" t="n">
        <f aca="false">H4164/$K4170-1</f>
        <v>1410.98715705595</v>
      </c>
      <c r="J4164" s="49" t="n">
        <f aca="false">I4164-G4164</f>
        <v>104.364268130222</v>
      </c>
      <c r="K4164" s="0" t="n">
        <f aca="false">H4164-F4164</f>
        <v>170</v>
      </c>
      <c r="L4164" s="49" t="n">
        <f aca="false">H4164/H4151-1</f>
        <v>0.00349040139616053</v>
      </c>
    </row>
    <row r="4165" customFormat="false" ht="14.4" hidden="false" customHeight="false" outlineLevel="0" collapsed="false">
      <c r="A4165" s="59" t="n">
        <v>43223.5596455671</v>
      </c>
      <c r="B4165" s="47" t="s">
        <v>211</v>
      </c>
      <c r="C4165" s="0" t="s">
        <v>38</v>
      </c>
      <c r="D4165" s="0" t="s">
        <v>15</v>
      </c>
      <c r="E4165" s="0" t="s">
        <v>136</v>
      </c>
      <c r="F4165" s="48" t="n">
        <v>2130</v>
      </c>
      <c r="G4165" s="49" t="n">
        <f aca="false">F4165/$K4170-1</f>
        <v>1306.62288892572</v>
      </c>
      <c r="H4165" s="50" t="n">
        <v>2300</v>
      </c>
      <c r="I4165" s="49" t="n">
        <f aca="false">H4165/$K4170-1</f>
        <v>1410.98715705595</v>
      </c>
      <c r="J4165" s="49" t="inlineStr">
        <f aca="false">I4165-G4165</f>
        <is>
          <t/>
        </is>
      </c>
      <c r="K4165" s="0" t="inlineStr">
        <f aca="false">H4165-F4165</f>
        <is>
          <t/>
        </is>
      </c>
      <c r="L4165" s="49" t="inlineStr">
        <f aca="false">H4165/H4152-1</f>
        <is>
          <t/>
        </is>
      </c>
    </row>
    <row r="4166" customFormat="false" ht="14.4" hidden="false" customHeight="false" outlineLevel="0" collapsed="false">
      <c r="A4166" s="59" t="n">
        <v>43223.5596457523</v>
      </c>
      <c r="B4166" s="47" t="s">
        <v>211</v>
      </c>
      <c r="C4166" s="0" t="s">
        <v>38</v>
      </c>
      <c r="D4166" s="0" t="s">
        <v>20</v>
      </c>
      <c r="E4166" s="0" t="s">
        <v>136</v>
      </c>
      <c r="F4166" s="48" t="n">
        <v>2130</v>
      </c>
      <c r="G4166" s="49" t="n">
        <f aca="false">F4166/$K4170-1</f>
        <v>1306.62288892572</v>
      </c>
      <c r="H4166" s="50" t="n">
        <v>2289</v>
      </c>
      <c r="I4166" s="49" t="n">
        <f aca="false">H4166/$K4170-1</f>
        <v>1404.23417500046</v>
      </c>
      <c r="J4166" s="49" t="inlineStr">
        <f aca="false">I4166-G4166</f>
        <is>
          <t/>
        </is>
      </c>
      <c r="K4166" s="0" t="inlineStr">
        <f aca="false">H4166-F4166</f>
        <is>
          <t/>
        </is>
      </c>
      <c r="L4166" s="49" t="inlineStr">
        <f aca="false">H4166/H4153-1</f>
        <is>
          <t/>
        </is>
      </c>
    </row>
    <row r="4167" customFormat="false" ht="14.4" hidden="false" customHeight="false" outlineLevel="0" collapsed="false">
      <c r="A4167" s="59" t="n">
        <v>43223.5596459259</v>
      </c>
      <c r="B4167" s="47" t="s">
        <v>211</v>
      </c>
      <c r="C4167" s="0" t="s">
        <v>38</v>
      </c>
      <c r="D4167" s="0" t="s">
        <v>59</v>
      </c>
      <c r="E4167" s="0" t="s">
        <v>136</v>
      </c>
      <c r="F4167" s="48" t="n">
        <v>2130</v>
      </c>
      <c r="G4167" s="49" t="n">
        <f aca="false">F4167/$K4170-1</f>
        <v>1306.62288892572</v>
      </c>
      <c r="H4167" s="50" t="n">
        <v>2289</v>
      </c>
      <c r="I4167" s="49" t="n">
        <f aca="false">H4167/$K4170-1</f>
        <v>1404.23417500046</v>
      </c>
      <c r="J4167" s="49" t="inlineStr">
        <f aca="false">I4167-G4167</f>
        <is>
          <t/>
        </is>
      </c>
      <c r="K4167" s="0" t="inlineStr">
        <f aca="false">H4167-F4167</f>
        <is>
          <t/>
        </is>
      </c>
      <c r="L4167" s="49" t="inlineStr">
        <f aca="false">H4167/H4154-1</f>
        <is>
          <t/>
        </is>
      </c>
    </row>
    <row r="4168" customFormat="false" ht="14.4" hidden="false" customHeight="false" outlineLevel="0" collapsed="false">
      <c r="A4168" s="59" t="n">
        <v>43223.5596461111</v>
      </c>
      <c r="B4168" s="47" t="s">
        <v>211</v>
      </c>
      <c r="C4168" s="0" t="s">
        <v>38</v>
      </c>
      <c r="D4168" s="0" t="s">
        <v>25</v>
      </c>
      <c r="E4168" s="0" t="s">
        <v>136</v>
      </c>
      <c r="F4168" s="48" t="n">
        <v>2130</v>
      </c>
      <c r="G4168" s="49" t="n">
        <f aca="false">F4168/$K4170-1</f>
        <v>1306.62288892572</v>
      </c>
      <c r="H4168" s="50" t="n">
        <v>2289</v>
      </c>
      <c r="I4168" s="49" t="n">
        <f aca="false">H4168/$K4170-1</f>
        <v>1404.23417500046</v>
      </c>
      <c r="J4168" s="49" t="inlineStr">
        <f aca="false">I4168-G4168</f>
        <is>
          <t/>
        </is>
      </c>
      <c r="K4168" s="0" t="inlineStr">
        <f aca="false">H4168-F4168</f>
        <is>
          <t/>
        </is>
      </c>
      <c r="L4168" s="49" t="inlineStr">
        <f aca="false">H4168/H4155-1</f>
        <is>
          <t/>
        </is>
      </c>
    </row>
    <row r="4169" customFormat="false" ht="14.4" hidden="false" customHeight="false" outlineLevel="0" collapsed="false">
      <c r="A4169" s="59" t="n">
        <v>43223.5596462732</v>
      </c>
      <c r="B4169" s="47" t="s">
        <v>211</v>
      </c>
      <c r="C4169" s="0" t="s">
        <v>38</v>
      </c>
      <c r="D4169" s="0" t="s">
        <v>53</v>
      </c>
      <c r="E4169" s="0" t="s">
        <v>136</v>
      </c>
      <c r="F4169" s="48" t="n">
        <v>2118</v>
      </c>
      <c r="G4169" s="49" t="n">
        <f aca="false">F4169/$K4170-1</f>
        <v>1299.25599941065</v>
      </c>
      <c r="H4169" s="50" t="n">
        <v>2272</v>
      </c>
      <c r="I4169" s="49" t="n">
        <f aca="false">H4169/$K4170-1</f>
        <v>1393.79774818744</v>
      </c>
      <c r="J4169" s="49" t="inlineStr">
        <f aca="false">I4169-G4169</f>
        <is>
          <t/>
        </is>
      </c>
      <c r="K4169" s="0" t="inlineStr">
        <f aca="false">H4169-F4169</f>
        <is>
          <t/>
        </is>
      </c>
      <c r="L4169" s="49" t="inlineStr">
        <f aca="false">H4169/H4156-1</f>
        <is>
          <t/>
        </is>
      </c>
    </row>
    <row r="4170" customFormat="false" ht="14.4" hidden="false" customHeight="false" outlineLevel="0" collapsed="false">
      <c r="A4170" s="59" t="n">
        <v>43223.5596464468</v>
      </c>
      <c r="B4170" s="47" t="s">
        <v>211</v>
      </c>
      <c r="C4170" s="0" t="s">
        <v>38</v>
      </c>
      <c r="D4170" s="0" t="s">
        <v>51</v>
      </c>
      <c r="E4170" s="0" t="s">
        <v>136</v>
      </c>
      <c r="F4170" s="50" t="n">
        <v>1.6165</v>
      </c>
      <c r="H4170" s="48" t="n">
        <v>1.6451</v>
      </c>
      <c r="K4170" s="50" t="n">
        <v>1.62891</v>
      </c>
      <c r="L4170" s="49" t="n">
        <f aca="false">K4170/K4157-1</f>
        <v>0.00599678853754937</v>
      </c>
    </row>
    <row r="4171" customFormat="false" ht="14.4" hidden="false" customHeight="false" outlineLevel="0" collapsed="false">
      <c r="A4171" s="59" t="n">
        <v>43223.5596466319</v>
      </c>
      <c r="B4171" s="47" t="s">
        <v>211</v>
      </c>
      <c r="C4171" s="0" t="s">
        <v>38</v>
      </c>
      <c r="D4171" s="0" t="s">
        <v>30</v>
      </c>
      <c r="E4171" s="0" t="s">
        <v>136</v>
      </c>
      <c r="F4171" s="0" t="s">
        <v>31</v>
      </c>
      <c r="H4171" s="50" t="n">
        <v>1</v>
      </c>
      <c r="K4171" s="48" t="n">
        <v>1.29</v>
      </c>
      <c r="L4171" s="49" t="inlineStr">
        <f aca="false">K4171/K4158-1</f>
        <is>
          <t/>
        </is>
      </c>
    </row>
    <row r="4172" customFormat="false" ht="14.4" hidden="false" customHeight="false" outlineLevel="0" collapsed="false">
      <c r="A4172" s="59" t="n">
        <v>43223.5596468056</v>
      </c>
      <c r="B4172" s="47" t="s">
        <v>211</v>
      </c>
      <c r="C4172" s="0" t="s">
        <v>38</v>
      </c>
      <c r="D4172" s="0" t="s">
        <v>43</v>
      </c>
      <c r="E4172" s="0" t="s">
        <v>137</v>
      </c>
      <c r="J4172" s="0" t="s">
        <v>44</v>
      </c>
      <c r="K4172" s="48" t="n">
        <v>1312.05</v>
      </c>
      <c r="L4172" s="49" t="inlineStr">
        <f aca="false">K4172/K4159-1</f>
        <is>
          <t/>
        </is>
      </c>
    </row>
    <row r="4173" customFormat="false" ht="14.4" hidden="false" customHeight="false" outlineLevel="0" collapsed="false">
      <c r="A4173" s="59" t="n">
        <v>43223.5596470023</v>
      </c>
      <c r="B4173" s="47" t="s">
        <v>211</v>
      </c>
      <c r="C4173" s="0" t="s">
        <v>38</v>
      </c>
      <c r="D4173" s="0" t="s">
        <v>54</v>
      </c>
      <c r="E4173" s="0" t="s">
        <v>137</v>
      </c>
      <c r="F4173" s="0" t="n">
        <v>0.0780952</v>
      </c>
      <c r="G4173" s="0" t="s">
        <v>156</v>
      </c>
      <c r="H4173" s="49" t="n">
        <f aca="false">F4173/F4160-1</f>
        <v>0.0404203503274661</v>
      </c>
      <c r="K4173" s="48" t="n">
        <v>719.71</v>
      </c>
      <c r="L4173" s="49" t="inlineStr">
        <f aca="false">K4173/K4160-1</f>
        <is>
          <t/>
        </is>
      </c>
    </row>
    <row r="4174" customFormat="false" ht="14.4" hidden="false" customHeight="false" outlineLevel="0" collapsed="false">
      <c r="A4174" s="59" t="n">
        <v>43223.5596472454</v>
      </c>
      <c r="B4174" s="47" t="s">
        <v>211</v>
      </c>
      <c r="C4174" s="0" t="s">
        <v>38</v>
      </c>
      <c r="D4174" s="0" t="s">
        <v>150</v>
      </c>
      <c r="E4174" s="0" t="s">
        <v>137</v>
      </c>
      <c r="F4174" s="0" t="n">
        <v>0.0264321</v>
      </c>
      <c r="G4174" s="0" t="s">
        <v>156</v>
      </c>
      <c r="H4174" s="49" t="inlineStr">
        <f aca="false">F4174/F4161-1</f>
        <is>
          <t/>
        </is>
      </c>
      <c r="K4174" s="48" t="n">
        <v>243.69</v>
      </c>
      <c r="L4174" s="49" t="inlineStr">
        <f aca="false">K4174/K4161-1</f>
        <is>
          <t/>
        </is>
      </c>
    </row>
    <row r="4175" customFormat="false" ht="14.4" hidden="false" customHeight="false" outlineLevel="0" collapsed="false">
      <c r="A4175" s="59" t="n">
        <v>43223.5596475347</v>
      </c>
      <c r="B4175" s="47" t="s">
        <v>211</v>
      </c>
      <c r="C4175" s="0" t="s">
        <v>38</v>
      </c>
      <c r="D4175" s="0" t="s">
        <v>157</v>
      </c>
      <c r="E4175" s="0" t="s">
        <v>137</v>
      </c>
      <c r="F4175" s="0" t="n">
        <v>0.0006</v>
      </c>
      <c r="G4175" s="0" t="s">
        <v>156</v>
      </c>
      <c r="H4175" s="49" t="inlineStr">
        <f aca="false">F4175/F4162-1</f>
        <is>
          <t/>
        </is>
      </c>
      <c r="K4175" s="48" t="n">
        <v>5.5</v>
      </c>
      <c r="L4175" s="49" t="inlineStr">
        <f aca="false">K4175/K4162-1</f>
        <is>
          <t/>
        </is>
      </c>
    </row>
    <row r="4176" customFormat="false" ht="14.4" hidden="false" customHeight="false" outlineLevel="0" collapsed="false">
      <c r="A4176" s="60" t="n">
        <v>43223.5596478241</v>
      </c>
      <c r="B4176" s="52" t="s">
        <v>211</v>
      </c>
      <c r="C4176" s="16" t="s">
        <v>38</v>
      </c>
      <c r="D4176" s="16" t="s">
        <v>138</v>
      </c>
      <c r="E4176" s="16" t="s">
        <v>137</v>
      </c>
      <c r="F4176" s="16" t="n">
        <v>1</v>
      </c>
      <c r="G4176" s="16" t="s">
        <v>156</v>
      </c>
      <c r="H4176" s="58" t="inlineStr">
        <f aca="false">F4176/F4163-1</f>
        <is>
          <t/>
        </is>
      </c>
      <c r="I4176" s="16"/>
      <c r="J4176" s="16"/>
      <c r="K4176" s="54" t="n">
        <v>9215.05</v>
      </c>
      <c r="L4176" s="58" t="inlineStr">
        <f aca="false">K4176/K4163-1</f>
        <is>
          <t/>
        </is>
      </c>
    </row>
    <row r="4177" customFormat="false" ht="13.8" hidden="false" customHeight="false" outlineLevel="0" collapsed="false">
      <c r="A4177" s="59" t="n">
        <v>43224.6627930556</v>
      </c>
      <c r="B4177" s="47" t="s">
        <v>212</v>
      </c>
      <c r="C4177" s="0" t="s">
        <v>39</v>
      </c>
      <c r="D4177" s="0" t="s">
        <v>13</v>
      </c>
      <c r="E4177" s="0" t="s">
        <v>136</v>
      </c>
      <c r="F4177" s="48" t="n">
        <v>2134</v>
      </c>
      <c r="G4177" s="49" t="n">
        <f aca="false">F4177/$K$4184-1</f>
        <v>-0.00323691106201507</v>
      </c>
      <c r="H4177" s="48" t="n">
        <v>2304</v>
      </c>
      <c r="I4177" s="49" t="n">
        <f aca="false">H4177/$K$4184-1</f>
        <v>0.0761678336050222</v>
      </c>
      <c r="J4177" s="49" t="n">
        <f aca="false">I4177-G4177</f>
        <v>0.0794047446670373</v>
      </c>
      <c r="K4177" s="0" t="n">
        <f aca="false">H4177-F4177</f>
        <v>170</v>
      </c>
      <c r="L4177" s="49" t="n">
        <f aca="false">H4177/H4164-1</f>
        <v>0.00173913043478269</v>
      </c>
    </row>
    <row r="4178" customFormat="false" ht="13.8" hidden="false" customHeight="false" outlineLevel="0" collapsed="false">
      <c r="A4178" s="59" t="n">
        <v>43224.6627940509</v>
      </c>
      <c r="B4178" s="47" t="s">
        <v>212</v>
      </c>
      <c r="C4178" s="0" t="s">
        <v>39</v>
      </c>
      <c r="D4178" s="0" t="s">
        <v>15</v>
      </c>
      <c r="E4178" s="0" t="s">
        <v>136</v>
      </c>
      <c r="F4178" s="48" t="n">
        <v>2134</v>
      </c>
      <c r="G4178" s="49" t="n">
        <f aca="false">F4178/$K$4184-1</f>
        <v>-0.00323691106201507</v>
      </c>
      <c r="H4178" s="48" t="n">
        <v>2304</v>
      </c>
      <c r="I4178" s="49" t="n">
        <f aca="false">H4178/$K$4184-1</f>
        <v>0.0761678336050222</v>
      </c>
      <c r="J4178" s="49" t="n">
        <f aca="false">I4178-G4178</f>
        <v>0.0794047446670373</v>
      </c>
      <c r="K4178" s="0" t="inlineStr">
        <f aca="false">H4178-F4178</f>
        <is>
          <t/>
        </is>
      </c>
      <c r="L4178" s="49" t="inlineStr">
        <f aca="false">H4178/H4165-1</f>
        <is>
          <t/>
        </is>
      </c>
    </row>
    <row r="4179" customFormat="false" ht="13.8" hidden="false" customHeight="false" outlineLevel="0" collapsed="false">
      <c r="A4179" s="59" t="n">
        <v>43224.6627943403</v>
      </c>
      <c r="B4179" s="47" t="s">
        <v>212</v>
      </c>
      <c r="C4179" s="0" t="s">
        <v>39</v>
      </c>
      <c r="D4179" s="0" t="s">
        <v>20</v>
      </c>
      <c r="E4179" s="0" t="s">
        <v>136</v>
      </c>
      <c r="F4179" s="48" t="n">
        <v>2134</v>
      </c>
      <c r="G4179" s="49" t="n">
        <f aca="false">F4179/$K$4184-1</f>
        <v>-0.00323691106201507</v>
      </c>
      <c r="H4179" s="48" t="n">
        <v>2294</v>
      </c>
      <c r="I4179" s="49" t="n">
        <f aca="false">H4179/$K$4184-1</f>
        <v>0.0714969662716671</v>
      </c>
      <c r="J4179" s="49" t="n">
        <f aca="false">I4179-G4179</f>
        <v>0.0747338773336822</v>
      </c>
      <c r="K4179" s="0" t="inlineStr">
        <f aca="false">H4179-F4179</f>
        <is>
          <t/>
        </is>
      </c>
      <c r="L4179" s="49" t="inlineStr">
        <f aca="false">H4179/H4166-1</f>
        <is>
          <t/>
        </is>
      </c>
    </row>
    <row r="4180" customFormat="false" ht="13.8" hidden="false" customHeight="false" outlineLevel="0" collapsed="false">
      <c r="A4180" s="59" t="n">
        <v>43224.6627946065</v>
      </c>
      <c r="B4180" s="47" t="s">
        <v>212</v>
      </c>
      <c r="C4180" s="0" t="s">
        <v>39</v>
      </c>
      <c r="D4180" s="0" t="s">
        <v>59</v>
      </c>
      <c r="E4180" s="0" t="s">
        <v>136</v>
      </c>
      <c r="F4180" s="48" t="n">
        <v>2134</v>
      </c>
      <c r="G4180" s="49" t="n">
        <f aca="false">F4180/$K$4184-1</f>
        <v>-0.00323691106201507</v>
      </c>
      <c r="H4180" s="48" t="n">
        <v>2294</v>
      </c>
      <c r="I4180" s="49" t="n">
        <f aca="false">H4180/$K$4184-1</f>
        <v>0.0714969662716671</v>
      </c>
      <c r="J4180" s="49" t="n">
        <f aca="false">I4180-G4180</f>
        <v>0.0747338773336822</v>
      </c>
      <c r="K4180" s="0" t="inlineStr">
        <f aca="false">H4180-F4180</f>
        <is>
          <t/>
        </is>
      </c>
      <c r="L4180" s="49" t="inlineStr">
        <f aca="false">H4180/H4167-1</f>
        <is>
          <t/>
        </is>
      </c>
    </row>
    <row r="4181" customFormat="false" ht="13.8" hidden="false" customHeight="false" outlineLevel="0" collapsed="false">
      <c r="A4181" s="59" t="n">
        <v>43224.6627948495</v>
      </c>
      <c r="B4181" s="47" t="s">
        <v>212</v>
      </c>
      <c r="C4181" s="0" t="s">
        <v>39</v>
      </c>
      <c r="D4181" s="0" t="s">
        <v>25</v>
      </c>
      <c r="E4181" s="0" t="s">
        <v>136</v>
      </c>
      <c r="F4181" s="48" t="n">
        <v>2134</v>
      </c>
      <c r="G4181" s="49" t="n">
        <f aca="false">F4181/$K$4184-1</f>
        <v>-0.00323691106201507</v>
      </c>
      <c r="H4181" s="48" t="n">
        <v>2294</v>
      </c>
      <c r="I4181" s="49" t="n">
        <f aca="false">H4181/$K$4184-1</f>
        <v>0.0714969662716671</v>
      </c>
      <c r="J4181" s="49" t="n">
        <f aca="false">I4181-G4181</f>
        <v>0.0747338773336822</v>
      </c>
      <c r="K4181" s="0" t="inlineStr">
        <f aca="false">H4181-F4181</f>
        <is>
          <t/>
        </is>
      </c>
      <c r="L4181" s="49" t="inlineStr">
        <f aca="false">H4181/H4168-1</f>
        <is>
          <t/>
        </is>
      </c>
    </row>
    <row r="4182" customFormat="false" ht="13.8" hidden="false" customHeight="false" outlineLevel="0" collapsed="false">
      <c r="A4182" s="59" t="n">
        <v>43224.6627951273</v>
      </c>
      <c r="B4182" s="47" t="s">
        <v>212</v>
      </c>
      <c r="C4182" s="0" t="s">
        <v>39</v>
      </c>
      <c r="D4182" s="0" t="s">
        <v>53</v>
      </c>
      <c r="E4182" s="0" t="s">
        <v>136</v>
      </c>
      <c r="F4182" s="48" t="n">
        <v>2122</v>
      </c>
      <c r="G4182" s="49" t="n">
        <f aca="false">F4182/$K$4184-1</f>
        <v>-0.00884195186204117</v>
      </c>
      <c r="H4182" s="48" t="n">
        <v>2276</v>
      </c>
      <c r="I4182" s="49" t="n">
        <f aca="false">H4182/$K$4184-1</f>
        <v>0.0630894050716277</v>
      </c>
      <c r="J4182" s="49" t="n">
        <f aca="false">I4182-G4182</f>
        <v>0.0719313569336689</v>
      </c>
      <c r="K4182" s="0" t="inlineStr">
        <f aca="false">H4182-F4182</f>
        <is>
          <t/>
        </is>
      </c>
      <c r="L4182" s="49" t="inlineStr">
        <f aca="false">H4182/H4169-1</f>
        <is>
          <t/>
        </is>
      </c>
    </row>
    <row r="4183" customFormat="false" ht="14.4" hidden="false" customHeight="false" outlineLevel="0" collapsed="false">
      <c r="A4183" s="59" t="n">
        <v>43224.6627953935</v>
      </c>
      <c r="B4183" s="47" t="s">
        <v>212</v>
      </c>
      <c r="C4183" s="0" t="s">
        <v>39</v>
      </c>
      <c r="D4183" s="0" t="s">
        <v>51</v>
      </c>
      <c r="E4183" s="0" t="s">
        <v>136</v>
      </c>
      <c r="F4183" s="50" t="n">
        <v>1.6159</v>
      </c>
      <c r="H4183" s="48" t="n">
        <v>1.6445</v>
      </c>
      <c r="K4183" s="50" t="n">
        <v>1.63095</v>
      </c>
      <c r="L4183" s="49" t="n">
        <f aca="false">K4183/K4170-1</f>
        <v>0.0012523712175625</v>
      </c>
    </row>
    <row r="4184" customFormat="false" ht="14.4" hidden="false" customHeight="false" outlineLevel="0" collapsed="false">
      <c r="A4184" s="59" t="n">
        <v>43224.6627956366</v>
      </c>
      <c r="B4184" s="47" t="s">
        <v>212</v>
      </c>
      <c r="C4184" s="0" t="s">
        <v>39</v>
      </c>
      <c r="D4184" s="0" t="s">
        <v>30</v>
      </c>
      <c r="E4184" s="0" t="s">
        <v>136</v>
      </c>
      <c r="F4184" s="0" t="s">
        <v>31</v>
      </c>
      <c r="H4184" s="50" t="n">
        <v>1</v>
      </c>
      <c r="K4184" s="48" t="n">
        <v>2140.93</v>
      </c>
      <c r="L4184" s="49" t="inlineStr">
        <f aca="false">K4184/K4171-1</f>
        <is>
          <t/>
        </is>
      </c>
    </row>
    <row r="4185" customFormat="false" ht="14.4" hidden="false" customHeight="false" outlineLevel="0" collapsed="false">
      <c r="A4185" s="59" t="n">
        <v>43224.6627959607</v>
      </c>
      <c r="B4185" s="47" t="s">
        <v>212</v>
      </c>
      <c r="C4185" s="0" t="s">
        <v>39</v>
      </c>
      <c r="D4185" s="0" t="s">
        <v>43</v>
      </c>
      <c r="E4185" s="0" t="s">
        <v>137</v>
      </c>
      <c r="J4185" s="0" t="s">
        <v>44</v>
      </c>
      <c r="K4185" s="48" t="n">
        <v>1313.88</v>
      </c>
      <c r="L4185" s="49" t="inlineStr">
        <f aca="false">K4185/K4172-1</f>
        <is>
          <t/>
        </is>
      </c>
    </row>
    <row r="4186" customFormat="false" ht="13.8" hidden="false" customHeight="false" outlineLevel="0" collapsed="false">
      <c r="A4186" s="59" t="n">
        <v>43224.6627961921</v>
      </c>
      <c r="B4186" s="47" t="s">
        <v>212</v>
      </c>
      <c r="C4186" s="0" t="s">
        <v>39</v>
      </c>
      <c r="D4186" s="0" t="s">
        <v>54</v>
      </c>
      <c r="E4186" s="0" t="s">
        <v>137</v>
      </c>
      <c r="F4186" s="0" t="n">
        <v>0.0822046</v>
      </c>
      <c r="G4186" s="0" t="s">
        <v>156</v>
      </c>
      <c r="H4186" s="49" t="n">
        <f aca="false">F4186/F4173 - 1</f>
        <v>0.0526203915221424</v>
      </c>
      <c r="K4186" s="48" t="n">
        <v>798.43</v>
      </c>
      <c r="L4186" s="49" t="inlineStr">
        <f aca="false">K4186/K4173-1</f>
        <is>
          <t/>
        </is>
      </c>
    </row>
    <row r="4187" customFormat="false" ht="13.8" hidden="false" customHeight="false" outlineLevel="0" collapsed="false">
      <c r="A4187" s="59" t="n">
        <v>43224.6627965046</v>
      </c>
      <c r="B4187" s="47" t="s">
        <v>212</v>
      </c>
      <c r="C4187" s="0" t="s">
        <v>39</v>
      </c>
      <c r="D4187" s="0" t="s">
        <v>150</v>
      </c>
      <c r="E4187" s="0" t="s">
        <v>137</v>
      </c>
      <c r="F4187" s="0" t="n">
        <v>0.0251719</v>
      </c>
      <c r="G4187" s="0" t="s">
        <v>156</v>
      </c>
      <c r="H4187" s="49" t="n">
        <f aca="false">F4187/F4174 - 1</f>
        <v>-0.0476768777357833</v>
      </c>
      <c r="K4187" s="48" t="n">
        <v>244.49</v>
      </c>
      <c r="L4187" s="49" t="inlineStr">
        <f aca="false">K4187/K4174-1</f>
        <is>
          <t/>
        </is>
      </c>
    </row>
    <row r="4188" customFormat="false" ht="13.8" hidden="false" customHeight="false" outlineLevel="0" collapsed="false">
      <c r="A4188" s="59" t="n">
        <v>43224.6627966782</v>
      </c>
      <c r="B4188" s="47" t="s">
        <v>212</v>
      </c>
      <c r="C4188" s="0" t="s">
        <v>39</v>
      </c>
      <c r="D4188" s="0" t="s">
        <v>157</v>
      </c>
      <c r="E4188" s="0" t="s">
        <v>137</v>
      </c>
      <c r="F4188" s="0" t="n">
        <v>0.00056</v>
      </c>
      <c r="G4188" s="0" t="s">
        <v>156</v>
      </c>
      <c r="H4188" s="49" t="n">
        <f aca="false">F4188/F4175 - 1</f>
        <v>-0.0666666666666664</v>
      </c>
      <c r="K4188" s="48" t="n">
        <v>5.39</v>
      </c>
      <c r="L4188" s="49" t="inlineStr">
        <f aca="false">K4188/K4175-1</f>
        <is>
          <t/>
        </is>
      </c>
    </row>
    <row r="4189" customFormat="false" ht="13.8" hidden="false" customHeight="false" outlineLevel="0" collapsed="false">
      <c r="A4189" s="60" t="n">
        <v>43224.6627969213</v>
      </c>
      <c r="B4189" s="52" t="s">
        <v>212</v>
      </c>
      <c r="C4189" s="16" t="s">
        <v>39</v>
      </c>
      <c r="D4189" s="16" t="s">
        <v>138</v>
      </c>
      <c r="E4189" s="16" t="s">
        <v>137</v>
      </c>
      <c r="F4189" s="16" t="n">
        <v>1</v>
      </c>
      <c r="G4189" s="16" t="s">
        <v>156</v>
      </c>
      <c r="H4189" s="58"/>
      <c r="I4189" s="16"/>
      <c r="J4189" s="16"/>
      <c r="K4189" s="54" t="n">
        <v>9727.7</v>
      </c>
      <c r="L4189" s="58" t="inlineStr">
        <f aca="false">K4189/K4176-1</f>
        <is>
          <t/>
        </is>
      </c>
    </row>
    <row r="4190">
      <c r="A4190" s="78" t="n">
        <v>43224.66977900463</v>
      </c>
      <c r="B4190" s="79" t="s">
        <v>236</v>
      </c>
      <c r="C4190" s="83" t="s">
        <v>39</v>
      </c>
      <c r="D4190" s="83" t="s">
        <v>13</v>
      </c>
      <c r="E4190" s="83" t="s">
        <v>136</v>
      </c>
      <c r="F4190" s="80" t="n">
        <v>2135.0</v>
      </c>
      <c r="G4190" s="81">
        <f>F4190/$K4197-1</f>
      </c>
      <c r="H4190" s="82" t="n">
        <v>2305.0</v>
      </c>
      <c r="I4190" s="81">
        <f>H4190/$K4196-1</f>
      </c>
      <c r="J4190" s="81">
        <f>I4190-G4190</f>
      </c>
      <c r="K4190" s="83">
        <f>H4190-F4190</f>
      </c>
      <c r="L4190" s="81">
        <f>H4190/H4177-1</f>
      </c>
    </row>
    <row r="4191">
      <c r="A4191" s="78" t="n">
        <v>43224.66978050926</v>
      </c>
      <c r="B4191" s="79" t="s">
        <v>236</v>
      </c>
      <c r="C4191" s="83" t="s">
        <v>39</v>
      </c>
      <c r="D4191" s="83" t="s">
        <v>15</v>
      </c>
      <c r="E4191" s="83" t="s">
        <v>136</v>
      </c>
      <c r="F4191" s="80" t="n">
        <v>2135.0</v>
      </c>
      <c r="G4191" s="81">
        <f>F4191/$K4197-1</f>
      </c>
      <c r="H4191" s="82" t="n">
        <v>2305.0</v>
      </c>
      <c r="I4191" s="81">
        <f>H4191/$K4196-1</f>
      </c>
      <c r="J4191" s="81">
        <f>I4191-G4191</f>
      </c>
      <c r="K4191" s="83">
        <f>H4191-F4191</f>
      </c>
      <c r="L4191" s="81">
        <f>H4191/H4178-1</f>
      </c>
    </row>
    <row r="4192">
      <c r="A4192" s="78" t="n">
        <v>43224.66978127315</v>
      </c>
      <c r="B4192" s="79" t="s">
        <v>236</v>
      </c>
      <c r="C4192" s="83" t="s">
        <v>39</v>
      </c>
      <c r="D4192" s="83" t="s">
        <v>20</v>
      </c>
      <c r="E4192" s="83" t="s">
        <v>136</v>
      </c>
      <c r="F4192" s="80" t="n">
        <v>2135.0</v>
      </c>
      <c r="G4192" s="81">
        <f>F4192/$K4197-1</f>
      </c>
      <c r="H4192" s="82" t="n">
        <v>2295.0</v>
      </c>
      <c r="I4192" s="81">
        <f>H4192/$K4196-1</f>
      </c>
      <c r="J4192" s="81">
        <f>I4192-G4192</f>
      </c>
      <c r="K4192" s="83">
        <f>H4192-F4192</f>
      </c>
      <c r="L4192" s="81">
        <f>H4192/H4179-1</f>
      </c>
    </row>
    <row r="4193">
      <c r="A4193" s="78" t="n">
        <v>43224.66978170139</v>
      </c>
      <c r="B4193" s="79" t="s">
        <v>236</v>
      </c>
      <c r="C4193" s="83" t="s">
        <v>39</v>
      </c>
      <c r="D4193" s="83" t="s">
        <v>59</v>
      </c>
      <c r="E4193" s="83" t="s">
        <v>136</v>
      </c>
      <c r="F4193" s="80" t="n">
        <v>2135.0</v>
      </c>
      <c r="G4193" s="81">
        <f>F4193/$K4197-1</f>
      </c>
      <c r="H4193" s="82" t="n">
        <v>2295.0</v>
      </c>
      <c r="I4193" s="81">
        <f>H4193/$K4196-1</f>
      </c>
      <c r="J4193" s="81">
        <f>I4193-G4193</f>
      </c>
      <c r="K4193" s="83">
        <f>H4193-F4193</f>
      </c>
      <c r="L4193" s="81">
        <f>H4193/H4180-1</f>
      </c>
    </row>
    <row r="4194">
      <c r="A4194" s="78" t="n">
        <v>43224.66978222222</v>
      </c>
      <c r="B4194" s="79" t="s">
        <v>236</v>
      </c>
      <c r="C4194" s="83" t="s">
        <v>39</v>
      </c>
      <c r="D4194" s="83" t="s">
        <v>25</v>
      </c>
      <c r="E4194" s="83" t="s">
        <v>136</v>
      </c>
      <c r="F4194" s="80" t="n">
        <v>2135.0</v>
      </c>
      <c r="G4194" s="81">
        <f>F4194/$K4197-1</f>
      </c>
      <c r="H4194" s="82" t="n">
        <v>2295.0</v>
      </c>
      <c r="I4194" s="81">
        <f>H4194/$K4196-1</f>
      </c>
      <c r="J4194" s="81">
        <f>I4194-G4194</f>
      </c>
      <c r="K4194" s="83">
        <f>H4194-F4194</f>
      </c>
      <c r="L4194" s="81">
        <f>H4194/H4181-1</f>
      </c>
    </row>
    <row r="4195">
      <c r="A4195" s="78" t="n">
        <v>43224.66978305556</v>
      </c>
      <c r="B4195" s="79" t="s">
        <v>236</v>
      </c>
      <c r="C4195" s="83" t="s">
        <v>39</v>
      </c>
      <c r="D4195" s="83" t="s">
        <v>53</v>
      </c>
      <c r="E4195" s="83" t="s">
        <v>136</v>
      </c>
      <c r="F4195" s="80" t="n">
        <v>2124.0</v>
      </c>
      <c r="G4195" s="81">
        <f>F4195/$K4197-1</f>
      </c>
      <c r="H4195" s="82" t="n">
        <v>2277.0</v>
      </c>
      <c r="I4195" s="81">
        <f>H4195/$K4196-1</f>
      </c>
      <c r="J4195" s="81">
        <f>I4195-G4195</f>
      </c>
      <c r="K4195" s="83">
        <f>H4195-F4195</f>
      </c>
      <c r="L4195" s="81">
        <f>H4195/H4182-1</f>
      </c>
    </row>
    <row r="4196">
      <c r="A4196" s="78" t="n">
        <v>43224.669783715275</v>
      </c>
      <c r="B4196" s="79" t="s">
        <v>236</v>
      </c>
      <c r="C4196" s="83" t="s">
        <v>39</v>
      </c>
      <c r="D4196" s="83" t="s">
        <v>51</v>
      </c>
      <c r="E4196" s="83" t="s">
        <v>136</v>
      </c>
      <c r="F4196" s="82" t="n">
        <v>1.6159</v>
      </c>
      <c r="G4196" s="83"/>
      <c r="H4196" s="80" t="n">
        <v>1.6445</v>
      </c>
      <c r="I4196" s="83"/>
      <c r="J4196" s="83"/>
      <c r="K4196" s="82" t="n">
        <v>1.63095</v>
      </c>
      <c r="L4196" s="81">
        <f>K4196/K4183-1</f>
      </c>
    </row>
    <row r="4197">
      <c r="A4197" s="78" t="n">
        <v>43224.66978434028</v>
      </c>
      <c r="B4197" s="79" t="s">
        <v>236</v>
      </c>
      <c r="C4197" s="83" t="s">
        <v>39</v>
      </c>
      <c r="D4197" s="83" t="s">
        <v>30</v>
      </c>
      <c r="E4197" s="83" t="s">
        <v>136</v>
      </c>
      <c r="F4197" t="s">
        <v>31</v>
      </c>
      <c r="G4197" s="83"/>
      <c r="H4197" s="82" t="n">
        <v>1.0</v>
      </c>
      <c r="I4197" s="83"/>
      <c r="J4197" s="83"/>
      <c r="K4197" s="80" t="n">
        <v>2140.93</v>
      </c>
      <c r="L4197" s="81">
        <f>K4197/K4184-1</f>
      </c>
    </row>
    <row r="4198">
      <c r="A4198" s="78" t="n">
        <v>43224.66978524306</v>
      </c>
      <c r="B4198" s="79" t="s">
        <v>236</v>
      </c>
      <c r="C4198" s="83" t="s">
        <v>39</v>
      </c>
      <c r="D4198" s="83" t="s">
        <v>43</v>
      </c>
      <c r="E4198" s="83" t="s">
        <v>137</v>
      </c>
      <c r="F4198" s="83"/>
      <c r="G4198" s="83"/>
      <c r="H4198" s="83"/>
      <c r="I4198" s="83"/>
      <c r="J4198" s="83" t="s">
        <v>44</v>
      </c>
      <c r="K4198" s="80" t="n">
        <v>1312.9</v>
      </c>
      <c r="L4198" s="81">
        <f>K4198/K4185-1</f>
      </c>
    </row>
    <row r="4199">
      <c r="A4199" s="78" t="n">
        <v>43224.66978585648</v>
      </c>
      <c r="B4199" s="79" t="s">
        <v>236</v>
      </c>
      <c r="C4199" s="83" t="s">
        <v>39</v>
      </c>
      <c r="D4199" s="83" t="s">
        <v>54</v>
      </c>
      <c r="E4199" s="83" t="s">
        <v>137</v>
      </c>
      <c r="F4199" t="n" s="83">
        <v>0.0820892</v>
      </c>
      <c r="G4199" s="83" t="s">
        <v>156</v>
      </c>
      <c r="H4199" s="81">
        <f>F4199/F4186-1</f>
      </c>
      <c r="I4199" s="83"/>
      <c r="J4199" s="83"/>
      <c r="K4199" s="80" t="n">
        <v>795.36</v>
      </c>
      <c r="L4199" s="81">
        <f>K4199/K4186-1</f>
      </c>
    </row>
    <row r="4200">
      <c r="A4200" s="78" t="n">
        <v>43224.66978672454</v>
      </c>
      <c r="B4200" s="79" t="s">
        <v>236</v>
      </c>
      <c r="C4200" s="83" t="s">
        <v>39</v>
      </c>
      <c r="D4200" s="83" t="s">
        <v>150</v>
      </c>
      <c r="E4200" s="83" t="s">
        <v>137</v>
      </c>
      <c r="F4200" t="n" s="83">
        <v>0.0251688</v>
      </c>
      <c r="G4200" s="83" t="s">
        <v>156</v>
      </c>
      <c r="H4200" s="81">
        <f>F4200/F4187-1</f>
      </c>
      <c r="I4200" s="83"/>
      <c r="J4200" s="83"/>
      <c r="K4200" s="80" t="n">
        <v>243.79</v>
      </c>
      <c r="L4200" s="81">
        <f>K4200/K4187-1</f>
      </c>
    </row>
    <row r="4201">
      <c r="A4201" s="78" t="n">
        <v>43224.66978709491</v>
      </c>
      <c r="B4201" s="79" t="s">
        <v>236</v>
      </c>
      <c r="C4201" s="83" t="s">
        <v>39</v>
      </c>
      <c r="D4201" s="83" t="s">
        <v>157</v>
      </c>
      <c r="E4201" s="83" t="s">
        <v>137</v>
      </c>
      <c r="F4201" t="n" s="83">
        <v>5.5E-4</v>
      </c>
      <c r="G4201" s="83" t="s">
        <v>156</v>
      </c>
      <c r="H4201" s="81">
        <f>F4201/F4188-1</f>
      </c>
      <c r="I4201" s="83"/>
      <c r="J4201" s="83"/>
      <c r="K4201" s="80" t="n">
        <v>5.37</v>
      </c>
      <c r="L4201" s="81">
        <f>K4201/K4188-1</f>
      </c>
    </row>
    <row r="4202">
      <c r="A4202" s="84" t="n">
        <v>43224.66978778935</v>
      </c>
      <c r="B4202" s="85" t="s">
        <v>236</v>
      </c>
      <c r="C4202" s="89" t="s">
        <v>39</v>
      </c>
      <c r="D4202" s="89" t="s">
        <v>138</v>
      </c>
      <c r="E4202" s="89" t="s">
        <v>137</v>
      </c>
      <c r="F4202" t="n" s="89">
        <v>1.0</v>
      </c>
      <c r="G4202" s="89" t="s">
        <v>156</v>
      </c>
      <c r="H4202" s="87">
        <f>F4202/F4189-1</f>
      </c>
      <c r="I4202" s="89"/>
      <c r="J4202" s="89"/>
      <c r="K4202" s="86" t="n">
        <v>9696.67</v>
      </c>
      <c r="L4202" s="87">
        <f>K4202/K4189-1</f>
      </c>
    </row>
    <row r="4203">
      <c r="A4203" s="90" t="n">
        <v>43224.67303048611</v>
      </c>
      <c r="B4203" s="91" t="s">
        <v>237</v>
      </c>
      <c r="C4203" s="95" t="s">
        <v>39</v>
      </c>
      <c r="D4203" s="95" t="s">
        <v>13</v>
      </c>
      <c r="E4203" s="95" t="s">
        <v>136</v>
      </c>
      <c r="F4203" s="92" t="n">
        <v>2135.0</v>
      </c>
      <c r="G4203" s="93">
        <f>F4203/$K$4210-1</f>
      </c>
      <c r="H4203" s="94" t="n">
        <v>2305.0</v>
      </c>
      <c r="I4203" s="93">
        <f>H4203/$K$4210-1</f>
      </c>
      <c r="J4203" s="93">
        <f>I4203-G4203</f>
      </c>
      <c r="K4203" s="95">
        <f>H4203-F4203</f>
      </c>
      <c r="L4203" s="93">
        <f>H4203/H4190-1</f>
      </c>
    </row>
    <row r="4204">
      <c r="A4204" s="90" t="n">
        <v>43224.67303158565</v>
      </c>
      <c r="B4204" s="91" t="s">
        <v>237</v>
      </c>
      <c r="C4204" s="95" t="s">
        <v>39</v>
      </c>
      <c r="D4204" s="95" t="s">
        <v>15</v>
      </c>
      <c r="E4204" s="95" t="s">
        <v>136</v>
      </c>
      <c r="F4204" s="92" t="n">
        <v>2135.0</v>
      </c>
      <c r="G4204" s="93">
        <f>F4204/$K$4210-1</f>
      </c>
      <c r="H4204" s="94" t="n">
        <v>2305.0</v>
      </c>
      <c r="I4204" s="93">
        <f>H4204/$K$4210-1</f>
      </c>
      <c r="J4204" s="93">
        <f>I4204-G4204</f>
      </c>
      <c r="K4204" s="95">
        <f>H4204-F4204</f>
      </c>
      <c r="L4204" s="93">
        <f>H4204/H4191-1</f>
      </c>
    </row>
    <row r="4205">
      <c r="A4205" s="90" t="n">
        <v>43224.673031886574</v>
      </c>
      <c r="B4205" s="91" t="s">
        <v>237</v>
      </c>
      <c r="C4205" s="95" t="s">
        <v>39</v>
      </c>
      <c r="D4205" s="95" t="s">
        <v>20</v>
      </c>
      <c r="E4205" s="95" t="s">
        <v>136</v>
      </c>
      <c r="F4205" s="92" t="n">
        <v>2135.0</v>
      </c>
      <c r="G4205" s="93">
        <f>F4205/$K$4210-1</f>
      </c>
      <c r="H4205" s="94" t="n">
        <v>2295.0</v>
      </c>
      <c r="I4205" s="93">
        <f>H4205/$K$4210-1</f>
      </c>
      <c r="J4205" s="93">
        <f>I4205-G4205</f>
      </c>
      <c r="K4205" s="95">
        <f>H4205-F4205</f>
      </c>
      <c r="L4205" s="93">
        <f>H4205/H4192-1</f>
      </c>
    </row>
    <row r="4206">
      <c r="A4206" s="90" t="n">
        <v>43224.673032175924</v>
      </c>
      <c r="B4206" s="91" t="s">
        <v>237</v>
      </c>
      <c r="C4206" s="95" t="s">
        <v>39</v>
      </c>
      <c r="D4206" s="95" t="s">
        <v>59</v>
      </c>
      <c r="E4206" s="95" t="s">
        <v>136</v>
      </c>
      <c r="F4206" s="92" t="n">
        <v>2135.0</v>
      </c>
      <c r="G4206" s="93">
        <f>F4206/$K$4210-1</f>
      </c>
      <c r="H4206" s="94" t="n">
        <v>2295.0</v>
      </c>
      <c r="I4206" s="93">
        <f>H4206/$K$4210-1</f>
      </c>
      <c r="J4206" s="93">
        <f>I4206-G4206</f>
      </c>
      <c r="K4206" s="95">
        <f>H4206-F4206</f>
      </c>
      <c r="L4206" s="93">
        <f>H4206/H4193-1</f>
      </c>
    </row>
    <row r="4207">
      <c r="A4207" s="90" t="n">
        <v>43224.67303244213</v>
      </c>
      <c r="B4207" s="91" t="s">
        <v>237</v>
      </c>
      <c r="C4207" s="95" t="s">
        <v>39</v>
      </c>
      <c r="D4207" s="95" t="s">
        <v>25</v>
      </c>
      <c r="E4207" s="95" t="s">
        <v>136</v>
      </c>
      <c r="F4207" s="92" t="n">
        <v>2135.0</v>
      </c>
      <c r="G4207" s="93">
        <f>F4207/$K$4210-1</f>
      </c>
      <c r="H4207" s="94" t="n">
        <v>2295.0</v>
      </c>
      <c r="I4207" s="93">
        <f>H4207/$K$4210-1</f>
      </c>
      <c r="J4207" s="93">
        <f>I4207-G4207</f>
      </c>
      <c r="K4207" s="95">
        <f>H4207-F4207</f>
      </c>
      <c r="L4207" s="93">
        <f>H4207/H4194-1</f>
      </c>
    </row>
    <row r="4208">
      <c r="A4208" s="90" t="n">
        <v>43224.67303273148</v>
      </c>
      <c r="B4208" s="91" t="s">
        <v>237</v>
      </c>
      <c r="C4208" s="95" t="s">
        <v>39</v>
      </c>
      <c r="D4208" s="95" t="s">
        <v>53</v>
      </c>
      <c r="E4208" s="95" t="s">
        <v>136</v>
      </c>
      <c r="F4208" s="92" t="n">
        <v>2124.0</v>
      </c>
      <c r="G4208" s="93">
        <f>F4208/$K$4210-1</f>
      </c>
      <c r="H4208" s="94" t="n">
        <v>2277.0</v>
      </c>
      <c r="I4208" s="93">
        <f>H4208/$K$4210-1</f>
      </c>
      <c r="J4208" s="93">
        <f>I4208-G4208</f>
      </c>
      <c r="K4208" s="95">
        <f>H4208-F4208</f>
      </c>
      <c r="L4208" s="93">
        <f>H4208/H4195-1</f>
      </c>
    </row>
    <row r="4209">
      <c r="A4209" s="90" t="n">
        <v>43224.67303300926</v>
      </c>
      <c r="B4209" s="91" t="s">
        <v>237</v>
      </c>
      <c r="C4209" s="95" t="s">
        <v>39</v>
      </c>
      <c r="D4209" s="95" t="s">
        <v>51</v>
      </c>
      <c r="E4209" s="95" t="s">
        <v>136</v>
      </c>
      <c r="F4209" s="94" t="n">
        <v>1.6159</v>
      </c>
      <c r="G4209" s="95"/>
      <c r="H4209" s="92" t="n">
        <v>1.6445</v>
      </c>
      <c r="I4209" s="95"/>
      <c r="J4209" s="95"/>
      <c r="K4209" s="94" t="n">
        <v>1.63095</v>
      </c>
      <c r="L4209" s="93">
        <f>K4209/K4196-1</f>
      </c>
    </row>
    <row r="4210">
      <c r="A4210" s="90" t="n">
        <v>43224.67303329861</v>
      </c>
      <c r="B4210" s="91" t="s">
        <v>237</v>
      </c>
      <c r="C4210" s="95" t="s">
        <v>39</v>
      </c>
      <c r="D4210" s="95" t="s">
        <v>30</v>
      </c>
      <c r="E4210" s="95" t="s">
        <v>136</v>
      </c>
      <c r="F4210" t="s">
        <v>31</v>
      </c>
      <c r="G4210" s="95"/>
      <c r="H4210" s="94" t="n">
        <v>1.0</v>
      </c>
      <c r="I4210" s="95"/>
      <c r="J4210" s="95"/>
      <c r="K4210" s="92" t="n">
        <v>2140.93</v>
      </c>
      <c r="L4210" s="93">
        <f>K4210/K4197-1</f>
      </c>
    </row>
    <row r="4211">
      <c r="A4211" s="90" t="n">
        <v>43224.673033541665</v>
      </c>
      <c r="B4211" s="91" t="s">
        <v>237</v>
      </c>
      <c r="C4211" s="95" t="s">
        <v>39</v>
      </c>
      <c r="D4211" s="95" t="s">
        <v>43</v>
      </c>
      <c r="E4211" s="95" t="s">
        <v>137</v>
      </c>
      <c r="F4211" s="95"/>
      <c r="G4211" s="95"/>
      <c r="H4211" s="95"/>
      <c r="I4211" s="95"/>
      <c r="J4211" s="95" t="s">
        <v>44</v>
      </c>
      <c r="K4211" s="92" t="n">
        <v>1310.18</v>
      </c>
      <c r="L4211" s="93">
        <f>K4211/K4198-1</f>
      </c>
    </row>
    <row r="4212">
      <c r="A4212" s="90" t="n">
        <v>43224.673033796294</v>
      </c>
      <c r="B4212" s="91" t="s">
        <v>237</v>
      </c>
      <c r="C4212" s="95" t="s">
        <v>39</v>
      </c>
      <c r="D4212" s="95" t="s">
        <v>54</v>
      </c>
      <c r="E4212" s="95" t="s">
        <v>137</v>
      </c>
      <c r="F4212" t="n" s="95">
        <v>0.0822666</v>
      </c>
      <c r="G4212" s="95" t="s">
        <v>156</v>
      </c>
      <c r="H4212" s="93">
        <f>F4212/F4199-1</f>
      </c>
      <c r="I4212" s="95"/>
      <c r="J4212" s="95"/>
      <c r="K4212" s="92" t="n">
        <v>796.84</v>
      </c>
      <c r="L4212" s="93">
        <f>K4212/K4199-1</f>
      </c>
    </row>
    <row r="4213">
      <c r="A4213" s="90" t="n">
        <v>43224.673034050924</v>
      </c>
      <c r="B4213" s="91" t="s">
        <v>237</v>
      </c>
      <c r="C4213" s="95" t="s">
        <v>39</v>
      </c>
      <c r="D4213" s="95" t="s">
        <v>150</v>
      </c>
      <c r="E4213" s="95" t="s">
        <v>137</v>
      </c>
      <c r="F4213" t="n" s="95">
        <v>0.0251688</v>
      </c>
      <c r="G4213" s="95" t="s">
        <v>156</v>
      </c>
      <c r="H4213" s="93">
        <f>F4213/F4200-1</f>
      </c>
      <c r="I4213" s="95"/>
      <c r="J4213" s="95"/>
      <c r="K4213" s="92" t="n">
        <v>243.79</v>
      </c>
      <c r="L4213" s="93">
        <f>K4213/K4200-1</f>
      </c>
    </row>
    <row r="4214">
      <c r="A4214" s="90" t="n">
        <v>43224.673034293985</v>
      </c>
      <c r="B4214" s="91" t="s">
        <v>237</v>
      </c>
      <c r="C4214" s="95" t="s">
        <v>39</v>
      </c>
      <c r="D4214" s="95" t="s">
        <v>157</v>
      </c>
      <c r="E4214" s="95" t="s">
        <v>137</v>
      </c>
      <c r="F4214" t="n" s="95">
        <v>5.5E-4</v>
      </c>
      <c r="G4214" s="95" t="s">
        <v>156</v>
      </c>
      <c r="H4214" s="93">
        <f>F4214/F4201-1</f>
      </c>
      <c r="I4214" s="95"/>
      <c r="J4214" s="95"/>
      <c r="K4214" s="92" t="n">
        <v>5.37</v>
      </c>
      <c r="L4214" s="93">
        <f>K4214/K4201-1</f>
      </c>
    </row>
    <row r="4215">
      <c r="A4215" s="96" t="n">
        <v>43224.673034548614</v>
      </c>
      <c r="B4215" s="97" t="s">
        <v>237</v>
      </c>
      <c r="C4215" s="101" t="s">
        <v>39</v>
      </c>
      <c r="D4215" s="101" t="s">
        <v>138</v>
      </c>
      <c r="E4215" s="101" t="s">
        <v>137</v>
      </c>
      <c r="F4215" t="n" s="101">
        <v>1.0</v>
      </c>
      <c r="G4215" s="101" t="s">
        <v>156</v>
      </c>
      <c r="H4215" s="99">
        <f>F4215/F4202-1</f>
      </c>
      <c r="I4215" s="101"/>
      <c r="J4215" s="101"/>
      <c r="K4215" s="98" t="n">
        <v>9700.45</v>
      </c>
      <c r="L4215" s="99">
        <f>K4215/K4202-1</f>
      </c>
    </row>
    <row r="4216">
      <c r="A4216" s="102" t="n">
        <v>43225.58870914352</v>
      </c>
      <c r="B4216" s="103" t="s">
        <v>238</v>
      </c>
      <c r="C4216" s="107" t="s">
        <v>239</v>
      </c>
      <c r="D4216" s="107" t="s">
        <v>13</v>
      </c>
      <c r="E4216" s="107" t="s">
        <v>136</v>
      </c>
      <c r="F4216" s="104" t="n">
        <v>2139.0</v>
      </c>
      <c r="G4216" s="105">
        <f>F4216/$K$4223-1</f>
      </c>
      <c r="H4216" s="106" t="n">
        <v>2311.0</v>
      </c>
      <c r="I4216" s="105">
        <f>H4216/$K$4223-1</f>
      </c>
      <c r="J4216" s="105">
        <f>I4216-G4216</f>
      </c>
      <c r="K4216" s="107">
        <f>H4216-F4216</f>
      </c>
      <c r="L4216" s="105">
        <f>H4216/H4203-1</f>
      </c>
    </row>
    <row r="4217">
      <c r="A4217" s="102" t="n">
        <v>43225.5887096875</v>
      </c>
      <c r="B4217" s="103" t="s">
        <v>238</v>
      </c>
      <c r="C4217" s="107" t="s">
        <v>239</v>
      </c>
      <c r="D4217" s="107" t="s">
        <v>15</v>
      </c>
      <c r="E4217" s="107" t="s">
        <v>136</v>
      </c>
      <c r="F4217" s="104" t="n">
        <v>2139.0</v>
      </c>
      <c r="G4217" s="105">
        <f>F4217/$K$4223-1</f>
      </c>
      <c r="H4217" s="106" t="n">
        <v>2311.0</v>
      </c>
      <c r="I4217" s="105">
        <f>H4217/$K$4223-1</f>
      </c>
      <c r="J4217" s="105">
        <f>I4217-G4217</f>
      </c>
      <c r="K4217" s="107">
        <f>H4217-F4217</f>
      </c>
      <c r="L4217" s="105">
        <f>H4217/H4204-1</f>
      </c>
    </row>
    <row r="4218">
      <c r="A4218" s="102" t="n">
        <v>43225.58870987268</v>
      </c>
      <c r="B4218" s="103" t="s">
        <v>238</v>
      </c>
      <c r="C4218" s="107" t="s">
        <v>239</v>
      </c>
      <c r="D4218" s="107" t="s">
        <v>20</v>
      </c>
      <c r="E4218" s="107" t="s">
        <v>136</v>
      </c>
      <c r="F4218" s="104" t="n">
        <v>2139.0</v>
      </c>
      <c r="G4218" s="105">
        <f>F4218/$K$4223-1</f>
      </c>
      <c r="H4218" s="106" t="n">
        <v>2300.0</v>
      </c>
      <c r="I4218" s="105">
        <f>H4218/$K$4223-1</f>
      </c>
      <c r="J4218" s="105">
        <f>I4218-G4218</f>
      </c>
      <c r="K4218" s="107">
        <f>H4218-F4218</f>
      </c>
      <c r="L4218" s="105">
        <f>H4218/H4205-1</f>
      </c>
    </row>
    <row r="4219">
      <c r="A4219" s="102" t="n">
        <v>43225.58870987268</v>
      </c>
      <c r="B4219" s="103" t="s">
        <v>238</v>
      </c>
      <c r="C4219" s="107" t="s">
        <v>239</v>
      </c>
      <c r="D4219" s="107" t="s">
        <v>59</v>
      </c>
      <c r="E4219" s="107" t="s">
        <v>136</v>
      </c>
      <c r="F4219" s="104" t="n">
        <v>2139.0</v>
      </c>
      <c r="G4219" s="105">
        <f>F4219/$K$4223-1</f>
      </c>
      <c r="H4219" s="106" t="n">
        <v>2300.0</v>
      </c>
      <c r="I4219" s="105">
        <f>H4219/$K$4223-1</f>
      </c>
      <c r="J4219" s="105">
        <f>I4219-G4219</f>
      </c>
      <c r="K4219" s="107">
        <f>H4219-F4219</f>
      </c>
      <c r="L4219" s="105">
        <f>H4219/H4206-1</f>
      </c>
    </row>
    <row r="4220">
      <c r="A4220" s="102" t="n">
        <v>43225.58871004629</v>
      </c>
      <c r="B4220" s="103" t="s">
        <v>238</v>
      </c>
      <c r="C4220" s="107" t="s">
        <v>239</v>
      </c>
      <c r="D4220" s="107" t="s">
        <v>25</v>
      </c>
      <c r="E4220" s="107" t="s">
        <v>136</v>
      </c>
      <c r="F4220" s="104" t="n">
        <v>2139.0</v>
      </c>
      <c r="G4220" s="105">
        <f>F4220/$K$4223-1</f>
      </c>
      <c r="H4220" s="106" t="n">
        <v>2300.0</v>
      </c>
      <c r="I4220" s="105">
        <f>H4220/$K$4223-1</f>
      </c>
      <c r="J4220" s="105">
        <f>I4220-G4220</f>
      </c>
      <c r="K4220" s="107">
        <f>H4220-F4220</f>
      </c>
      <c r="L4220" s="105">
        <f>H4220/H4207-1</f>
      </c>
    </row>
    <row r="4221">
      <c r="A4221" s="102" t="n">
        <v>43225.58871023148</v>
      </c>
      <c r="B4221" s="103" t="s">
        <v>238</v>
      </c>
      <c r="C4221" s="107" t="s">
        <v>239</v>
      </c>
      <c r="D4221" s="107" t="s">
        <v>53</v>
      </c>
      <c r="E4221" s="107" t="s">
        <v>136</v>
      </c>
      <c r="F4221" s="104" t="n">
        <v>2127.0</v>
      </c>
      <c r="G4221" s="105">
        <f>F4221/$K$4223-1</f>
      </c>
      <c r="H4221" s="106" t="n">
        <v>2283.0</v>
      </c>
      <c r="I4221" s="105">
        <f>H4221/$K$4223-1</f>
      </c>
      <c r="J4221" s="105">
        <f>I4221-G4221</f>
      </c>
      <c r="K4221" s="107">
        <f>H4221-F4221</f>
      </c>
      <c r="L4221" s="105">
        <f>H4221/H4208-1</f>
      </c>
    </row>
    <row r="4222">
      <c r="A4222" s="102" t="n">
        <v>43225.58871040509</v>
      </c>
      <c r="B4222" s="103" t="s">
        <v>238</v>
      </c>
      <c r="C4222" s="107" t="s">
        <v>239</v>
      </c>
      <c r="D4222" s="107" t="s">
        <v>240</v>
      </c>
      <c r="E4222" s="107" t="s">
        <v>136</v>
      </c>
      <c r="F4222" s="106" t="n">
        <v>1.60535</v>
      </c>
      <c r="G4222" s="107"/>
      <c r="H4222" s="104" t="n">
        <v>1.66535</v>
      </c>
      <c r="I4222" s="107"/>
      <c r="J4222" s="107"/>
      <c r="K4222" s="106" t="n">
        <v>1.63408</v>
      </c>
      <c r="L4222" s="105">
        <f>K4222/K4209-1</f>
      </c>
    </row>
    <row r="4223">
      <c r="A4223" s="102" t="n">
        <v>43225.58871059028</v>
      </c>
      <c r="B4223" s="103" t="s">
        <v>238</v>
      </c>
      <c r="C4223" s="107" t="s">
        <v>239</v>
      </c>
      <c r="D4223" s="107" t="s">
        <v>241</v>
      </c>
      <c r="E4223" s="107" t="s">
        <v>136</v>
      </c>
      <c r="F4223" t="s">
        <v>31</v>
      </c>
      <c r="G4223" s="107"/>
      <c r="H4223" s="106" t="n">
        <v>1.0</v>
      </c>
      <c r="I4223" s="107"/>
      <c r="J4223" s="107"/>
      <c r="K4223" s="104" t="n">
        <v>2139.85</v>
      </c>
      <c r="L4223" s="105">
        <f>K4223/K4210-1</f>
      </c>
    </row>
    <row r="4224">
      <c r="A4224" s="102" t="n">
        <v>43225.58871059028</v>
      </c>
      <c r="B4224" s="103" t="s">
        <v>238</v>
      </c>
      <c r="C4224" s="107" t="s">
        <v>239</v>
      </c>
      <c r="D4224" s="107" t="s">
        <v>43</v>
      </c>
      <c r="E4224" s="107" t="s">
        <v>137</v>
      </c>
      <c r="F4224" s="107"/>
      <c r="G4224" s="107"/>
      <c r="H4224" s="107"/>
      <c r="I4224" s="107"/>
      <c r="J4224" s="107" t="s">
        <v>44</v>
      </c>
      <c r="K4224" s="104" t="n">
        <v>1314.5</v>
      </c>
      <c r="L4224" s="105">
        <f>K4224/K4211-1</f>
      </c>
    </row>
    <row r="4225">
      <c r="A4225" s="102" t="n">
        <v>43225.58871077546</v>
      </c>
      <c r="B4225" s="103" t="s">
        <v>238</v>
      </c>
      <c r="C4225" s="107" t="s">
        <v>239</v>
      </c>
      <c r="D4225" s="107" t="s">
        <v>54</v>
      </c>
      <c r="E4225" s="107" t="s">
        <v>137</v>
      </c>
      <c r="F4225" t="n" s="107">
        <v>0.0823296</v>
      </c>
      <c r="G4225" s="107" t="s">
        <v>156</v>
      </c>
      <c r="H4225" s="105">
        <f>F4225/F4212-1</f>
      </c>
      <c r="I4225" s="107"/>
      <c r="J4225" s="107"/>
      <c r="K4225" s="104" t="n">
        <v>816.2</v>
      </c>
      <c r="L4225" s="105">
        <f>K4225/K4212-1</f>
      </c>
    </row>
    <row r="4226">
      <c r="A4226" s="102" t="n">
        <v>43225.58871094907</v>
      </c>
      <c r="B4226" s="103" t="s">
        <v>238</v>
      </c>
      <c r="C4226" s="107" t="s">
        <v>239</v>
      </c>
      <c r="D4226" s="107" t="s">
        <v>150</v>
      </c>
      <c r="E4226" s="107" t="s">
        <v>137</v>
      </c>
      <c r="F4226" t="n" s="107">
        <v>0.0247615</v>
      </c>
      <c r="G4226" s="107" t="s">
        <v>156</v>
      </c>
      <c r="H4226" s="105">
        <f>F4226/F4213-1</f>
      </c>
      <c r="I4226" s="107"/>
      <c r="J4226" s="107"/>
      <c r="K4226" s="104" t="n">
        <v>245.48</v>
      </c>
      <c r="L4226" s="105">
        <f>K4226/K4213-1</f>
      </c>
    </row>
    <row r="4227">
      <c r="A4227" s="102" t="n">
        <v>43225.58871094907</v>
      </c>
      <c r="B4227" s="103" t="s">
        <v>238</v>
      </c>
      <c r="C4227" s="107" t="s">
        <v>239</v>
      </c>
      <c r="D4227" s="107" t="s">
        <v>157</v>
      </c>
      <c r="E4227" s="107" t="s">
        <v>137</v>
      </c>
      <c r="F4227" t="n" s="107">
        <v>5.3E-4</v>
      </c>
      <c r="G4227" s="107" t="s">
        <v>156</v>
      </c>
      <c r="H4227" s="105">
        <f>F4227/F4214-1</f>
      </c>
      <c r="I4227" s="107"/>
      <c r="J4227" s="107"/>
      <c r="K4227" s="104" t="n">
        <v>5.23</v>
      </c>
      <c r="L4227" s="105">
        <f>K4227/K4214-1</f>
      </c>
    </row>
    <row r="4228">
      <c r="A4228" s="108" t="n">
        <v>43225.58871113426</v>
      </c>
      <c r="B4228" s="109" t="s">
        <v>238</v>
      </c>
      <c r="C4228" s="113" t="s">
        <v>239</v>
      </c>
      <c r="D4228" s="113" t="s">
        <v>138</v>
      </c>
      <c r="E4228" s="113" t="s">
        <v>137</v>
      </c>
      <c r="F4228" t="n" s="113">
        <v>1.0</v>
      </c>
      <c r="G4228" s="113" t="s">
        <v>156</v>
      </c>
      <c r="H4228" s="111">
        <f>F4228/F4215-1</f>
      </c>
      <c r="I4228" s="113"/>
      <c r="J4228" s="113"/>
      <c r="K4228" s="110" t="n">
        <v>9935.36</v>
      </c>
      <c r="L4228" s="111">
        <f>K4228/K4215-1</f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28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G45" activeCellId="0" sqref="G45"/>
    </sheetView>
  </sheetViews>
  <sheetFormatPr defaultRowHeight="14.4"/>
  <cols>
    <col min="1" max="1" hidden="false" style="0" width="37.0" collapsed="true"/>
    <col min="2" max="2" hidden="false" style="0" width="11.5546558704453" collapsed="true"/>
    <col min="3" max="3" hidden="true" style="0" width="0.0" collapsed="true"/>
    <col min="4" max="4" hidden="false" style="0" width="6.33603238866397" collapsed="true"/>
    <col min="5" max="5" hidden="false" style="0" width="14.331983805668" collapsed="true"/>
    <col min="6" max="6" hidden="false" style="0" width="8.5748987854251" collapsed="true"/>
    <col min="7" max="7" hidden="false" style="0" width="9.99595141700405" collapsed="true"/>
    <col min="8" max="16" hidden="false" style="0" width="8.5748987854251" collapsed="true"/>
    <col min="17" max="17" hidden="false" style="0" width="14.9959514170041" collapsed="true"/>
    <col min="18" max="1025" hidden="false" style="0" width="8.5748987854251" collapsed="true"/>
  </cols>
  <sheetData>
    <row r="1" customFormat="false" ht="14.4" hidden="false" customHeight="false" outlineLevel="0" collapsed="false">
      <c r="A1" s="0" t="s">
        <v>3</v>
      </c>
      <c r="B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</row>
    <row r="2" customFormat="false" ht="14.4" hidden="false" customHeight="false" outlineLevel="0" collapsed="false">
      <c r="A2" s="0" t="s">
        <v>13</v>
      </c>
      <c r="D2" s="62" t="s">
        <v>219</v>
      </c>
      <c r="E2" s="63" t="n">
        <f aca="false">MAX(IF(Daily!D$1:D$1048537=A2,Daily!H$1:H$1048537))</f>
        <v>2585</v>
      </c>
      <c r="F2" s="0" t="s">
        <v>220</v>
      </c>
      <c r="K2" s="0" t="s">
        <v>221</v>
      </c>
      <c r="L2" s="0" t="s">
        <v>222</v>
      </c>
      <c r="M2" s="0" t="s">
        <v>223</v>
      </c>
    </row>
    <row r="3" customFormat="false" ht="14.4" hidden="false" customHeight="false" outlineLevel="0" collapsed="false">
      <c r="A3" s="0" t="s">
        <v>13</v>
      </c>
      <c r="D3" s="0" t="s">
        <v>224</v>
      </c>
      <c r="E3" s="64" t="n">
        <f aca="false">AVERAGEIF(Daily!D$1:D$1048537,A3,Daily!H$1:H$1048537)</f>
        <v>2260.53302961276</v>
      </c>
      <c r="F3" s="0" t="s">
        <v>220</v>
      </c>
      <c r="H3" s="0" t="n">
        <f aca="false">COUNTIF(Daily!$D$1:$D$1048537,$A3)</f>
        <v>439</v>
      </c>
    </row>
    <row r="4" customFormat="false" ht="14.4" hidden="false" customHeight="false" outlineLevel="0" collapsed="false">
      <c r="A4" s="0" t="s">
        <v>13</v>
      </c>
      <c r="D4" s="65" t="s">
        <v>225</v>
      </c>
      <c r="E4" s="66" t="n">
        <f aca="false">MIN(IF(Daily!D$1:D$1048537=A4,Daily!H$1:H$1048537))</f>
        <v>0</v>
      </c>
      <c r="F4" s="0" t="s">
        <v>220</v>
      </c>
    </row>
    <row r="5" customFormat="false" ht="14.4" hidden="false" customHeight="false" outlineLevel="0" collapsed="false">
      <c r="A5" s="0" t="s">
        <v>13</v>
      </c>
      <c r="D5" s="67" t="s">
        <v>226</v>
      </c>
      <c r="E5" s="68" t="e">
        <f aca="true">INDIRECT("Daily!H"&amp;LOOKUP(2,1/(Daily!A$1:A$1048537&lt;&gt;""),ROW(Daily!A$1:A$1048537)-VLOOKUP($A5,Index!B:C,2,0)))</f>
        <v>#DIV/0!</v>
      </c>
      <c r="F5" s="0" t="s">
        <v>220</v>
      </c>
    </row>
    <row r="6" customFormat="false" ht="14.4" hidden="false" customHeight="false" outlineLevel="0" collapsed="false">
      <c r="B6" s="69" t="n">
        <v>42736</v>
      </c>
      <c r="E6" s="64"/>
    </row>
    <row r="7" customFormat="false" ht="14.4" hidden="false" customHeight="false" outlineLevel="0" collapsed="false">
      <c r="A7" s="0" t="s">
        <v>15</v>
      </c>
      <c r="B7" s="4" t="n">
        <f aca="false">$B$6</f>
        <v>42736</v>
      </c>
      <c r="D7" s="62" t="s">
        <v>219</v>
      </c>
      <c r="E7" s="63" t="n">
        <f aca="false">MAX(IF(Daily!A$1:A$1048537&gt;=B7,IF(Daily!D$1:D$1048537=A7,Daily!H$1:H$1048537)))</f>
        <v>0</v>
      </c>
      <c r="F7" s="0" t="s">
        <v>220</v>
      </c>
    </row>
    <row r="8" customFormat="false" ht="14.4" hidden="false" customHeight="false" outlineLevel="0" collapsed="false">
      <c r="A8" s="0" t="s">
        <v>15</v>
      </c>
      <c r="B8" s="4" t="n">
        <f aca="false">$B$6</f>
        <v>42736</v>
      </c>
      <c r="D8" s="0" t="s">
        <v>224</v>
      </c>
      <c r="E8" s="64" t="n">
        <f aca="false">AVERAGE(IF(Daily!A$1:A$1048537&gt;=B8,IF(Daily!D$1:D$1048537=A8,Daily!H$1:H$1048537)))</f>
        <v>0</v>
      </c>
      <c r="F8" s="0" t="s">
        <v>220</v>
      </c>
      <c r="G8" s="0" t="n">
        <f aca="false">COUNTIFS(Daily!$D$1:$D$1048537,$A8,Daily!$A$1:$A$1048537,"&gt;="&amp;$B8)</f>
        <v>208</v>
      </c>
      <c r="H8" s="0" t="n">
        <f aca="false">COUNTIF(Daily!$D$1:$D$1048537,$A8)</f>
        <v>439</v>
      </c>
      <c r="Q8" s="70" t="e">
        <f aca="false">E15-E12</f>
        <v>#DIV/0!</v>
      </c>
      <c r="R8" s="0" t="s">
        <v>227</v>
      </c>
    </row>
    <row r="9" customFormat="false" ht="14.4" hidden="false" customHeight="false" outlineLevel="0" collapsed="false">
      <c r="A9" s="0" t="s">
        <v>15</v>
      </c>
      <c r="B9" s="4" t="n">
        <f aca="false">$B$6</f>
        <v>42736</v>
      </c>
      <c r="D9" s="65" t="s">
        <v>225</v>
      </c>
      <c r="E9" s="66" t="n">
        <f aca="false">MIN(IF(Daily!A$1:A$1048537&gt;=B9,IF(Daily!D$1:D$1048537=A9,Daily!H$1:H$1048537)))</f>
        <v>0</v>
      </c>
      <c r="F9" s="0" t="s">
        <v>220</v>
      </c>
    </row>
    <row r="10" customFormat="false" ht="14.4" hidden="false" customHeight="false" outlineLevel="0" collapsed="false">
      <c r="A10" s="0" t="s">
        <v>15</v>
      </c>
      <c r="D10" s="67" t="s">
        <v>226</v>
      </c>
      <c r="E10" s="68" t="e">
        <f aca="true">INDIRECT("Daily!H"&amp;LOOKUP(2,1/(Daily!A$1:A$1048537&lt;&gt;""),ROW(Daily!A$1:A$1048537)-VLOOKUP($A10,Index!B:C,2,0)))</f>
        <v>#DIV/0!</v>
      </c>
      <c r="F10" s="0" t="s">
        <v>220</v>
      </c>
    </row>
    <row r="11" customFormat="false" ht="14.4" hidden="false" customHeight="false" outlineLevel="0" collapsed="false">
      <c r="B11" s="69" t="n">
        <v>42736</v>
      </c>
      <c r="E11" s="64"/>
    </row>
    <row r="12" customFormat="false" ht="14.4" hidden="false" customHeight="false" outlineLevel="0" collapsed="false">
      <c r="A12" s="0" t="s">
        <v>53</v>
      </c>
      <c r="B12" s="4" t="n">
        <f aca="false">$B$11</f>
        <v>42736</v>
      </c>
      <c r="C12" s="4"/>
      <c r="D12" s="62" t="s">
        <v>219</v>
      </c>
      <c r="E12" s="63" t="n">
        <f aca="false">MAX(IF(Daily!A$1:A$1048537&gt;=B12,IF(Daily!D$1:D$1048537=A12,Daily!H$1:H$1048537)))</f>
        <v>0</v>
      </c>
      <c r="F12" s="0" t="s">
        <v>220</v>
      </c>
      <c r="Q12" s="70" t="e">
        <f aca="false">E15-E13</f>
        <v>#DIV/0!</v>
      </c>
      <c r="R12" s="0" t="s">
        <v>228</v>
      </c>
    </row>
    <row r="13" customFormat="false" ht="14.4" hidden="false" customHeight="false" outlineLevel="0" collapsed="false">
      <c r="A13" s="0" t="s">
        <v>53</v>
      </c>
      <c r="B13" s="4" t="n">
        <f aca="false">$B$11</f>
        <v>42736</v>
      </c>
      <c r="C13" s="4" t="str">
        <f aca="false">CONCATENATE("&gt;=",B13,)</f>
        <v>&gt;=42736</v>
      </c>
      <c r="D13" s="0" t="s">
        <v>224</v>
      </c>
      <c r="E13" s="64" t="n">
        <f aca="false">AVERAGE(IF(Daily!A$1:A$1048537&gt;=B13,IF(Daily!D$1:D$1048537=A13,Daily!H$1:H$1048537)))</f>
        <v>0</v>
      </c>
      <c r="F13" s="0" t="s">
        <v>220</v>
      </c>
      <c r="G13" s="0" t="n">
        <f aca="false">COUNTIFS(Daily!D$1:D$1048537,A13,Daily!A$1:A$1048537,"&gt;="&amp;$B13)</f>
        <v>208</v>
      </c>
      <c r="H13" s="0" t="n">
        <f aca="false">COUNTIF(Daily!$D$1:$D$1048537,$A13)</f>
        <v>208</v>
      </c>
    </row>
    <row r="14" customFormat="false" ht="14.4" hidden="false" customHeight="false" outlineLevel="0" collapsed="false">
      <c r="A14" s="0" t="s">
        <v>53</v>
      </c>
      <c r="B14" s="4" t="n">
        <f aca="false">$B$11</f>
        <v>42736</v>
      </c>
      <c r="D14" s="65" t="s">
        <v>225</v>
      </c>
      <c r="E14" s="66" t="n">
        <f aca="false">MIN(IF(Daily!A$1:A$1048537&gt;=B14,IF(Daily!D$1:D$1048537=A14,Daily!H$1:H$1048537)))</f>
        <v>0</v>
      </c>
      <c r="F14" s="0" t="s">
        <v>220</v>
      </c>
    </row>
    <row r="15" customFormat="false" ht="14.4" hidden="false" customHeight="false" outlineLevel="0" collapsed="false">
      <c r="A15" s="0" t="s">
        <v>53</v>
      </c>
      <c r="D15" s="67" t="s">
        <v>226</v>
      </c>
      <c r="E15" s="68" t="e">
        <f aca="true">INDIRECT("Daily!H"&amp;LOOKUP(2,1/(Daily!A$1:A$1048537&lt;&gt;""),ROW(Daily!A$1:A$1048537)-VLOOKUP($A15,Index!B:C,2,0)))</f>
        <v>#DIV/0!</v>
      </c>
      <c r="F15" s="0" t="s">
        <v>220</v>
      </c>
      <c r="Q15" s="70" t="e">
        <f aca="false">E15-E14</f>
        <v>#DIV/0!</v>
      </c>
      <c r="R15" s="0" t="s">
        <v>229</v>
      </c>
    </row>
    <row r="16" customFormat="false" ht="14.4" hidden="false" customHeight="false" outlineLevel="0" collapsed="false">
      <c r="E16" s="66"/>
    </row>
    <row r="17" customFormat="false" ht="14.4" hidden="false" customHeight="false" outlineLevel="0" collapsed="false">
      <c r="A17" s="0" t="s">
        <v>20</v>
      </c>
      <c r="D17" s="62" t="s">
        <v>219</v>
      </c>
      <c r="E17" s="63" t="n">
        <f aca="false">MAX(IF(Daily!D$1:D$1048537=A17,Daily!H$1:H$1048537))</f>
        <v>0</v>
      </c>
      <c r="F17" s="0" t="s">
        <v>220</v>
      </c>
    </row>
    <row r="18" customFormat="false" ht="14.4" hidden="false" customHeight="false" outlineLevel="0" collapsed="false">
      <c r="A18" s="0" t="s">
        <v>20</v>
      </c>
      <c r="D18" s="0" t="s">
        <v>224</v>
      </c>
      <c r="E18" s="64" t="n">
        <f aca="false">AVERAGEIF(Daily!D$1:D$1048537,A18,Daily!H$1:H$1048537)</f>
        <v>2243.31890660592</v>
      </c>
      <c r="F18" s="0" t="s">
        <v>220</v>
      </c>
      <c r="H18" s="0" t="n">
        <f aca="false">COUNTIF(Daily!$D$1:$D$1048537,$A18)</f>
        <v>439</v>
      </c>
    </row>
    <row r="19" customFormat="false" ht="14.4" hidden="false" customHeight="false" outlineLevel="0" collapsed="false">
      <c r="A19" s="0" t="s">
        <v>20</v>
      </c>
      <c r="D19" s="65" t="s">
        <v>225</v>
      </c>
      <c r="E19" s="66" t="n">
        <f aca="false">MIN(IF(Daily!D$1:D$1048537=A19,Daily!H$1:H$1048537))</f>
        <v>0</v>
      </c>
      <c r="F19" s="0" t="s">
        <v>220</v>
      </c>
    </row>
    <row r="20" customFormat="false" ht="14.4" hidden="false" customHeight="false" outlineLevel="0" collapsed="false">
      <c r="A20" s="0" t="s">
        <v>20</v>
      </c>
      <c r="D20" s="67" t="s">
        <v>226</v>
      </c>
      <c r="E20" s="68" t="e">
        <f aca="true">INDIRECT("Daily!H"&amp;LOOKUP(2,1/(Daily!A$1:A$1048537&lt;&gt;""),ROW(Daily!A$1:A$1048537)-VLOOKUP($A20,Index!B:C,2,0)))</f>
        <v>#DIV/0!</v>
      </c>
      <c r="F20" s="0" t="s">
        <v>220</v>
      </c>
    </row>
    <row r="21" customFormat="false" ht="14.4" hidden="false" customHeight="false" outlineLevel="0" collapsed="false">
      <c r="A21" s="0" t="s">
        <v>59</v>
      </c>
      <c r="E21" s="64" t="n">
        <f aca="false">AVERAGEIF(Daily!D$1:D$1048537,A21,Daily!H$1:H$1048537)</f>
        <v>2230.10163934426</v>
      </c>
      <c r="F21" s="0" t="s">
        <v>220</v>
      </c>
      <c r="H21" s="0" t="n">
        <f aca="false">COUNTIF(Daily!$D$1:$D$1048537,$A21)</f>
        <v>305</v>
      </c>
    </row>
    <row r="22" customFormat="false" ht="14.4" hidden="false" customHeight="false" outlineLevel="0" collapsed="false">
      <c r="A22" s="0" t="s">
        <v>25</v>
      </c>
      <c r="E22" s="64" t="n">
        <f aca="false">AVERAGEIF(Daily!D$1:D$1048537,A22,Daily!H$1:H$1048537)</f>
        <v>2243.31890660592</v>
      </c>
      <c r="F22" s="0" t="s">
        <v>220</v>
      </c>
      <c r="H22" s="0" t="n">
        <f aca="false">COUNTIF(Daily!$D$1:$D$1048537,$A22)</f>
        <v>439</v>
      </c>
    </row>
    <row r="23" customFormat="false" ht="14.4" hidden="false" customHeight="false" outlineLevel="0" collapsed="false">
      <c r="E23" s="64"/>
    </row>
    <row r="24" customFormat="false" ht="14.4" hidden="false" customHeight="false" outlineLevel="0" collapsed="false">
      <c r="A24" s="24" t="s">
        <v>30</v>
      </c>
      <c r="B24" s="24"/>
      <c r="C24" s="24"/>
      <c r="D24" s="62" t="s">
        <v>219</v>
      </c>
      <c r="E24" s="63" t="n">
        <f aca="false">MAX(IF(Daily!D$1:D$1048537=A24,Daily!K$1:K$1048537))</f>
        <v>0</v>
      </c>
      <c r="F24" s="0" t="s">
        <v>220</v>
      </c>
    </row>
    <row r="25" customFormat="false" ht="14.4" hidden="false" customHeight="false" outlineLevel="0" collapsed="false">
      <c r="A25" s="24" t="s">
        <v>30</v>
      </c>
      <c r="B25" s="24"/>
      <c r="C25" s="24"/>
      <c r="D25" s="0" t="s">
        <v>224</v>
      </c>
      <c r="E25" s="64" t="n">
        <f aca="false">AVERAGEIF(Daily!D$1:D$1048537,A25,Daily!K$1:K$1048537)</f>
        <v>1812.96942028985</v>
      </c>
      <c r="F25" s="0" t="s">
        <v>220</v>
      </c>
      <c r="H25" s="0" t="n">
        <f aca="false">COUNTIF(Daily!$D$1:$D$1048537,$A25)</f>
        <v>439</v>
      </c>
    </row>
    <row r="26" customFormat="false" ht="14.4" hidden="false" customHeight="false" outlineLevel="0" collapsed="false">
      <c r="A26" s="24" t="s">
        <v>30</v>
      </c>
      <c r="B26" s="24"/>
      <c r="C26" s="24"/>
      <c r="D26" s="65" t="s">
        <v>225</v>
      </c>
      <c r="E26" s="66" t="n">
        <f aca="false">MIN(IF(Daily!D$1:D$1048537=A26,Daily!K$1:K$1048537))</f>
        <v>0</v>
      </c>
      <c r="F26" s="0" t="s">
        <v>220</v>
      </c>
    </row>
    <row r="27" customFormat="false" ht="14.4" hidden="false" customHeight="false" outlineLevel="0" collapsed="false">
      <c r="A27" s="24" t="s">
        <v>30</v>
      </c>
      <c r="B27" s="24"/>
      <c r="C27" s="24"/>
      <c r="D27" s="67" t="s">
        <v>226</v>
      </c>
      <c r="E27" s="68" t="e">
        <f aca="true">INDIRECT("Daily!K"&amp;LOOKUP(2,1/(Daily!A$1:A$1048537&lt;&gt;""),ROW(Daily!A$1:A$1048537)-VLOOKUP($A27,Index!B:C,2,0)))</f>
        <v>#DIV/0!</v>
      </c>
      <c r="F27" s="0" t="s">
        <v>220</v>
      </c>
    </row>
    <row r="28" customFormat="false" ht="14.4" hidden="false" customHeight="false" outlineLevel="0" collapsed="false">
      <c r="A28" s="24"/>
      <c r="D28" s="24"/>
      <c r="E28" s="66"/>
    </row>
    <row r="29" customFormat="false" ht="14.4" hidden="false" customHeight="false" outlineLevel="0" collapsed="false">
      <c r="A29" s="71" t="s">
        <v>43</v>
      </c>
      <c r="D29" s="62" t="s">
        <v>219</v>
      </c>
      <c r="E29" s="63" t="n">
        <f aca="false">MAX(IF(Daily!D$1:D$1048537=A29,Daily!K$1:K$1048537))</f>
        <v>0</v>
      </c>
      <c r="F29" s="0" t="s">
        <v>230</v>
      </c>
    </row>
    <row r="30" customFormat="false" ht="14.4" hidden="false" customHeight="false" outlineLevel="0" collapsed="false">
      <c r="A30" s="71" t="s">
        <v>43</v>
      </c>
      <c r="D30" s="0" t="s">
        <v>224</v>
      </c>
      <c r="E30" s="64" t="n">
        <f aca="false">AVERAGEIF(Daily!D$1:D$1048537,A30,Daily!K$1:K$1048537)</f>
        <v>1245.69457286432</v>
      </c>
      <c r="F30" s="0" t="s">
        <v>230</v>
      </c>
      <c r="H30" s="0" t="n">
        <f aca="false">COUNTIF(Daily!$D$1:$D$1048537,$A30)</f>
        <v>427</v>
      </c>
    </row>
    <row r="31" customFormat="false" ht="14.4" hidden="false" customHeight="false" outlineLevel="0" collapsed="false">
      <c r="A31" s="71" t="s">
        <v>43</v>
      </c>
      <c r="D31" s="65" t="s">
        <v>225</v>
      </c>
      <c r="E31" s="66" t="n">
        <f aca="false">MIN(IF(Daily!D$1:D$1048537=A31,Daily!K$1:K$1048537))</f>
        <v>0</v>
      </c>
      <c r="F31" s="0" t="s">
        <v>230</v>
      </c>
    </row>
    <row r="32" customFormat="false" ht="14.4" hidden="false" customHeight="false" outlineLevel="0" collapsed="false">
      <c r="A32" s="71" t="s">
        <v>43</v>
      </c>
      <c r="D32" s="67" t="s">
        <v>226</v>
      </c>
      <c r="E32" s="68" t="e">
        <f aca="true">INDIRECT("Daily!K"&amp;LOOKUP(2,1/(Daily!A$1:A$1048537&lt;&gt;""),ROW(Daily!A$1:A$1048537)-VLOOKUP($A32,Index!B:C,2,0)))</f>
        <v>#DIV/0!</v>
      </c>
      <c r="F32" s="0" t="s">
        <v>230</v>
      </c>
    </row>
    <row r="33" customFormat="false" ht="14.4" hidden="false" customHeight="false" outlineLevel="0" collapsed="false">
      <c r="B33" s="69" t="n">
        <v>42736</v>
      </c>
      <c r="G33" s="72" t="s">
        <v>231</v>
      </c>
      <c r="H33" s="0" t="s">
        <v>232</v>
      </c>
    </row>
    <row r="34" customFormat="false" ht="14.4" hidden="false" customHeight="false" outlineLevel="0" collapsed="false">
      <c r="A34" s="36" t="s">
        <v>51</v>
      </c>
      <c r="B34" s="4" t="n">
        <f aca="false">$B$33</f>
        <v>42736</v>
      </c>
      <c r="C34" s="4"/>
      <c r="D34" s="62" t="s">
        <v>219</v>
      </c>
      <c r="E34" s="73" t="n">
        <f aca="false">MAX(IF(Daily!A$1:A$1048537&gt;=B34,IF(Daily!D$1:D$1048537=A34,Daily!K$1:K$1048537)))</f>
        <v>0</v>
      </c>
      <c r="F34" s="0" t="s">
        <v>220</v>
      </c>
    </row>
    <row r="35" customFormat="false" ht="14.4" hidden="false" customHeight="false" outlineLevel="0" collapsed="false">
      <c r="A35" s="36" t="s">
        <v>51</v>
      </c>
      <c r="B35" s="4" t="n">
        <f aca="false">$B$33</f>
        <v>42736</v>
      </c>
      <c r="C35" s="4" t="str">
        <f aca="false">CONCATENATE("&gt;=",B35,)</f>
        <v>&gt;=42736</v>
      </c>
      <c r="D35" s="0" t="s">
        <v>224</v>
      </c>
      <c r="E35" s="74" t="n">
        <f aca="false">AVERAGE(IF(Daily!A$1:A$1048537&gt;=B35,IF(Daily!D$1:D$1048537=A35,Daily!K$1:K$1048537)))</f>
        <v>0</v>
      </c>
      <c r="F35" s="0" t="s">
        <v>220</v>
      </c>
      <c r="G35" s="0" t="n">
        <f aca="false">COUNTIFS(Daily!D$1:D$1048537,A35,Daily!A$1:A$1048537,"&gt;="&amp;$B35)</f>
        <v>208</v>
      </c>
      <c r="H35" s="0" t="n">
        <f aca="false">COUNTIF(Daily!$D$1:$D$1048537,$A35)</f>
        <v>303</v>
      </c>
    </row>
    <row r="36" customFormat="false" ht="14.4" hidden="false" customHeight="false" outlineLevel="0" collapsed="false">
      <c r="A36" s="36" t="s">
        <v>51</v>
      </c>
      <c r="B36" s="4" t="n">
        <f aca="false">$B$33</f>
        <v>42736</v>
      </c>
      <c r="D36" s="65" t="s">
        <v>225</v>
      </c>
      <c r="E36" s="75" t="n">
        <f aca="false">MIN(IF(Daily!A$1:A$1048537&gt;=B36,IF(Daily!D$1:D$1048537=A36,Daily!K$1:K$1048537)))</f>
        <v>0</v>
      </c>
      <c r="F36" s="0" t="s">
        <v>220</v>
      </c>
    </row>
    <row r="37" customFormat="false" ht="14.4" hidden="false" customHeight="false" outlineLevel="0" collapsed="false">
      <c r="A37" s="36" t="s">
        <v>51</v>
      </c>
      <c r="B37" s="36"/>
      <c r="C37" s="36"/>
      <c r="D37" s="67" t="s">
        <v>226</v>
      </c>
      <c r="E37" s="76" t="e">
        <f aca="true">INDIRECT("Daily!K"&amp;LOOKUP(2,1/(Daily!A$1:A$1048537&lt;&gt;""),ROW(Daily!A$1:A$1048537)-VLOOKUP($A37,Index!B:C,2,0)))</f>
        <v>#DIV/0!</v>
      </c>
      <c r="F37" s="0" t="s">
        <v>220</v>
      </c>
    </row>
    <row r="38" customFormat="false" ht="14.4" hidden="false" customHeight="false" outlineLevel="0" collapsed="false">
      <c r="B38" s="4"/>
    </row>
    <row r="39" customFormat="false" ht="14.4" hidden="false" customHeight="false" outlineLevel="0" collapsed="false">
      <c r="A39" s="36" t="s">
        <v>51</v>
      </c>
      <c r="B39" s="4" t="n">
        <f aca="false">$B$33</f>
        <v>42736</v>
      </c>
      <c r="C39" s="4"/>
      <c r="D39" s="62" t="s">
        <v>219</v>
      </c>
      <c r="E39" s="73" t="n">
        <f aca="false">MAX(IF(Daily!A$1:A$1048537&gt;=B39,IF(Daily!D$1:D$1048537=A39,Daily!H$1:H$1048537)))</f>
        <v>0</v>
      </c>
      <c r="F39" s="0" t="s">
        <v>220</v>
      </c>
      <c r="G39" s="72" t="s">
        <v>215</v>
      </c>
      <c r="H39" s="0" t="s">
        <v>233</v>
      </c>
    </row>
    <row r="40" customFormat="false" ht="14.4" hidden="false" customHeight="false" outlineLevel="0" collapsed="false">
      <c r="A40" s="36" t="s">
        <v>51</v>
      </c>
      <c r="B40" s="4" t="n">
        <f aca="false">$B$33</f>
        <v>42736</v>
      </c>
      <c r="C40" s="4" t="str">
        <f aca="false">CONCATENATE("&gt;=",B40,)</f>
        <v>&gt;=42736</v>
      </c>
      <c r="D40" s="0" t="s">
        <v>224</v>
      </c>
      <c r="E40" s="74" t="n">
        <f aca="false">AVERAGE(IF(Daily!A$1:A$1048537&gt;=B40,IF(Daily!D$1:D$1048537=A40,Daily!H$1:H$1048537)))</f>
        <v>0</v>
      </c>
      <c r="F40" s="0" t="s">
        <v>220</v>
      </c>
      <c r="G40" s="0" t="n">
        <f aca="false">COUNTIFS(Daily!D$1:D$1048537,A40,Daily!A$1:A$1048537,"&gt;="&amp;$B40) - 26</f>
        <v>182</v>
      </c>
      <c r="H40" s="0" t="n">
        <f aca="false">COUNTIF(Daily!$D$1:$D$1048537,$A40)-26</f>
        <v>277</v>
      </c>
    </row>
    <row r="41" customFormat="false" ht="14.4" hidden="false" customHeight="false" outlineLevel="0" collapsed="false">
      <c r="A41" s="36" t="s">
        <v>51</v>
      </c>
      <c r="B41" s="4" t="n">
        <f aca="false">$B$33</f>
        <v>42736</v>
      </c>
      <c r="D41" s="65" t="s">
        <v>225</v>
      </c>
      <c r="E41" s="75" t="n">
        <f aca="false">MIN(IF(Daily!A$1:A$1048537&gt;=B41,IF(Daily!D$1:D$1048537=A41,IF(Daily!H$1:H$1048537&gt;0,Daily!H$1:H$1048537))))</f>
        <v>0</v>
      </c>
      <c r="F41" s="0" t="s">
        <v>220</v>
      </c>
    </row>
    <row r="42" customFormat="false" ht="14.4" hidden="false" customHeight="false" outlineLevel="0" collapsed="false">
      <c r="A42" s="36" t="s">
        <v>51</v>
      </c>
      <c r="B42" s="36"/>
      <c r="C42" s="36"/>
      <c r="D42" s="67" t="s">
        <v>226</v>
      </c>
      <c r="E42" s="76" t="e">
        <f aca="true">INDIRECT("Daily!H"&amp;LOOKUP(2,1/(Daily!A$1:A$1048537&lt;&gt;""),ROW(Daily!A$1:A$1048537)-VLOOKUP($A42,Index!B:C,2,0)))</f>
        <v>#DIV/0!</v>
      </c>
      <c r="F42" s="0" t="s">
        <v>220</v>
      </c>
    </row>
    <row r="43" customFormat="false" ht="14.4" hidden="false" customHeight="false" outlineLevel="0" collapsed="false">
      <c r="B43" s="4"/>
    </row>
    <row r="44" customFormat="false" ht="14.4" hidden="false" customHeight="false" outlineLevel="0" collapsed="false">
      <c r="A44" s="36" t="s">
        <v>51</v>
      </c>
      <c r="B44" s="4" t="n">
        <f aca="false">$B$33</f>
        <v>42736</v>
      </c>
      <c r="C44" s="4"/>
      <c r="D44" s="62" t="s">
        <v>219</v>
      </c>
      <c r="E44" s="73" t="n">
        <f aca="false">MAX(IF(Daily!A$1:A$1048537&gt;=B44,IF(Daily!D$1:D$1048537=A44,Daily!F$1:F$1048537)))</f>
        <v>0</v>
      </c>
      <c r="F44" s="0" t="s">
        <v>220</v>
      </c>
      <c r="G44" s="72" t="s">
        <v>234</v>
      </c>
      <c r="H44" s="0" t="s">
        <v>235</v>
      </c>
    </row>
    <row r="45" customFormat="false" ht="14.4" hidden="false" customHeight="false" outlineLevel="0" collapsed="false">
      <c r="A45" s="36" t="s">
        <v>51</v>
      </c>
      <c r="B45" s="4" t="n">
        <f aca="false">$B$33</f>
        <v>42736</v>
      </c>
      <c r="C45" s="4" t="str">
        <f aca="false">CONCATENATE("&gt;=",B45,)</f>
        <v>&gt;=42736</v>
      </c>
      <c r="D45" s="0" t="s">
        <v>224</v>
      </c>
      <c r="E45" s="74" t="n">
        <f aca="false">AVERAGE(IF(Daily!A$1:A$1048537&gt;=B45,IF(Daily!D$1:D$1048537=A45,Daily!F$1:F$1048537)))</f>
        <v>0</v>
      </c>
      <c r="F45" s="0" t="s">
        <v>220</v>
      </c>
      <c r="G45" s="0" t="n">
        <f aca="false">COUNTIFS(Daily!D$1:D$1048537,A45,Daily!A$1:A$1048537,"&gt;="&amp;$B45) - 26</f>
        <v>182</v>
      </c>
      <c r="H45" s="0" t="n">
        <f aca="false">COUNTIF(Daily!$D$1:$D$1048537,$A45)-26</f>
        <v>277</v>
      </c>
    </row>
    <row r="46" customFormat="false" ht="14.4" hidden="false" customHeight="false" outlineLevel="0" collapsed="false">
      <c r="A46" s="36" t="s">
        <v>51</v>
      </c>
      <c r="B46" s="4" t="n">
        <f aca="false">$B$33</f>
        <v>42736</v>
      </c>
      <c r="D46" s="65" t="s">
        <v>225</v>
      </c>
      <c r="E46" s="75" t="n">
        <f aca="false">MIN(IF(Daily!A$1:A$1048537&gt;=B46,IF(Daily!D$1:D$1048537=A46,IF(Daily!F$1:F$1048537&gt;0,Daily!F$1:F$1048537))))</f>
        <v>0</v>
      </c>
      <c r="F46" s="0" t="s">
        <v>220</v>
      </c>
    </row>
    <row r="47" customFormat="false" ht="14.4" hidden="false" customHeight="false" outlineLevel="0" collapsed="false">
      <c r="A47" s="36" t="s">
        <v>51</v>
      </c>
      <c r="B47" s="36"/>
      <c r="C47" s="36"/>
      <c r="D47" s="67" t="s">
        <v>226</v>
      </c>
      <c r="E47" s="76" t="e">
        <f aca="true">INDIRECT("Daily!F"&amp;LOOKUP(2,1/(Daily!A$1:A$1048537&lt;&gt;""),ROW(Daily!A$1:A$1048537)-VLOOKUP($A47,Index!B:C,2,0)))</f>
        <v>#DIV/0!</v>
      </c>
      <c r="F47" s="0" t="s">
        <v>220</v>
      </c>
    </row>
    <row r="50" customFormat="false" ht="14.4" hidden="false" customHeight="false" outlineLevel="0" collapsed="false">
      <c r="B50" s="50"/>
      <c r="D50" s="48"/>
      <c r="G50" s="50"/>
    </row>
    <row r="53" customFormat="false" ht="14.4" hidden="false" customHeight="false" outlineLevel="0" collapsed="false">
      <c r="A53" s="77" t="str">
        <f aca="false">CONCATENATE(A54," from ",(TEXT(B53,"dd-mm-yyyyy")))</f>
        <v>Ethereum Price from 01-12-2017</v>
      </c>
      <c r="B53" s="69" t="n">
        <v>43070</v>
      </c>
    </row>
    <row r="54" customFormat="false" ht="14.4" hidden="false" customHeight="false" outlineLevel="0" collapsed="false">
      <c r="A54" s="36" t="s">
        <v>54</v>
      </c>
      <c r="B54" s="4" t="n">
        <f aca="false">$B$53</f>
        <v>43070</v>
      </c>
      <c r="C54" s="4"/>
      <c r="D54" s="62" t="s">
        <v>219</v>
      </c>
      <c r="E54" s="63" t="n">
        <f aca="false">MAX(IF(Daily!D$1:D$1048537=$A54,IF(Daily!A$1:A$1048537&gt;=$B54,Daily!K$1:K$1048537)))</f>
        <v>0</v>
      </c>
      <c r="F54" s="0" t="s">
        <v>230</v>
      </c>
      <c r="G54" s="72" t="s">
        <v>215</v>
      </c>
    </row>
    <row r="55" customFormat="false" ht="14.4" hidden="false" customHeight="false" outlineLevel="0" collapsed="false">
      <c r="A55" s="36" t="s">
        <v>54</v>
      </c>
      <c r="B55" s="4" t="n">
        <f aca="false">$B$53</f>
        <v>43070</v>
      </c>
      <c r="C55" s="4" t="str">
        <f aca="false">CONCATENATE("&gt;=",B55,)</f>
        <v>&gt;=43070</v>
      </c>
      <c r="D55" s="0" t="s">
        <v>224</v>
      </c>
      <c r="E55" s="64" t="n">
        <f aca="false">AVERAGE(IF(Daily!D$1:D$1048537=$A55,IF(Daily!A$1:A$1048537&gt;=$B55,Daily!K$1:K$1048537)))</f>
        <v>0</v>
      </c>
      <c r="F55" s="0" t="s">
        <v>230</v>
      </c>
      <c r="G55" s="0" t="n">
        <f aca="false">COUNTIFS(Daily!D$1:D$1048537,A55,Daily!A$1:A$1048537,"&gt;="&amp;$B55)</f>
        <v>114</v>
      </c>
      <c r="H55" s="0" t="n">
        <f aca="false">COUNTIF(Daily!$D$1:$D$1048537,$A55)</f>
        <v>208</v>
      </c>
    </row>
    <row r="56" customFormat="false" ht="14.4" hidden="false" customHeight="false" outlineLevel="0" collapsed="false">
      <c r="A56" s="36" t="s">
        <v>54</v>
      </c>
      <c r="B56" s="4" t="n">
        <f aca="false">$B$53</f>
        <v>43070</v>
      </c>
      <c r="D56" s="65" t="s">
        <v>225</v>
      </c>
      <c r="E56" s="66" t="n">
        <f aca="false">MIN(IF(Daily!D$1:D$1048537=$A56,IF(Daily!A$1:A$1048537&gt;=$B56,IF(Daily!K$1:K$1048537&gt;0,Daily!K$1:K$1048537))))</f>
        <v>0</v>
      </c>
      <c r="F56" s="0" t="s">
        <v>230</v>
      </c>
    </row>
    <row r="57" customFormat="false" ht="14.4" hidden="false" customHeight="false" outlineLevel="0" collapsed="false">
      <c r="A57" s="36" t="s">
        <v>54</v>
      </c>
      <c r="B57" s="36"/>
      <c r="C57" s="36"/>
      <c r="D57" s="67" t="s">
        <v>226</v>
      </c>
      <c r="E57" s="68" t="e">
        <f aca="true">INDIRECT("Daily!K"&amp;LOOKUP(2,1/(Daily!A$1:A$1048537&lt;&gt;""),ROW(Daily!A$1:A$1048537)-VLOOKUP($A57,Index!B:C,2,0)))</f>
        <v>#DIV/0!</v>
      </c>
      <c r="F57" s="0" t="s">
        <v>230</v>
      </c>
    </row>
    <row r="59" customFormat="false" ht="14.4" hidden="false" customHeight="false" outlineLevel="0" collapsed="false">
      <c r="B59" s="69" t="n">
        <v>43070</v>
      </c>
    </row>
    <row r="60" customFormat="false" ht="14.4" hidden="false" customHeight="false" outlineLevel="0" collapsed="false">
      <c r="A60" s="36" t="s">
        <v>138</v>
      </c>
      <c r="B60" s="4" t="n">
        <f aca="false">$B$59</f>
        <v>43070</v>
      </c>
      <c r="C60" s="4"/>
      <c r="D60" s="62" t="s">
        <v>219</v>
      </c>
      <c r="E60" s="63" t="n">
        <f aca="false">MAX(IF(Daily!D$1:D$1048537=$A60,IF(Daily!A$1:A$1048537&gt;=$B60,Daily!K$1:K$1048537)))</f>
        <v>0</v>
      </c>
      <c r="F60" s="0" t="s">
        <v>230</v>
      </c>
      <c r="G60" s="72" t="s">
        <v>215</v>
      </c>
    </row>
    <row r="61" customFormat="false" ht="14.4" hidden="false" customHeight="false" outlineLevel="0" collapsed="false">
      <c r="A61" s="36" t="s">
        <v>138</v>
      </c>
      <c r="B61" s="4" t="n">
        <f aca="false">$B$59</f>
        <v>43070</v>
      </c>
      <c r="C61" s="4" t="str">
        <f aca="false">CONCATENATE("&gt;=",B61,)</f>
        <v>&gt;=43070</v>
      </c>
      <c r="D61" s="0" t="s">
        <v>224</v>
      </c>
      <c r="E61" s="64" t="n">
        <f aca="false">AVERAGE(IF(Daily!D$1:D$1048537=$A61,IF(Daily!A$1:A$1048537&gt;=$B61,Daily!K$1:K$1048537)))</f>
        <v>0</v>
      </c>
      <c r="F61" s="0" t="s">
        <v>230</v>
      </c>
      <c r="G61" s="0" t="n">
        <f aca="false">COUNTIFS(Daily!D$1:D$1048537,A61,Daily!A$1:A$1048537,"&gt;="&amp;$B61)</f>
        <v>114</v>
      </c>
      <c r="H61" s="0" t="n">
        <f aca="false">COUNTIF(Daily!$D$1:$D$1048537,$A61)</f>
        <v>114</v>
      </c>
    </row>
    <row r="62" customFormat="false" ht="14.4" hidden="false" customHeight="false" outlineLevel="0" collapsed="false">
      <c r="A62" s="36" t="s">
        <v>138</v>
      </c>
      <c r="B62" s="4" t="n">
        <f aca="false">$B$59</f>
        <v>43070</v>
      </c>
      <c r="D62" s="65" t="s">
        <v>225</v>
      </c>
      <c r="E62" s="66" t="n">
        <f aca="false">MIN(IF(Daily!D$1:D$1048537=$A62,IF(Daily!A$1:A$1048537&gt;=$B62,IF(Daily!K$1:K$1048537&gt;0,Daily!K$1:K$1048537))))</f>
        <v>0</v>
      </c>
      <c r="F62" s="0" t="s">
        <v>230</v>
      </c>
    </row>
    <row r="63" customFormat="false" ht="14.4" hidden="false" customHeight="false" outlineLevel="0" collapsed="false">
      <c r="A63" s="36" t="s">
        <v>138</v>
      </c>
      <c r="B63" s="36"/>
      <c r="C63" s="36"/>
      <c r="D63" s="67" t="s">
        <v>226</v>
      </c>
      <c r="E63" s="68" t="e">
        <f aca="true">INDIRECT("Daily!K"&amp;LOOKUP(2,1/(Daily!A$1:A$1048537&lt;&gt;""),ROW(Daily!A$1:A$1048537)-VLOOKUP($A63,Index!B:C,2,0)))</f>
        <v>#DIV/0!</v>
      </c>
      <c r="F63" s="0" t="s">
        <v>230</v>
      </c>
    </row>
    <row r="67" customFormat="false" ht="14.4" hidden="false" customHeight="false" outlineLevel="0" collapsed="false">
      <c r="B67" s="2" t="n">
        <v>2015</v>
      </c>
      <c r="D67" s="0" t="n">
        <f aca="false">COUNTIFS(Daily!A$1:A$1048537,"&gt;="&amp;DATE(B67,1,1),Daily!A$1:A$1048537,"&lt;="&amp;DATE(B67,12,31))</f>
        <v>871</v>
      </c>
    </row>
    <row r="68" customFormat="false" ht="14.4" hidden="false" customHeight="false" outlineLevel="0" collapsed="false">
      <c r="B68" s="2" t="n">
        <v>2016</v>
      </c>
      <c r="D68" s="0" t="n">
        <f aca="false">COUNTIFS(Daily!A$1:A$1048537,"&gt;="&amp;DATE(B68,1,1),Daily!A$1:A$1048537,"&lt;="&amp;DATE(B68,12,31))</f>
        <v>1063</v>
      </c>
    </row>
    <row r="69" customFormat="false" ht="14.4" hidden="false" customHeight="false" outlineLevel="0" collapsed="false">
      <c r="B69" s="2" t="n">
        <v>2017</v>
      </c>
      <c r="D69" s="0" t="n">
        <f aca="false">COUNTIFS(Daily!A$1:A$1048537,"&gt;="&amp;DATE(B69,1,1),Daily!A$1:A$1048537,"&lt;="&amp;DATE(B69,12,31))</f>
        <v>1120</v>
      </c>
    </row>
    <row r="70" customFormat="false" ht="14.4" hidden="false" customHeight="false" outlineLevel="0" collapsed="false">
      <c r="B70" s="0" t="n">
        <f aca="false">COUNTA(Daily!A$1:A$1048537)</f>
        <v>4189</v>
      </c>
      <c r="D70" s="0" t="n">
        <f aca="false">SUM(D67:D69) + 1</f>
        <v>3055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4"/>
  <cols>
    <col min="1" max="1" hidden="false" style="0" width="5.55465587044534" collapsed="true"/>
    <col min="2" max="2" hidden="false" style="0" width="38.1133603238866" collapsed="true"/>
    <col min="3" max="3" hidden="false" style="0" width="7.4412955465587" collapsed="true"/>
    <col min="4" max="1025" hidden="false" style="0" width="8.5748987854251" collapsed="true"/>
  </cols>
  <sheetData>
    <row r="1" customFormat="false" ht="14.4" hidden="false" customHeight="false" outlineLevel="0" collapsed="false">
      <c r="A1" s="0" t="n">
        <v>1</v>
      </c>
      <c r="B1" s="0" t="s">
        <v>53</v>
      </c>
      <c r="C1" s="0" t="e">
        <f aca="false">LOOKUP(2,1/(A:A&lt;&gt;""),A:A) - $A1</f>
        <v>#DIV/0!</v>
      </c>
    </row>
    <row r="2" customFormat="false" ht="14.4" hidden="false" customHeight="false" outlineLevel="0" collapsed="false">
      <c r="A2" s="0" t="n">
        <v>2</v>
      </c>
      <c r="B2" s="0" t="s">
        <v>13</v>
      </c>
      <c r="C2" s="0" t="inlineStr">
        <f aca="false">LOOKUP(2,1/(A:A&lt;&gt;""),A:A) - $A2</f>
        <is>
          <t/>
        </is>
      </c>
    </row>
    <row r="3" customFormat="false" ht="14.4" hidden="false" customHeight="false" outlineLevel="0" collapsed="false">
      <c r="A3" s="0" t="n">
        <v>3</v>
      </c>
      <c r="B3" s="0" t="s">
        <v>15</v>
      </c>
      <c r="C3" s="0" t="inlineStr">
        <f aca="false">LOOKUP(2,1/(A:A&lt;&gt;""),A:A) - $A3</f>
        <is>
          <t/>
        </is>
      </c>
    </row>
    <row r="4" customFormat="false" ht="14.4" hidden="false" customHeight="false" outlineLevel="0" collapsed="false">
      <c r="A4" s="0" t="n">
        <v>4</v>
      </c>
      <c r="B4" s="0" t="s">
        <v>20</v>
      </c>
      <c r="C4" s="0" t="inlineStr">
        <f aca="false">LOOKUP(2,1/(A:A&lt;&gt;""),A:A) - $A4</f>
        <is>
          <t/>
        </is>
      </c>
    </row>
    <row r="5" customFormat="false" ht="14.4" hidden="false" customHeight="false" outlineLevel="0" collapsed="false">
      <c r="A5" s="0" t="n">
        <v>5</v>
      </c>
      <c r="B5" s="0" t="s">
        <v>25</v>
      </c>
      <c r="C5" s="0" t="inlineStr">
        <f aca="false">LOOKUP(2,1/(A:A&lt;&gt;""),A:A) - $A5</f>
        <is>
          <t/>
        </is>
      </c>
    </row>
    <row r="6" customFormat="false" ht="14.4" hidden="false" customHeight="false" outlineLevel="0" collapsed="false">
      <c r="A6" s="0" t="n">
        <v>6</v>
      </c>
      <c r="B6" s="0" t="s">
        <v>51</v>
      </c>
      <c r="C6" s="0" t="inlineStr">
        <f aca="false">LOOKUP(2,1/(A:A&lt;&gt;""),A:A) - $A6</f>
        <is>
          <t/>
        </is>
      </c>
    </row>
    <row r="7" customFormat="false" ht="14.4" hidden="false" customHeight="false" outlineLevel="0" collapsed="false">
      <c r="A7" s="0" t="n">
        <v>7</v>
      </c>
      <c r="B7" s="0" t="s">
        <v>30</v>
      </c>
      <c r="C7" s="0" t="inlineStr">
        <f aca="false">LOOKUP(2,1/(A:A&lt;&gt;""),A:A) - $A7</f>
        <is>
          <t/>
        </is>
      </c>
    </row>
    <row r="8" customFormat="false" ht="14.4" hidden="false" customHeight="false" outlineLevel="0" collapsed="false">
      <c r="A8" s="0" t="n">
        <v>8</v>
      </c>
      <c r="B8" s="0" t="s">
        <v>43</v>
      </c>
      <c r="C8" s="0" t="inlineStr">
        <f aca="false">LOOKUP(2,1/(A:A&lt;&gt;""),A:A) - $A8</f>
        <is>
          <t/>
        </is>
      </c>
    </row>
    <row r="9" customFormat="false" ht="14.4" hidden="false" customHeight="false" outlineLevel="0" collapsed="false">
      <c r="A9" s="0" t="n">
        <v>9</v>
      </c>
      <c r="B9" s="0" t="s">
        <v>54</v>
      </c>
      <c r="C9" s="0" t="inlineStr">
        <f aca="false">LOOKUP(2,1/(A:A&lt;&gt;""),A:A) - $A9</f>
        <is>
          <t/>
        </is>
      </c>
    </row>
    <row r="10" customFormat="false" ht="14.4" hidden="false" customHeight="false" outlineLevel="0" collapsed="false">
      <c r="A10" s="0" t="n">
        <v>10</v>
      </c>
      <c r="B10" s="0" t="s">
        <v>150</v>
      </c>
      <c r="C10" s="0" t="inlineStr">
        <f aca="false">LOOKUP(2,1/(A:A&lt;&gt;""),A:A) - $A10</f>
        <is>
          <t/>
        </is>
      </c>
    </row>
    <row r="11" customFormat="false" ht="14.4" hidden="false" customHeight="false" outlineLevel="0" collapsed="false">
      <c r="A11" s="0" t="n">
        <v>11</v>
      </c>
      <c r="B11" s="0" t="s">
        <v>157</v>
      </c>
      <c r="C11" s="0" t="inlineStr">
        <f aca="false">LOOKUP(2,1/(A:A&lt;&gt;""),A:A) - $A11</f>
        <is>
          <t/>
        </is>
      </c>
    </row>
    <row r="12" customFormat="false" ht="14.4" hidden="false" customHeight="false" outlineLevel="0" collapsed="false">
      <c r="A12" s="0" t="n">
        <v>12</v>
      </c>
      <c r="B12" s="71" t="s">
        <v>138</v>
      </c>
      <c r="C12" s="0" t="inlineStr">
        <f aca="false">LOOKUP(2,1/(A:A&lt;&gt;""),A:A) - $A12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2015-08-08T08:08:07Z</dcterms:created>
  <dc:creator>Cvetan Georgiev</dc:creator>
  <dc:language>en-US</dc:language>
  <lastModifiedBy>CvetanG</lastModifiedBy>
  <dcterms:modified xsi:type="dcterms:W3CDTF">2018-01-21T09:42:38Z</dcterms:modified>
  <revision>0</revision>
</coreProperties>
</file>