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90664\Downloads\"/>
    </mc:Choice>
  </mc:AlternateContent>
  <xr:revisionPtr revIDLastSave="0" documentId="13_ncr:1_{8A9567AE-E1F9-45FB-9C5A-5F6921F66B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nctions mathématiques" sheetId="1" r:id="rId1"/>
    <sheet name="Fonctions trigonométriques" sheetId="2" r:id="rId2"/>
    <sheet name="Objectifs" sheetId="3" r:id="rId3"/>
    <sheet name="Travail" sheetId="4" r:id="rId4"/>
    <sheet name="Travail 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R122" i="4"/>
  <c r="P22" i="4"/>
  <c r="H15" i="5"/>
  <c r="I15" i="2"/>
  <c r="L15" i="5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22" i="4"/>
  <c r="X22" i="4"/>
  <c r="T22" i="4"/>
  <c r="N22" i="4"/>
  <c r="R22" i="4" s="1"/>
  <c r="K21" i="1"/>
  <c r="V22" i="4" l="1"/>
  <c r="N23" i="4"/>
  <c r="N19" i="2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23" i="4" l="1"/>
  <c r="T23" i="4"/>
  <c r="V23" i="4"/>
  <c r="R23" i="4"/>
  <c r="X23" i="4"/>
  <c r="N24" i="4"/>
  <c r="H15" i="2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P19" i="2"/>
  <c r="R19" i="2"/>
  <c r="T19" i="2"/>
  <c r="T66" i="1"/>
  <c r="P67" i="1"/>
  <c r="V66" i="1"/>
  <c r="X66" i="1"/>
  <c r="Z66" i="1"/>
  <c r="AB66" i="1"/>
  <c r="R66" i="1"/>
  <c r="AB25" i="1"/>
  <c r="N25" i="4" l="1"/>
  <c r="X24" i="4"/>
  <c r="T24" i="4"/>
  <c r="V24" i="4"/>
  <c r="P24" i="4"/>
  <c r="R24" i="4"/>
  <c r="R20" i="2"/>
  <c r="T20" i="2"/>
  <c r="P20" i="2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N26" i="4" l="1"/>
  <c r="P25" i="4"/>
  <c r="X25" i="4"/>
  <c r="V25" i="4"/>
  <c r="T25" i="4"/>
  <c r="R25" i="4"/>
  <c r="P69" i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N27" i="4" l="1"/>
  <c r="R26" i="4"/>
  <c r="P26" i="4"/>
  <c r="X26" i="4"/>
  <c r="T26" i="4"/>
  <c r="V26" i="4"/>
  <c r="P70" i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N28" i="4" l="1"/>
  <c r="V27" i="4"/>
  <c r="R27" i="4"/>
  <c r="T27" i="4"/>
  <c r="P27" i="4"/>
  <c r="X27" i="4"/>
  <c r="P71" i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N29" i="4" l="1"/>
  <c r="X28" i="4"/>
  <c r="R28" i="4"/>
  <c r="P28" i="4"/>
  <c r="V28" i="4"/>
  <c r="T28" i="4"/>
  <c r="P72" i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N30" i="4" l="1"/>
  <c r="T29" i="4"/>
  <c r="X29" i="4"/>
  <c r="P29" i="4"/>
  <c r="V29" i="4"/>
  <c r="R29" i="4"/>
  <c r="P73" i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N31" i="4" l="1"/>
  <c r="R30" i="4"/>
  <c r="T30" i="4"/>
  <c r="X30" i="4"/>
  <c r="P30" i="4"/>
  <c r="V30" i="4"/>
  <c r="P74" i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N32" i="4" l="1"/>
  <c r="V31" i="4"/>
  <c r="R31" i="4"/>
  <c r="T31" i="4"/>
  <c r="X31" i="4"/>
  <c r="P31" i="4"/>
  <c r="P75" i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N33" i="4" l="1"/>
  <c r="V32" i="4"/>
  <c r="R32" i="4"/>
  <c r="T32" i="4"/>
  <c r="X32" i="4"/>
  <c r="P32" i="4"/>
  <c r="P76" i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N34" i="4" l="1"/>
  <c r="V33" i="4"/>
  <c r="R33" i="4"/>
  <c r="T33" i="4"/>
  <c r="X33" i="4"/>
  <c r="P33" i="4"/>
  <c r="P77" i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N35" i="4" l="1"/>
  <c r="V34" i="4"/>
  <c r="R34" i="4"/>
  <c r="T34" i="4"/>
  <c r="X34" i="4"/>
  <c r="P34" i="4"/>
  <c r="P78" i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N36" i="4" l="1"/>
  <c r="T35" i="4"/>
  <c r="V35" i="4"/>
  <c r="R35" i="4"/>
  <c r="X35" i="4"/>
  <c r="P35" i="4"/>
  <c r="P79" i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N37" i="4" l="1"/>
  <c r="X36" i="4"/>
  <c r="P36" i="4"/>
  <c r="R36" i="4"/>
  <c r="V36" i="4"/>
  <c r="T36" i="4"/>
  <c r="P80" i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N38" i="4" l="1"/>
  <c r="T37" i="4"/>
  <c r="X37" i="4"/>
  <c r="P37" i="4"/>
  <c r="V37" i="4"/>
  <c r="R37" i="4"/>
  <c r="P81" i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N39" i="4" l="1"/>
  <c r="R38" i="4"/>
  <c r="T38" i="4"/>
  <c r="X38" i="4"/>
  <c r="P38" i="4"/>
  <c r="V38" i="4"/>
  <c r="P82" i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N40" i="4" l="1"/>
  <c r="V39" i="4"/>
  <c r="R39" i="4"/>
  <c r="T39" i="4"/>
  <c r="X39" i="4"/>
  <c r="P39" i="4"/>
  <c r="P83" i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N41" i="4" l="1"/>
  <c r="V40" i="4"/>
  <c r="R40" i="4"/>
  <c r="T40" i="4"/>
  <c r="X40" i="4"/>
  <c r="P40" i="4"/>
  <c r="P84" i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N42" i="4" l="1"/>
  <c r="V41" i="4"/>
  <c r="R41" i="4"/>
  <c r="T41" i="4"/>
  <c r="X41" i="4"/>
  <c r="P41" i="4"/>
  <c r="P85" i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N43" i="4" l="1"/>
  <c r="V42" i="4"/>
  <c r="R42" i="4"/>
  <c r="T42" i="4"/>
  <c r="X42" i="4"/>
  <c r="P42" i="4"/>
  <c r="P86" i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N44" i="4" l="1"/>
  <c r="V43" i="4"/>
  <c r="R43" i="4"/>
  <c r="T43" i="4"/>
  <c r="X43" i="4"/>
  <c r="P43" i="4"/>
  <c r="P87" i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N45" i="4" l="1"/>
  <c r="X44" i="4"/>
  <c r="P44" i="4"/>
  <c r="R44" i="4"/>
  <c r="V44" i="4"/>
  <c r="T44" i="4"/>
  <c r="P88" i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N46" i="4" l="1"/>
  <c r="T45" i="4"/>
  <c r="X45" i="4"/>
  <c r="P45" i="4"/>
  <c r="V45" i="4"/>
  <c r="R45" i="4"/>
  <c r="P89" i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N47" i="4" l="1"/>
  <c r="R46" i="4"/>
  <c r="T46" i="4"/>
  <c r="X46" i="4"/>
  <c r="P46" i="4"/>
  <c r="V46" i="4"/>
  <c r="P90" i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N48" i="4" l="1"/>
  <c r="V47" i="4"/>
  <c r="R47" i="4"/>
  <c r="T47" i="4"/>
  <c r="X47" i="4"/>
  <c r="P47" i="4"/>
  <c r="P91" i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N49" i="4" l="1"/>
  <c r="V48" i="4"/>
  <c r="R48" i="4"/>
  <c r="T48" i="4"/>
  <c r="X48" i="4"/>
  <c r="P48" i="4"/>
  <c r="P92" i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N50" i="4" l="1"/>
  <c r="V49" i="4"/>
  <c r="R49" i="4"/>
  <c r="T49" i="4"/>
  <c r="X49" i="4"/>
  <c r="P49" i="4"/>
  <c r="P93" i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N51" i="4" l="1"/>
  <c r="V50" i="4"/>
  <c r="R50" i="4"/>
  <c r="T50" i="4"/>
  <c r="X50" i="4"/>
  <c r="P50" i="4"/>
  <c r="P94" i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N52" i="4" l="1"/>
  <c r="V51" i="4"/>
  <c r="T51" i="4"/>
  <c r="R51" i="4"/>
  <c r="X51" i="4"/>
  <c r="P51" i="4"/>
  <c r="P95" i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N53" i="4" l="1"/>
  <c r="X52" i="4"/>
  <c r="P52" i="4"/>
  <c r="R52" i="4"/>
  <c r="V52" i="4"/>
  <c r="T52" i="4"/>
  <c r="P96" i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N54" i="4" l="1"/>
  <c r="T53" i="4"/>
  <c r="X53" i="4"/>
  <c r="P53" i="4"/>
  <c r="V53" i="4"/>
  <c r="R53" i="4"/>
  <c r="P97" i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N55" i="4" l="1"/>
  <c r="R54" i="4"/>
  <c r="T54" i="4"/>
  <c r="X54" i="4"/>
  <c r="P54" i="4"/>
  <c r="V54" i="4"/>
  <c r="P98" i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N56" i="4" l="1"/>
  <c r="V55" i="4"/>
  <c r="P55" i="4"/>
  <c r="R55" i="4"/>
  <c r="T55" i="4"/>
  <c r="X55" i="4"/>
  <c r="P99" i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N57" i="4" l="1"/>
  <c r="V56" i="4"/>
  <c r="R56" i="4"/>
  <c r="T56" i="4"/>
  <c r="X56" i="4"/>
  <c r="P56" i="4"/>
  <c r="P100" i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N58" i="4" l="1"/>
  <c r="V57" i="4"/>
  <c r="R57" i="4"/>
  <c r="T57" i="4"/>
  <c r="X57" i="4"/>
  <c r="P57" i="4"/>
  <c r="P101" i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N59" i="4" l="1"/>
  <c r="V58" i="4"/>
  <c r="R58" i="4"/>
  <c r="T58" i="4"/>
  <c r="X58" i="4"/>
  <c r="P58" i="4"/>
  <c r="P102" i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N60" i="4" l="1"/>
  <c r="V59" i="4"/>
  <c r="R59" i="4"/>
  <c r="T59" i="4"/>
  <c r="X59" i="4"/>
  <c r="P59" i="4"/>
  <c r="P103" i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N61" i="4" l="1"/>
  <c r="X60" i="4"/>
  <c r="P60" i="4"/>
  <c r="V60" i="4"/>
  <c r="R60" i="4"/>
  <c r="T60" i="4"/>
  <c r="P104" i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N62" i="4" l="1"/>
  <c r="T61" i="4"/>
  <c r="P61" i="4"/>
  <c r="X61" i="4"/>
  <c r="V61" i="4"/>
  <c r="R61" i="4"/>
  <c r="P105" i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N63" i="4" l="1"/>
  <c r="R62" i="4"/>
  <c r="T62" i="4"/>
  <c r="X62" i="4"/>
  <c r="P62" i="4"/>
  <c r="V62" i="4"/>
  <c r="P106" i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N64" i="4" l="1"/>
  <c r="V63" i="4"/>
  <c r="R63" i="4"/>
  <c r="P63" i="4"/>
  <c r="T63" i="4"/>
  <c r="X63" i="4"/>
  <c r="P107" i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N65" i="4" l="1"/>
  <c r="V64" i="4"/>
  <c r="R64" i="4"/>
  <c r="T64" i="4"/>
  <c r="X64" i="4"/>
  <c r="P64" i="4"/>
  <c r="P108" i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N66" i="4" l="1"/>
  <c r="V65" i="4"/>
  <c r="R65" i="4"/>
  <c r="T65" i="4"/>
  <c r="X65" i="4"/>
  <c r="P65" i="4"/>
  <c r="P109" i="1"/>
  <c r="AB108" i="1"/>
  <c r="R108" i="1"/>
  <c r="T108" i="1"/>
  <c r="V108" i="1"/>
  <c r="X108" i="1"/>
  <c r="Z108" i="1"/>
  <c r="P102" i="2"/>
  <c r="R102" i="2"/>
  <c r="T102" i="2"/>
  <c r="N67" i="4" l="1"/>
  <c r="V66" i="4"/>
  <c r="R66" i="4"/>
  <c r="T66" i="4"/>
  <c r="X66" i="4"/>
  <c r="P66" i="4"/>
  <c r="P110" i="1"/>
  <c r="V109" i="1"/>
  <c r="R109" i="1"/>
  <c r="T109" i="1"/>
  <c r="X109" i="1"/>
  <c r="Z109" i="1"/>
  <c r="AB109" i="1"/>
  <c r="P103" i="2"/>
  <c r="R103" i="2"/>
  <c r="T103" i="2"/>
  <c r="N68" i="4" l="1"/>
  <c r="T67" i="4"/>
  <c r="V67" i="4"/>
  <c r="R67" i="4"/>
  <c r="X67" i="4"/>
  <c r="P67" i="4"/>
  <c r="P111" i="1"/>
  <c r="T110" i="1"/>
  <c r="V110" i="1"/>
  <c r="X110" i="1"/>
  <c r="Z110" i="1"/>
  <c r="AB110" i="1"/>
  <c r="R110" i="1"/>
  <c r="T104" i="2"/>
  <c r="P104" i="2"/>
  <c r="R104" i="2"/>
  <c r="N69" i="4" l="1"/>
  <c r="X68" i="4"/>
  <c r="P68" i="4"/>
  <c r="R68" i="4"/>
  <c r="V68" i="4"/>
  <c r="T68" i="4"/>
  <c r="P112" i="1"/>
  <c r="V111" i="1"/>
  <c r="X111" i="1"/>
  <c r="Z111" i="1"/>
  <c r="AB111" i="1"/>
  <c r="R111" i="1"/>
  <c r="T111" i="1"/>
  <c r="P105" i="2"/>
  <c r="R105" i="2"/>
  <c r="T105" i="2"/>
  <c r="N70" i="4" l="1"/>
  <c r="T69" i="4"/>
  <c r="X69" i="4"/>
  <c r="P69" i="4"/>
  <c r="V69" i="4"/>
  <c r="R69" i="4"/>
  <c r="P113" i="1"/>
  <c r="AB112" i="1"/>
  <c r="R112" i="1"/>
  <c r="T112" i="1"/>
  <c r="V112" i="1"/>
  <c r="Z112" i="1"/>
  <c r="X112" i="1"/>
  <c r="R106" i="2"/>
  <c r="T106" i="2"/>
  <c r="P106" i="2"/>
  <c r="N71" i="4" l="1"/>
  <c r="R70" i="4"/>
  <c r="T70" i="4"/>
  <c r="X70" i="4"/>
  <c r="P70" i="4"/>
  <c r="V70" i="4"/>
  <c r="P114" i="1"/>
  <c r="R113" i="1"/>
  <c r="V113" i="1"/>
  <c r="T113" i="1"/>
  <c r="X113" i="1"/>
  <c r="Z113" i="1"/>
  <c r="AB113" i="1"/>
  <c r="P107" i="2"/>
  <c r="R107" i="2"/>
  <c r="T107" i="2"/>
  <c r="N72" i="4" l="1"/>
  <c r="V71" i="4"/>
  <c r="R71" i="4"/>
  <c r="T71" i="4"/>
  <c r="X71" i="4"/>
  <c r="P71" i="4"/>
  <c r="P115" i="1"/>
  <c r="T114" i="1"/>
  <c r="V114" i="1"/>
  <c r="Z114" i="1"/>
  <c r="X114" i="1"/>
  <c r="AB114" i="1"/>
  <c r="R114" i="1"/>
  <c r="R108" i="2"/>
  <c r="P108" i="2"/>
  <c r="T108" i="2"/>
  <c r="N73" i="4" l="1"/>
  <c r="V72" i="4"/>
  <c r="R72" i="4"/>
  <c r="P72" i="4"/>
  <c r="T72" i="4"/>
  <c r="X72" i="4"/>
  <c r="P116" i="1"/>
  <c r="X115" i="1"/>
  <c r="Z115" i="1"/>
  <c r="AB115" i="1"/>
  <c r="R115" i="1"/>
  <c r="V115" i="1"/>
  <c r="T115" i="1"/>
  <c r="P109" i="2"/>
  <c r="R109" i="2"/>
  <c r="T109" i="2"/>
  <c r="N74" i="4" l="1"/>
  <c r="V73" i="4"/>
  <c r="R73" i="4"/>
  <c r="T73" i="4"/>
  <c r="X73" i="4"/>
  <c r="P73" i="4"/>
  <c r="P117" i="1"/>
  <c r="AB116" i="1"/>
  <c r="R116" i="1"/>
  <c r="T116" i="1"/>
  <c r="V116" i="1"/>
  <c r="Z116" i="1"/>
  <c r="X116" i="1"/>
  <c r="P110" i="2"/>
  <c r="R110" i="2"/>
  <c r="T110" i="2"/>
  <c r="N75" i="4" l="1"/>
  <c r="V74" i="4"/>
  <c r="R74" i="4"/>
  <c r="T74" i="4"/>
  <c r="X74" i="4"/>
  <c r="P74" i="4"/>
  <c r="P118" i="1"/>
  <c r="R117" i="1"/>
  <c r="V117" i="1"/>
  <c r="T117" i="1"/>
  <c r="X117" i="1"/>
  <c r="Z117" i="1"/>
  <c r="AB117" i="1"/>
  <c r="T111" i="2"/>
  <c r="R111" i="2"/>
  <c r="P111" i="2"/>
  <c r="N76" i="4" l="1"/>
  <c r="V75" i="4"/>
  <c r="R75" i="4"/>
  <c r="T75" i="4"/>
  <c r="X75" i="4"/>
  <c r="P75" i="4"/>
  <c r="P119" i="1"/>
  <c r="T118" i="1"/>
  <c r="V118" i="1"/>
  <c r="X118" i="1"/>
  <c r="Z118" i="1"/>
  <c r="AB118" i="1"/>
  <c r="R118" i="1"/>
  <c r="P112" i="2"/>
  <c r="R112" i="2"/>
  <c r="T112" i="2"/>
  <c r="N77" i="4" l="1"/>
  <c r="X76" i="4"/>
  <c r="P76" i="4"/>
  <c r="R76" i="4"/>
  <c r="V76" i="4"/>
  <c r="T76" i="4"/>
  <c r="P120" i="1"/>
  <c r="X119" i="1"/>
  <c r="Z119" i="1"/>
  <c r="AB119" i="1"/>
  <c r="R119" i="1"/>
  <c r="V119" i="1"/>
  <c r="T119" i="1"/>
  <c r="T113" i="2"/>
  <c r="P113" i="2"/>
  <c r="R113" i="2"/>
  <c r="N78" i="4" l="1"/>
  <c r="T77" i="4"/>
  <c r="P77" i="4"/>
  <c r="X77" i="4"/>
  <c r="V77" i="4"/>
  <c r="R77" i="4"/>
  <c r="P121" i="1"/>
  <c r="AB120" i="1"/>
  <c r="R120" i="1"/>
  <c r="T120" i="1"/>
  <c r="V120" i="1"/>
  <c r="X120" i="1"/>
  <c r="Z120" i="1"/>
  <c r="R114" i="2"/>
  <c r="P114" i="2"/>
  <c r="T114" i="2"/>
  <c r="N79" i="4" l="1"/>
  <c r="R78" i="4"/>
  <c r="T78" i="4"/>
  <c r="X78" i="4"/>
  <c r="P78" i="4"/>
  <c r="V78" i="4"/>
  <c r="P122" i="1"/>
  <c r="R121" i="1"/>
  <c r="V121" i="1"/>
  <c r="T121" i="1"/>
  <c r="X121" i="1"/>
  <c r="Z121" i="1"/>
  <c r="AB121" i="1"/>
  <c r="P115" i="2"/>
  <c r="R115" i="2"/>
  <c r="T115" i="2"/>
  <c r="N80" i="4" l="1"/>
  <c r="V79" i="4"/>
  <c r="P79" i="4"/>
  <c r="R79" i="4"/>
  <c r="T79" i="4"/>
  <c r="X79" i="4"/>
  <c r="P123" i="1"/>
  <c r="T122" i="1"/>
  <c r="V122" i="1"/>
  <c r="X122" i="1"/>
  <c r="Z122" i="1"/>
  <c r="AB122" i="1"/>
  <c r="R122" i="1"/>
  <c r="T116" i="2"/>
  <c r="P116" i="2"/>
  <c r="R116" i="2"/>
  <c r="N81" i="4" l="1"/>
  <c r="V80" i="4"/>
  <c r="P80" i="4"/>
  <c r="R80" i="4"/>
  <c r="T80" i="4"/>
  <c r="X80" i="4"/>
  <c r="P124" i="1"/>
  <c r="V123" i="1"/>
  <c r="X123" i="1"/>
  <c r="Z123" i="1"/>
  <c r="AB123" i="1"/>
  <c r="R123" i="1"/>
  <c r="T123" i="1"/>
  <c r="P117" i="2"/>
  <c r="R117" i="2"/>
  <c r="T117" i="2"/>
  <c r="N82" i="4" l="1"/>
  <c r="V81" i="4"/>
  <c r="R81" i="4"/>
  <c r="T81" i="4"/>
  <c r="X81" i="4"/>
  <c r="P81" i="4"/>
  <c r="P125" i="1"/>
  <c r="AB124" i="1"/>
  <c r="R124" i="1"/>
  <c r="T124" i="1"/>
  <c r="V124" i="1"/>
  <c r="Z124" i="1"/>
  <c r="X124" i="1"/>
  <c r="P118" i="2"/>
  <c r="R118" i="2"/>
  <c r="T118" i="2"/>
  <c r="N83" i="4" l="1"/>
  <c r="V82" i="4"/>
  <c r="R82" i="4"/>
  <c r="T82" i="4"/>
  <c r="X82" i="4"/>
  <c r="P82" i="4"/>
  <c r="R125" i="1"/>
  <c r="T125" i="1"/>
  <c r="V125" i="1"/>
  <c r="X125" i="1"/>
  <c r="Z125" i="1"/>
  <c r="AB125" i="1"/>
  <c r="R119" i="2"/>
  <c r="T119" i="2"/>
  <c r="P119" i="2"/>
  <c r="N84" i="4" l="1"/>
  <c r="V83" i="4"/>
  <c r="R83" i="4"/>
  <c r="X83" i="4"/>
  <c r="P83" i="4"/>
  <c r="T83" i="4"/>
  <c r="N85" i="4" l="1"/>
  <c r="X84" i="4"/>
  <c r="P84" i="4"/>
  <c r="V84" i="4"/>
  <c r="R84" i="4"/>
  <c r="T84" i="4"/>
  <c r="N86" i="4" l="1"/>
  <c r="T85" i="4"/>
  <c r="X85" i="4"/>
  <c r="P85" i="4"/>
  <c r="V85" i="4"/>
  <c r="R85" i="4"/>
  <c r="N87" i="4" l="1"/>
  <c r="R86" i="4"/>
  <c r="T86" i="4"/>
  <c r="X86" i="4"/>
  <c r="P86" i="4"/>
  <c r="V86" i="4"/>
  <c r="N88" i="4" l="1"/>
  <c r="V87" i="4"/>
  <c r="R87" i="4"/>
  <c r="T87" i="4"/>
  <c r="X87" i="4"/>
  <c r="P87" i="4"/>
  <c r="N89" i="4" l="1"/>
  <c r="P88" i="4"/>
  <c r="V88" i="4"/>
  <c r="R88" i="4"/>
  <c r="T88" i="4"/>
  <c r="X88" i="4"/>
  <c r="N90" i="4" l="1"/>
  <c r="V89" i="4"/>
  <c r="R89" i="4"/>
  <c r="T89" i="4"/>
  <c r="X89" i="4"/>
  <c r="P89" i="4"/>
  <c r="N91" i="4" l="1"/>
  <c r="X90" i="4"/>
  <c r="V90" i="4"/>
  <c r="R90" i="4"/>
  <c r="T90" i="4"/>
  <c r="P90" i="4"/>
  <c r="N92" i="4" l="1"/>
  <c r="T91" i="4"/>
  <c r="V91" i="4"/>
  <c r="R91" i="4"/>
  <c r="X91" i="4"/>
  <c r="P91" i="4"/>
  <c r="N93" i="4" l="1"/>
  <c r="X92" i="4"/>
  <c r="P92" i="4"/>
  <c r="R92" i="4"/>
  <c r="V92" i="4"/>
  <c r="T92" i="4"/>
  <c r="N94" i="4" l="1"/>
  <c r="T93" i="4"/>
  <c r="P93" i="4"/>
  <c r="X93" i="4"/>
  <c r="V93" i="4"/>
  <c r="R93" i="4"/>
  <c r="N95" i="4" l="1"/>
  <c r="R94" i="4"/>
  <c r="T94" i="4"/>
  <c r="X94" i="4"/>
  <c r="P94" i="4"/>
  <c r="V94" i="4"/>
  <c r="N96" i="4" l="1"/>
  <c r="V95" i="4"/>
  <c r="R95" i="4"/>
  <c r="P95" i="4"/>
  <c r="T95" i="4"/>
  <c r="X95" i="4"/>
  <c r="N97" i="4" l="1"/>
  <c r="V96" i="4"/>
  <c r="R96" i="4"/>
  <c r="T96" i="4"/>
  <c r="P96" i="4"/>
  <c r="X96" i="4"/>
  <c r="N98" i="4" l="1"/>
  <c r="V97" i="4"/>
  <c r="R97" i="4"/>
  <c r="T97" i="4"/>
  <c r="X97" i="4"/>
  <c r="P97" i="4"/>
  <c r="N99" i="4" l="1"/>
  <c r="X98" i="4"/>
  <c r="V98" i="4"/>
  <c r="R98" i="4"/>
  <c r="T98" i="4"/>
  <c r="P98" i="4"/>
  <c r="N100" i="4" l="1"/>
  <c r="V99" i="4"/>
  <c r="R99" i="4"/>
  <c r="T99" i="4"/>
  <c r="X99" i="4"/>
  <c r="P99" i="4"/>
  <c r="N101" i="4" l="1"/>
  <c r="X100" i="4"/>
  <c r="P100" i="4"/>
  <c r="R100" i="4"/>
  <c r="V100" i="4"/>
  <c r="T100" i="4"/>
  <c r="N102" i="4" l="1"/>
  <c r="T101" i="4"/>
  <c r="X101" i="4"/>
  <c r="P101" i="4"/>
  <c r="V101" i="4"/>
  <c r="R101" i="4"/>
  <c r="N103" i="4" l="1"/>
  <c r="R102" i="4"/>
  <c r="T102" i="4"/>
  <c r="X102" i="4"/>
  <c r="P102" i="4"/>
  <c r="V102" i="4"/>
  <c r="N104" i="4" l="1"/>
  <c r="V103" i="4"/>
  <c r="P103" i="4"/>
  <c r="R103" i="4"/>
  <c r="T103" i="4"/>
  <c r="X103" i="4"/>
  <c r="N105" i="4" l="1"/>
  <c r="V104" i="4"/>
  <c r="P104" i="4"/>
  <c r="R104" i="4"/>
  <c r="T104" i="4"/>
  <c r="X104" i="4"/>
  <c r="N106" i="4" l="1"/>
  <c r="V105" i="4"/>
  <c r="R105" i="4"/>
  <c r="T105" i="4"/>
  <c r="X105" i="4"/>
  <c r="P105" i="4"/>
  <c r="N107" i="4" l="1"/>
  <c r="X106" i="4"/>
  <c r="V106" i="4"/>
  <c r="R106" i="4"/>
  <c r="T106" i="4"/>
  <c r="P106" i="4"/>
  <c r="N108" i="4" l="1"/>
  <c r="T107" i="4"/>
  <c r="V107" i="4"/>
  <c r="R107" i="4"/>
  <c r="X107" i="4"/>
  <c r="P107" i="4"/>
  <c r="N109" i="4" l="1"/>
  <c r="X108" i="4"/>
  <c r="P108" i="4"/>
  <c r="V108" i="4"/>
  <c r="T108" i="4"/>
  <c r="R108" i="4"/>
  <c r="N110" i="4" l="1"/>
  <c r="T109" i="4"/>
  <c r="P109" i="4"/>
  <c r="V109" i="4"/>
  <c r="X109" i="4"/>
  <c r="R109" i="4"/>
  <c r="N111" i="4" l="1"/>
  <c r="R110" i="4"/>
  <c r="T110" i="4"/>
  <c r="X110" i="4"/>
  <c r="P110" i="4"/>
  <c r="V110" i="4"/>
  <c r="N112" i="4" l="1"/>
  <c r="V111" i="4"/>
  <c r="R111" i="4"/>
  <c r="P111" i="4"/>
  <c r="T111" i="4"/>
  <c r="X111" i="4"/>
  <c r="N113" i="4" l="1"/>
  <c r="V112" i="4"/>
  <c r="R112" i="4"/>
  <c r="P112" i="4"/>
  <c r="T112" i="4"/>
  <c r="X112" i="4"/>
  <c r="N114" i="4" l="1"/>
  <c r="V113" i="4"/>
  <c r="R113" i="4"/>
  <c r="T113" i="4"/>
  <c r="X113" i="4"/>
  <c r="P113" i="4"/>
  <c r="N115" i="4" l="1"/>
  <c r="V114" i="4"/>
  <c r="R114" i="4"/>
  <c r="T114" i="4"/>
  <c r="X114" i="4"/>
  <c r="P114" i="4"/>
  <c r="N116" i="4" l="1"/>
  <c r="V115" i="4"/>
  <c r="T115" i="4"/>
  <c r="R115" i="4"/>
  <c r="X115" i="4"/>
  <c r="P115" i="4"/>
  <c r="N117" i="4" l="1"/>
  <c r="X116" i="4"/>
  <c r="P116" i="4"/>
  <c r="V116" i="4"/>
  <c r="T116" i="4"/>
  <c r="R116" i="4"/>
  <c r="N118" i="4" l="1"/>
  <c r="T117" i="4"/>
  <c r="X117" i="4"/>
  <c r="P117" i="4"/>
  <c r="V117" i="4"/>
  <c r="R117" i="4"/>
  <c r="N119" i="4" l="1"/>
  <c r="R118" i="4"/>
  <c r="T118" i="4"/>
  <c r="P118" i="4"/>
  <c r="X118" i="4"/>
  <c r="V118" i="4"/>
  <c r="N120" i="4" l="1"/>
  <c r="V119" i="4"/>
  <c r="R119" i="4"/>
  <c r="T119" i="4"/>
  <c r="X119" i="4"/>
  <c r="P119" i="4"/>
  <c r="N121" i="4" l="1"/>
  <c r="P120" i="4"/>
  <c r="V120" i="4"/>
  <c r="R120" i="4"/>
  <c r="T120" i="4"/>
  <c r="X120" i="4"/>
  <c r="N122" i="4" l="1"/>
  <c r="V121" i="4"/>
  <c r="R121" i="4"/>
  <c r="T121" i="4"/>
  <c r="X121" i="4"/>
  <c r="P121" i="4"/>
  <c r="K20" i="4" l="1"/>
  <c r="V122" i="4"/>
  <c r="X122" i="4"/>
  <c r="T122" i="4"/>
  <c r="P122" i="4"/>
</calcChain>
</file>

<file path=xl/sharedStrings.xml><?xml version="1.0" encoding="utf-8"?>
<sst xmlns="http://schemas.openxmlformats.org/spreadsheetml/2006/main" count="111" uniqueCount="80">
  <si>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</si>
  <si>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</si>
  <si>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</si>
  <si>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</si>
  <si>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</si>
  <si>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</si>
  <si>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</si>
  <si>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</si>
  <si>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</si>
  <si>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</si>
  <si>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</si>
  <si>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</si>
  <si>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</si>
  <si>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</si>
  <si>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</si>
  <si>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</si>
  <si>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</si>
  <si>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</si>
  <si>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</si>
  <si>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</si>
  <si>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</si>
  <si>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</si>
  <si>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</si>
  <si>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</si>
  <si>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</si>
  <si>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</si>
  <si>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</si>
  <si>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</si>
  <si>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</si>
  <si>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</si>
  <si>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</si>
  <si>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</si>
  <si>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</si>
  <si>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</si>
  <si>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</si>
  <si>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</si>
  <si>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</si>
  <si>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</si>
  <si>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</si>
  <si>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</si>
  <si>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</si>
  <si>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</si>
  <si>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</si>
  <si>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</si>
  <si>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</si>
  <si>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</si>
  <si>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</si>
  <si>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</si>
  <si>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</si>
  <si>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</si>
  <si>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</si>
  <si>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</si>
  <si>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</si>
  <si>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</si>
  <si>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Fonctions Mathematiques</t>
  </si>
  <si>
    <t>Parametres</t>
  </si>
  <si>
    <t>Lineaire</t>
  </si>
  <si>
    <t xml:space="preserve">Fonctions                                                            </t>
  </si>
  <si>
    <t>A</t>
  </si>
  <si>
    <t>B</t>
  </si>
  <si>
    <t>C</t>
  </si>
  <si>
    <t>D</t>
  </si>
  <si>
    <t>E</t>
  </si>
  <si>
    <t>F</t>
  </si>
  <si>
    <t>polynominale de degre 2     y =  a *  x²  +  b  *  x  +  c</t>
  </si>
  <si>
    <t>polynomilane de degre 3     y =  a *  x³  +  b  *  x² +  c * x  +  d</t>
  </si>
  <si>
    <t>exponnentiel                           y = a * (b ^ c * x + d) + e</t>
  </si>
  <si>
    <t>logarithmique                          y = a * in(b*x +c) + d</t>
  </si>
  <si>
    <t>Definition de abscisse</t>
  </si>
  <si>
    <t>valeur de depart</t>
  </si>
  <si>
    <t>Increment</t>
  </si>
  <si>
    <t>Absolue                                    y =  a  *  |  b  *  x  + c | + d</t>
  </si>
  <si>
    <t>Lineaire                                     y =  a *   x   +  b</t>
  </si>
  <si>
    <t>Polynominale 2</t>
  </si>
  <si>
    <t>Polynominale 3</t>
  </si>
  <si>
    <t>Exponnentielle</t>
  </si>
  <si>
    <t xml:space="preserve">Fonction trigonometriques </t>
  </si>
  <si>
    <t>y=a*cos (b*x+c)+d</t>
  </si>
  <si>
    <t>y =a*cos (b*x+c)+d</t>
  </si>
  <si>
    <t>y=a*tan (b*x+c)+d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</si>
</sst>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9"/>
      <color theme="0" tint="-0.34998626667073579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 style="hair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hair">
        <color indexed="64"/>
      </right>
      <top style="medium">
        <color indexed="64"/>
      </top>
      <bottom style="medium">
        <color indexed="64"/>
      </bottom>
      <diagonal style="hair">
        <color indexed="64"/>
      </diagonal>
    </border>
    <border diagonalUp="1" diagonalDown="1"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hair">
        <color indexed="64"/>
      </diagonal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1" fillId="0" borderId="0" xfId="0" applyFont="1"/>
    <xf numFmtId="0" fontId="0" fillId="56" borderId="0" xfId="0" applyFill="1" applyAlignment="1"/>
    <xf numFmtId="0" fontId="0" fillId="56" borderId="0" xfId="0" applyFill="1"/>
    <xf numFmtId="0" fontId="0" fillId="56" borderId="0" xfId="0" applyFill="1" applyAlignment="1">
      <alignment horizontal="left"/>
    </xf>
    <xf numFmtId="0" fontId="43" fillId="57" borderId="0" xfId="0" applyFont="1" applyFill="1" applyAlignment="1">
      <alignment horizontal="center" vertical="center"/>
    </xf>
    <xf numFmtId="0" fontId="43" fillId="57" borderId="0" xfId="0" applyFont="1" applyFill="1" applyAlignment="1">
      <alignment horizontal="center"/>
    </xf>
    <xf numFmtId="0" fontId="0" fillId="56" borderId="73" xfId="0" applyFill="1" applyBorder="1"/>
    <xf numFmtId="0" fontId="0" fillId="56" borderId="0" xfId="0" applyFill="1" applyBorder="1"/>
    <xf numFmtId="0" fontId="0" fillId="56" borderId="26" xfId="0" applyFill="1" applyBorder="1"/>
    <xf numFmtId="0" fontId="0" fillId="56" borderId="73" xfId="0" applyFill="1" applyBorder="1" applyAlignment="1">
      <alignment horizontal="left"/>
    </xf>
    <xf numFmtId="0" fontId="0" fillId="58" borderId="75" xfId="0" applyFill="1" applyBorder="1"/>
    <xf numFmtId="0" fontId="0" fillId="58" borderId="76" xfId="0" applyFill="1" applyBorder="1"/>
    <xf numFmtId="0" fontId="0" fillId="58" borderId="78" xfId="0" applyFill="1" applyBorder="1"/>
    <xf numFmtId="0" fontId="0" fillId="58" borderId="79" xfId="0" applyFill="1" applyBorder="1"/>
    <xf numFmtId="0" fontId="44" fillId="0" borderId="0" xfId="0" applyFont="1"/>
    <xf numFmtId="164" fontId="0" fillId="0" borderId="0" xfId="0" applyNumberFormat="1"/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42" fillId="11" borderId="0" xfId="0" applyFont="1" applyFill="1" applyAlignment="1">
      <alignment horizontal="center"/>
    </xf>
    <xf numFmtId="164" fontId="0" fillId="56" borderId="72" xfId="0" applyNumberFormat="1" applyFill="1" applyBorder="1" applyAlignment="1">
      <alignment horizontal="center"/>
    </xf>
    <xf numFmtId="164" fontId="0" fillId="56" borderId="74" xfId="0" applyNumberFormat="1" applyFill="1" applyBorder="1" applyAlignment="1">
      <alignment horizontal="center"/>
    </xf>
    <xf numFmtId="164" fontId="0" fillId="56" borderId="77" xfId="0" applyNumberFormat="1" applyFill="1" applyBorder="1" applyAlignment="1">
      <alignment horizontal="center"/>
    </xf>
    <xf numFmtId="0" fontId="0" fillId="0" borderId="71" xfId="0" applyBorder="1" applyAlignment="1">
      <alignment horizontal="left"/>
    </xf>
    <xf numFmtId="0" fontId="0" fillId="0" borderId="72" xfId="0" applyBorder="1" applyAlignment="1">
      <alignment horizontal="left"/>
    </xf>
    <xf numFmtId="0" fontId="0" fillId="0" borderId="71" xfId="0" applyBorder="1" applyAlignment="1">
      <alignment horizontal="left" wrapText="1"/>
    </xf>
    <xf numFmtId="0" fontId="0" fillId="0" borderId="72" xfId="0" applyBorder="1" applyAlignment="1">
      <alignment horizontal="left" wrapText="1"/>
    </xf>
    <xf numFmtId="0" fontId="42" fillId="11" borderId="0" xfId="0" applyFont="1" applyFill="1" applyAlignment="1">
      <alignment horizontal="center" vertical="center"/>
    </xf>
    <xf numFmtId="0" fontId="42" fillId="11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42" fillId="0" borderId="0" xfId="0" applyFont="1" applyFill="1" applyAlignment="1"/>
    <xf numFmtId="0" fontId="4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7-4F35-B284-E24A3D47B851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7-4F35-B284-E24A3D47B851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27-4F35-B284-E24A3D47B851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27-4F35-B284-E24A3D47B851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27-4F35-B284-E24A3D47B851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27-4F35-B284-E24A3D47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8-42DE-9062-92BE35CDFFC3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9.8011876392689601E-16</c:v>
                </c:pt>
                <c:pt idx="1">
                  <c:v>0.4973797743297112</c:v>
                </c:pt>
                <c:pt idx="2">
                  <c:v>0.96350734820343265</c:v>
                </c:pt>
                <c:pt idx="3">
                  <c:v>1.3690942118573797</c:v>
                </c:pt>
                <c:pt idx="4">
                  <c:v>1.6886558510040321</c:v>
                </c:pt>
                <c:pt idx="5">
                  <c:v>1.9021130325903086</c:v>
                </c:pt>
                <c:pt idx="6">
                  <c:v>1.9960534568565433</c:v>
                </c:pt>
                <c:pt idx="7">
                  <c:v>1.9645745014573763</c:v>
                </c:pt>
                <c:pt idx="8">
                  <c:v>1.8096541049320363</c:v>
                </c:pt>
                <c:pt idx="9">
                  <c:v>1.5410264855515738</c:v>
                </c:pt>
                <c:pt idx="10">
                  <c:v>1.1755705045849398</c:v>
                </c:pt>
                <c:pt idx="11">
                  <c:v>0.73624910536934796</c:v>
                </c:pt>
                <c:pt idx="12">
                  <c:v>0.2506664671285993</c:v>
                </c:pt>
                <c:pt idx="13">
                  <c:v>-0.2506664671286184</c:v>
                </c:pt>
                <c:pt idx="14">
                  <c:v>-0.73624910536936583</c:v>
                </c:pt>
                <c:pt idx="15">
                  <c:v>-1.1755705045849554</c:v>
                </c:pt>
                <c:pt idx="16">
                  <c:v>-1.5410264855515861</c:v>
                </c:pt>
                <c:pt idx="17">
                  <c:v>-1.8096541049320445</c:v>
                </c:pt>
                <c:pt idx="18">
                  <c:v>-1.9645745014573799</c:v>
                </c:pt>
                <c:pt idx="19">
                  <c:v>-1.9960534568565422</c:v>
                </c:pt>
                <c:pt idx="20">
                  <c:v>-1.9021130325903026</c:v>
                </c:pt>
                <c:pt idx="21">
                  <c:v>-1.6886558510040219</c:v>
                </c:pt>
                <c:pt idx="22">
                  <c:v>-1.3690942118573655</c:v>
                </c:pt>
                <c:pt idx="23">
                  <c:v>-0.96350734820341577</c:v>
                </c:pt>
                <c:pt idx="24">
                  <c:v>-0.49737977432969255</c:v>
                </c:pt>
                <c:pt idx="25">
                  <c:v>1.8253627775965953E-14</c:v>
                </c:pt>
                <c:pt idx="26">
                  <c:v>0.49737977432972791</c:v>
                </c:pt>
                <c:pt idx="27">
                  <c:v>0.96350734820344774</c:v>
                </c:pt>
                <c:pt idx="28">
                  <c:v>1.3690942118573921</c:v>
                </c:pt>
                <c:pt idx="29">
                  <c:v>1.6886558510040415</c:v>
                </c:pt>
                <c:pt idx="30">
                  <c:v>1.9021130325903139</c:v>
                </c:pt>
                <c:pt idx="31">
                  <c:v>1.9960534568565445</c:v>
                </c:pt>
                <c:pt idx="32">
                  <c:v>1.964574501457373</c:v>
                </c:pt>
                <c:pt idx="33">
                  <c:v>1.8096541049320289</c:v>
                </c:pt>
                <c:pt idx="34">
                  <c:v>1.541026485551563</c:v>
                </c:pt>
                <c:pt idx="35">
                  <c:v>1.1755705045849265</c:v>
                </c:pt>
                <c:pt idx="36">
                  <c:v>0.73624910536933352</c:v>
                </c:pt>
                <c:pt idx="37">
                  <c:v>0.25066646712858481</c:v>
                </c:pt>
                <c:pt idx="38">
                  <c:v>-0.250666467128632</c:v>
                </c:pt>
                <c:pt idx="39">
                  <c:v>-0.73624910536937771</c:v>
                </c:pt>
                <c:pt idx="40">
                  <c:v>-1.1755705045849651</c:v>
                </c:pt>
                <c:pt idx="41">
                  <c:v>-1.5410264855515932</c:v>
                </c:pt>
                <c:pt idx="42">
                  <c:v>-1.8096541049320487</c:v>
                </c:pt>
                <c:pt idx="43">
                  <c:v>-1.9645745014573817</c:v>
                </c:pt>
                <c:pt idx="44">
                  <c:v>-1.9960534568565418</c:v>
                </c:pt>
                <c:pt idx="45">
                  <c:v>-1.9021130325903002</c:v>
                </c:pt>
                <c:pt idx="46">
                  <c:v>-1.6886558510040184</c:v>
                </c:pt>
                <c:pt idx="47">
                  <c:v>-1.3690942118573612</c:v>
                </c:pt>
                <c:pt idx="48">
                  <c:v>-0.96350734820341111</c:v>
                </c:pt>
                <c:pt idx="49">
                  <c:v>-0.49737977432968811</c:v>
                </c:pt>
                <c:pt idx="50">
                  <c:v>2.2204460492503131E-14</c:v>
                </c:pt>
                <c:pt idx="51">
                  <c:v>0.49737977432973113</c:v>
                </c:pt>
                <c:pt idx="52">
                  <c:v>0.96350734820345008</c:v>
                </c:pt>
                <c:pt idx="53">
                  <c:v>1.3690942118573937</c:v>
                </c:pt>
                <c:pt idx="54">
                  <c:v>1.6886558510040421</c:v>
                </c:pt>
                <c:pt idx="55">
                  <c:v>1.9021130325903139</c:v>
                </c:pt>
                <c:pt idx="56">
                  <c:v>1.9960534568565445</c:v>
                </c:pt>
                <c:pt idx="57">
                  <c:v>1.9645745014573732</c:v>
                </c:pt>
                <c:pt idx="58">
                  <c:v>1.8096541049320298</c:v>
                </c:pt>
                <c:pt idx="59">
                  <c:v>1.541026485551565</c:v>
                </c:pt>
                <c:pt idx="60">
                  <c:v>1.1755705045849292</c:v>
                </c:pt>
                <c:pt idx="61">
                  <c:v>0.73624910536933641</c:v>
                </c:pt>
                <c:pt idx="62">
                  <c:v>0.25066646712858792</c:v>
                </c:pt>
                <c:pt idx="63">
                  <c:v>-0.25066646712862883</c:v>
                </c:pt>
                <c:pt idx="64">
                  <c:v>-0.73624910536937482</c:v>
                </c:pt>
                <c:pt idx="65">
                  <c:v>-1.1755705045849625</c:v>
                </c:pt>
                <c:pt idx="66">
                  <c:v>-1.5410264855515912</c:v>
                </c:pt>
                <c:pt idx="67">
                  <c:v>-1.8096541049320478</c:v>
                </c:pt>
                <c:pt idx="68">
                  <c:v>-1.9645745014573814</c:v>
                </c:pt>
                <c:pt idx="69">
                  <c:v>-1.9960534568565418</c:v>
                </c:pt>
                <c:pt idx="70">
                  <c:v>-1.9021130325903002</c:v>
                </c:pt>
                <c:pt idx="71">
                  <c:v>-1.6886558510040177</c:v>
                </c:pt>
                <c:pt idx="72">
                  <c:v>-1.3690942118573597</c:v>
                </c:pt>
                <c:pt idx="73">
                  <c:v>-0.96350734820340889</c:v>
                </c:pt>
                <c:pt idx="74">
                  <c:v>-0.49737977432968489</c:v>
                </c:pt>
                <c:pt idx="75">
                  <c:v>2.6155293209040309E-14</c:v>
                </c:pt>
                <c:pt idx="76">
                  <c:v>0.49737977432973557</c:v>
                </c:pt>
                <c:pt idx="77">
                  <c:v>0.96350734820345463</c:v>
                </c:pt>
                <c:pt idx="78">
                  <c:v>1.3690942118573979</c:v>
                </c:pt>
                <c:pt idx="79">
                  <c:v>1.6886558510040457</c:v>
                </c:pt>
                <c:pt idx="80">
                  <c:v>1.9021130325903164</c:v>
                </c:pt>
                <c:pt idx="81">
                  <c:v>1.9960534568565451</c:v>
                </c:pt>
                <c:pt idx="82">
                  <c:v>1.9645745014573719</c:v>
                </c:pt>
                <c:pt idx="83">
                  <c:v>1.8096541049320263</c:v>
                </c:pt>
                <c:pt idx="84">
                  <c:v>1.541026485551559</c:v>
                </c:pt>
                <c:pt idx="85">
                  <c:v>1.175570504584921</c:v>
                </c:pt>
                <c:pt idx="86">
                  <c:v>0.7362491053693262</c:v>
                </c:pt>
                <c:pt idx="87">
                  <c:v>0.2506664671285761</c:v>
                </c:pt>
                <c:pt idx="88">
                  <c:v>-0.2506664671286416</c:v>
                </c:pt>
                <c:pt idx="89">
                  <c:v>-0.73624910536938759</c:v>
                </c:pt>
                <c:pt idx="90">
                  <c:v>-1.1755705045849745</c:v>
                </c:pt>
                <c:pt idx="91">
                  <c:v>-1.5410264855516012</c:v>
                </c:pt>
                <c:pt idx="92">
                  <c:v>-1.8096541049320545</c:v>
                </c:pt>
                <c:pt idx="93">
                  <c:v>-1.9645745014573843</c:v>
                </c:pt>
                <c:pt idx="94">
                  <c:v>-1.9960534568565407</c:v>
                </c:pt>
                <c:pt idx="95">
                  <c:v>-1.9021130325902953</c:v>
                </c:pt>
                <c:pt idx="96">
                  <c:v>-1.6886558510040093</c:v>
                </c:pt>
                <c:pt idx="97">
                  <c:v>-1.3690942118573486</c:v>
                </c:pt>
                <c:pt idx="98">
                  <c:v>-0.96350734820339523</c:v>
                </c:pt>
                <c:pt idx="99">
                  <c:v>-0.4973797743296699</c:v>
                </c:pt>
                <c:pt idx="100">
                  <c:v>4.1652445381679115E-14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8-42DE-9062-92BE35CDFFC3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4.90059381963448E-16</c:v>
                </c:pt>
                <c:pt idx="1">
                  <c:v>0.25265875689221717</c:v>
                </c:pt>
                <c:pt idx="2">
                  <c:v>0.51351272073545484</c:v>
                </c:pt>
                <c:pt idx="3">
                  <c:v>0.79185601759544433</c:v>
                </c:pt>
                <c:pt idx="4">
                  <c:v>1.0995093043855426</c:v>
                </c:pt>
                <c:pt idx="5">
                  <c:v>1.4530850560107251</c:v>
                </c:pt>
                <c:pt idx="6">
                  <c:v>1.8781250116349895</c:v>
                </c:pt>
                <c:pt idx="7">
                  <c:v>2.4175847008192255</c:v>
                </c:pt>
                <c:pt idx="8">
                  <c:v>3.1514957199373135</c:v>
                </c:pt>
                <c:pt idx="9">
                  <c:v>4.2502163463144251</c:v>
                </c:pt>
                <c:pt idx="10">
                  <c:v>6.155367074350548</c:v>
                </c:pt>
                <c:pt idx="11">
                  <c:v>10.484367162226476</c:v>
                </c:pt>
                <c:pt idx="12">
                  <c:v>31.789089687731781</c:v>
                </c:pt>
                <c:pt idx="13">
                  <c:v>-31.789089687729344</c:v>
                </c:pt>
                <c:pt idx="14">
                  <c:v>-10.484367162226201</c:v>
                </c:pt>
                <c:pt idx="15">
                  <c:v>-6.1553670743504476</c:v>
                </c:pt>
                <c:pt idx="16">
                  <c:v>-4.2502163463143727</c:v>
                </c:pt>
                <c:pt idx="17">
                  <c:v>-3.1514957199372802</c:v>
                </c:pt>
                <c:pt idx="18">
                  <c:v>-2.417584700819202</c:v>
                </c:pt>
                <c:pt idx="19">
                  <c:v>-1.8781250116349715</c:v>
                </c:pt>
                <c:pt idx="20">
                  <c:v>-1.4530850560107105</c:v>
                </c:pt>
                <c:pt idx="21">
                  <c:v>-1.09950930438553</c:v>
                </c:pt>
                <c:pt idx="22">
                  <c:v>-0.79185601759543311</c:v>
                </c:pt>
                <c:pt idx="23">
                  <c:v>-0.51351272073544463</c:v>
                </c:pt>
                <c:pt idx="24">
                  <c:v>-0.2526587568922074</c:v>
                </c:pt>
                <c:pt idx="25">
                  <c:v>9.1268138879829763E-15</c:v>
                </c:pt>
                <c:pt idx="26">
                  <c:v>0.252658756892226</c:v>
                </c:pt>
                <c:pt idx="27">
                  <c:v>0.51351272073546406</c:v>
                </c:pt>
                <c:pt idx="28">
                  <c:v>0.79185601759545432</c:v>
                </c:pt>
                <c:pt idx="29">
                  <c:v>1.0995093043855539</c:v>
                </c:pt>
                <c:pt idx="30">
                  <c:v>1.4530850560107385</c:v>
                </c:pt>
                <c:pt idx="31">
                  <c:v>1.8781250116350057</c:v>
                </c:pt>
                <c:pt idx="32">
                  <c:v>2.4175847008192468</c:v>
                </c:pt>
                <c:pt idx="33">
                  <c:v>3.1514957199373437</c:v>
                </c:pt>
                <c:pt idx="34">
                  <c:v>4.2502163463144731</c:v>
                </c:pt>
                <c:pt idx="35">
                  <c:v>6.1553670743506341</c:v>
                </c:pt>
                <c:pt idx="36">
                  <c:v>10.484367162226697</c:v>
                </c:pt>
                <c:pt idx="37">
                  <c:v>31.789089687733636</c:v>
                </c:pt>
                <c:pt idx="38">
                  <c:v>-31.789089687727603</c:v>
                </c:pt>
                <c:pt idx="39">
                  <c:v>-10.484367162226018</c:v>
                </c:pt>
                <c:pt idx="40">
                  <c:v>-6.1553670743503845</c:v>
                </c:pt>
                <c:pt idx="41">
                  <c:v>-4.2502163463143416</c:v>
                </c:pt>
                <c:pt idx="42">
                  <c:v>-3.1514957199372624</c:v>
                </c:pt>
                <c:pt idx="43">
                  <c:v>-2.4175847008191904</c:v>
                </c:pt>
                <c:pt idx="44">
                  <c:v>-1.8781250116349635</c:v>
                </c:pt>
                <c:pt idx="45">
                  <c:v>-1.4530850560107047</c:v>
                </c:pt>
                <c:pt idx="46">
                  <c:v>-1.0995093043855257</c:v>
                </c:pt>
                <c:pt idx="47">
                  <c:v>-0.79185601759542967</c:v>
                </c:pt>
                <c:pt idx="48">
                  <c:v>-0.51351272073544174</c:v>
                </c:pt>
                <c:pt idx="49">
                  <c:v>-0.25265875689220507</c:v>
                </c:pt>
                <c:pt idx="50">
                  <c:v>1.1102230246251565E-14</c:v>
                </c:pt>
                <c:pt idx="51">
                  <c:v>0.25265875689222766</c:v>
                </c:pt>
                <c:pt idx="52">
                  <c:v>0.51351272073546539</c:v>
                </c:pt>
                <c:pt idx="53">
                  <c:v>0.79185601759545543</c:v>
                </c:pt>
                <c:pt idx="54">
                  <c:v>1.0995093043855546</c:v>
                </c:pt>
                <c:pt idx="55">
                  <c:v>1.4530850560107387</c:v>
                </c:pt>
                <c:pt idx="56">
                  <c:v>1.8781250116350052</c:v>
                </c:pt>
                <c:pt idx="57">
                  <c:v>2.417584700819245</c:v>
                </c:pt>
                <c:pt idx="58">
                  <c:v>3.1514957199373397</c:v>
                </c:pt>
                <c:pt idx="59">
                  <c:v>4.2502163463144642</c:v>
                </c:pt>
                <c:pt idx="60">
                  <c:v>6.1553670743506173</c:v>
                </c:pt>
                <c:pt idx="61">
                  <c:v>10.484367162226651</c:v>
                </c:pt>
                <c:pt idx="62">
                  <c:v>31.789089687733235</c:v>
                </c:pt>
                <c:pt idx="63">
                  <c:v>-31.789089687728005</c:v>
                </c:pt>
                <c:pt idx="64">
                  <c:v>-10.484367162226064</c:v>
                </c:pt>
                <c:pt idx="65">
                  <c:v>-6.1553670743504014</c:v>
                </c:pt>
                <c:pt idx="66">
                  <c:v>-4.2502163463143505</c:v>
                </c:pt>
                <c:pt idx="67">
                  <c:v>-3.1514957199372664</c:v>
                </c:pt>
                <c:pt idx="68">
                  <c:v>-2.4175847008191922</c:v>
                </c:pt>
                <c:pt idx="69">
                  <c:v>-1.8781250116349639</c:v>
                </c:pt>
                <c:pt idx="70">
                  <c:v>-1.4530850560107045</c:v>
                </c:pt>
                <c:pt idx="71">
                  <c:v>-1.0995093043855249</c:v>
                </c:pt>
                <c:pt idx="72">
                  <c:v>-0.79185601759542856</c:v>
                </c:pt>
                <c:pt idx="73">
                  <c:v>-0.51351272073544041</c:v>
                </c:pt>
                <c:pt idx="74">
                  <c:v>-0.25265875689220341</c:v>
                </c:pt>
                <c:pt idx="75">
                  <c:v>1.3077646604520154E-14</c:v>
                </c:pt>
                <c:pt idx="76">
                  <c:v>0.25265875689223</c:v>
                </c:pt>
                <c:pt idx="77">
                  <c:v>0.51351272073546828</c:v>
                </c:pt>
                <c:pt idx="78">
                  <c:v>0.79185601759545887</c:v>
                </c:pt>
                <c:pt idx="79">
                  <c:v>1.099509304385559</c:v>
                </c:pt>
                <c:pt idx="80">
                  <c:v>1.4530850560107444</c:v>
                </c:pt>
                <c:pt idx="81">
                  <c:v>1.8781250116350132</c:v>
                </c:pt>
                <c:pt idx="82">
                  <c:v>2.4175847008192544</c:v>
                </c:pt>
                <c:pt idx="83">
                  <c:v>3.1514957199373543</c:v>
                </c:pt>
                <c:pt idx="84">
                  <c:v>4.25021634631449</c:v>
                </c:pt>
                <c:pt idx="85">
                  <c:v>6.1553670743506705</c:v>
                </c:pt>
                <c:pt idx="86">
                  <c:v>10.484367162226809</c:v>
                </c:pt>
                <c:pt idx="87">
                  <c:v>31.789089687734752</c:v>
                </c:pt>
                <c:pt idx="88">
                  <c:v>-31.789089687726378</c:v>
                </c:pt>
                <c:pt idx="89">
                  <c:v>-10.484367162225869</c:v>
                </c:pt>
                <c:pt idx="90">
                  <c:v>-6.155367074350325</c:v>
                </c:pt>
                <c:pt idx="91">
                  <c:v>-4.2502163463143079</c:v>
                </c:pt>
                <c:pt idx="92">
                  <c:v>-3.1514957199372393</c:v>
                </c:pt>
                <c:pt idx="93">
                  <c:v>-2.4175847008191731</c:v>
                </c:pt>
                <c:pt idx="94">
                  <c:v>-1.8781250116349495</c:v>
                </c:pt>
                <c:pt idx="95">
                  <c:v>-1.4530850560106925</c:v>
                </c:pt>
                <c:pt idx="96">
                  <c:v>-1.0995093043855149</c:v>
                </c:pt>
                <c:pt idx="97">
                  <c:v>-0.79185601759541968</c:v>
                </c:pt>
                <c:pt idx="98">
                  <c:v>-0.51351272073543208</c:v>
                </c:pt>
                <c:pt idx="99">
                  <c:v>-0.25265875689219552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2DE-9062-92BE35CD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Fonction</a:t>
            </a:r>
            <a:r>
              <a:rPr lang="fr-CA" baseline="0"/>
              <a:t> mathematiques</a:t>
            </a:r>
          </a:p>
          <a:p>
            <a:pPr>
              <a:defRPr/>
            </a:pPr>
            <a:endParaRPr lang="fr-CA"/>
          </a:p>
        </c:rich>
      </c:tx>
      <c:layout>
        <c:manualLayout>
          <c:xMode val="edge"/>
          <c:yMode val="edge"/>
          <c:x val="0.41433663536674314"/>
          <c:y val="2.3076918417743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Travail!$Q$21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Travail!$Q$22:$Q$122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8-4345-940E-CA218D2CEBAD}"/>
            </c:ext>
          </c:extLst>
        </c:ser>
        <c:ser>
          <c:idx val="1"/>
          <c:order val="1"/>
          <c:tx>
            <c:strRef>
              <c:f>Travail!$R$21</c:f>
              <c:strCache>
                <c:ptCount val="1"/>
                <c:pt idx="0">
                  <c:v>Lineaire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Travail!$R$22:$R$122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8-4345-940E-CA218D2CEBAD}"/>
            </c:ext>
          </c:extLst>
        </c:ser>
        <c:ser>
          <c:idx val="2"/>
          <c:order val="2"/>
          <c:tx>
            <c:strRef>
              <c:f>Travail!$S$21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Travail!$S$22:$S$122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78-4345-940E-CA218D2CEBAD}"/>
            </c:ext>
          </c:extLst>
        </c:ser>
        <c:ser>
          <c:idx val="3"/>
          <c:order val="3"/>
          <c:tx>
            <c:strRef>
              <c:f>Travail!$T$21</c:f>
              <c:strCache>
                <c:ptCount val="1"/>
                <c:pt idx="0">
                  <c:v>Polynominale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Travail!$T$22:$T$122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78-4345-940E-CA218D2CEBAD}"/>
            </c:ext>
          </c:extLst>
        </c:ser>
        <c:ser>
          <c:idx val="4"/>
          <c:order val="4"/>
          <c:tx>
            <c:strRef>
              <c:f>Travail!$U$21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Travail!$U$22:$U$122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78-4345-940E-CA218D2CEBAD}"/>
            </c:ext>
          </c:extLst>
        </c:ser>
        <c:ser>
          <c:idx val="5"/>
          <c:order val="5"/>
          <c:tx>
            <c:strRef>
              <c:f>Travail!$V$21</c:f>
              <c:strCache>
                <c:ptCount val="1"/>
                <c:pt idx="0">
                  <c:v>Polynominale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Travail!$V$22:$V$122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78-4345-940E-CA218D2CEBAD}"/>
            </c:ext>
          </c:extLst>
        </c:ser>
        <c:ser>
          <c:idx val="6"/>
          <c:order val="6"/>
          <c:tx>
            <c:strRef>
              <c:f>Travail!$W$21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Travail!$W$22:$W$122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78-4345-940E-CA218D2CEBAD}"/>
            </c:ext>
          </c:extLst>
        </c:ser>
        <c:ser>
          <c:idx val="8"/>
          <c:order val="8"/>
          <c:tx>
            <c:strRef>
              <c:f>Travail!$Y$21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Travail!$Y$22:$Y$122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78-4345-940E-CA218D2CEBAD}"/>
            </c:ext>
          </c:extLst>
        </c:ser>
        <c:ser>
          <c:idx val="9"/>
          <c:order val="9"/>
          <c:tx>
            <c:strRef>
              <c:f>Travail!$Z$21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Travail!$Z$22:$Z$122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78-4345-940E-CA218D2CEBAD}"/>
            </c:ext>
          </c:extLst>
        </c:ser>
        <c:ser>
          <c:idx val="7"/>
          <c:order val="7"/>
          <c:tx>
            <c:strRef>
              <c:f>Travail!$X$21</c:f>
              <c:strCache>
                <c:ptCount val="1"/>
                <c:pt idx="0">
                  <c:v>Exponnentielle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Travail!$P$22:$P$122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xVal>
          <c:yVal>
            <c:numRef>
              <c:f>Travail!$X$22:$X$122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78-4345-940E-CA218D2C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94975"/>
        <c:axId val="732487903"/>
      </c:scatterChart>
      <c:valAx>
        <c:axId val="7324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487903"/>
        <c:crosses val="autoZero"/>
        <c:crossBetween val="midCat"/>
      </c:valAx>
      <c:valAx>
        <c:axId val="7324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494975"/>
        <c:crosses val="autoZero"/>
        <c:crossBetween val="midCat"/>
      </c:valAx>
      <c:spPr>
        <a:noFill/>
        <a:ln>
          <a:solidFill>
            <a:schemeClr val="accent4">
              <a:lumMod val="75000"/>
            </a:schemeClr>
          </a:solidFill>
          <a:prstDash val="solid"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59529</xdr:colOff>
      <xdr:row>21</xdr:row>
      <xdr:rowOff>159683</xdr:rowOff>
    </xdr:from>
    <xdr:to>
      <xdr:col>12</xdr:col>
      <xdr:colOff>47624</xdr:colOff>
      <xdr:row>47</xdr:row>
      <xdr:rowOff>159684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13048E-185F-4129-BFEC-9A0DA46D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zoomScale="130" zoomScaleNormal="130" workbookViewId="0">
      <selection activeCell="J7" sqref="J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224" t="s">
        <v>9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</row>
    <row r="3" spans="2:29" ht="15" customHeight="1" thickBot="1" x14ac:dyDescent="0.25"/>
    <row r="4" spans="2:29" ht="10.15" customHeight="1" x14ac:dyDescent="0.2">
      <c r="C4" s="29"/>
      <c r="D4" s="27"/>
      <c r="E4" s="225" t="s">
        <v>22</v>
      </c>
      <c r="F4" s="225"/>
      <c r="G4" s="227" t="s">
        <v>23</v>
      </c>
      <c r="H4" s="228"/>
      <c r="I4" s="228"/>
      <c r="J4" s="228"/>
      <c r="K4" s="228"/>
      <c r="L4" s="228"/>
      <c r="M4" s="21"/>
      <c r="P4" s="15"/>
      <c r="Q4" s="15"/>
    </row>
    <row r="5" spans="2:29" ht="10.15" customHeight="1" thickBot="1" x14ac:dyDescent="0.25">
      <c r="C5" s="30"/>
      <c r="D5" s="28"/>
      <c r="E5" s="226"/>
      <c r="F5" s="226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236" t="s">
        <v>15</v>
      </c>
      <c r="E7" s="236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34"/>
      <c r="N7" s="234"/>
      <c r="O7" s="234"/>
      <c r="P7" s="234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237" t="s">
        <v>10</v>
      </c>
      <c r="E9" s="237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35"/>
      <c r="N9" s="235"/>
      <c r="O9" s="235"/>
      <c r="P9" s="235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238" t="s">
        <v>11</v>
      </c>
      <c r="E11" s="238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16"/>
      <c r="N11" s="216"/>
      <c r="O11" s="216"/>
      <c r="P11" s="216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239" t="s">
        <v>12</v>
      </c>
      <c r="E13" s="239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15"/>
      <c r="N13" s="215"/>
      <c r="O13" s="215"/>
      <c r="P13" s="215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218" t="s">
        <v>13</v>
      </c>
      <c r="E15" s="218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17"/>
      <c r="N15" s="217"/>
      <c r="O15" s="217"/>
      <c r="P15" s="217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220" t="s">
        <v>14</v>
      </c>
      <c r="E17" s="220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19"/>
      <c r="N17" s="219"/>
      <c r="O17" s="219"/>
      <c r="P17" s="219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225" t="s">
        <v>26</v>
      </c>
      <c r="F20" s="229"/>
      <c r="G20" s="232" t="s">
        <v>24</v>
      </c>
      <c r="H20" s="221"/>
      <c r="I20" s="221" t="s">
        <v>25</v>
      </c>
      <c r="J20" s="221"/>
      <c r="K20" s="221" t="s">
        <v>36</v>
      </c>
      <c r="L20" s="222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230"/>
      <c r="F21" s="231"/>
      <c r="G21" s="233">
        <v>-10</v>
      </c>
      <c r="H21" s="233"/>
      <c r="I21" s="233">
        <v>0.2</v>
      </c>
      <c r="J21" s="233"/>
      <c r="K21" s="223">
        <f>G21+100*I21</f>
        <v>10</v>
      </c>
      <c r="L21" s="223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  <mergeCell ref="M13:P13"/>
    <mergeCell ref="M11:P11"/>
    <mergeCell ref="M15:P15"/>
    <mergeCell ref="D15:E15"/>
    <mergeCell ref="M17:P17"/>
    <mergeCell ref="D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tabSelected="1" zoomScaleNormal="100" workbookViewId="0">
      <selection activeCell="H7" sqref="H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224" t="s">
        <v>30</v>
      </c>
      <c r="C2" s="224"/>
      <c r="D2" s="224"/>
      <c r="E2" s="224"/>
      <c r="F2" s="224"/>
      <c r="G2" s="224"/>
      <c r="H2" s="224"/>
      <c r="I2" s="224"/>
      <c r="J2" s="224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225" t="s">
        <v>22</v>
      </c>
      <c r="F4" s="225"/>
      <c r="G4" s="227" t="s">
        <v>23</v>
      </c>
      <c r="H4" s="228"/>
      <c r="I4" s="228"/>
      <c r="J4" s="228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226"/>
      <c r="F5" s="226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240" t="s">
        <v>27</v>
      </c>
      <c r="E7" s="240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241" t="s">
        <v>28</v>
      </c>
      <c r="E9" s="241"/>
      <c r="F9" s="195" t="s">
        <v>52</v>
      </c>
      <c r="G9" s="187">
        <v>2</v>
      </c>
      <c r="H9" s="188">
        <v>2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242" t="s">
        <v>29</v>
      </c>
      <c r="E11" s="242"/>
      <c r="F11" s="196" t="s">
        <v>53</v>
      </c>
      <c r="G11" s="189">
        <v>2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225" t="s">
        <v>26</v>
      </c>
      <c r="F14" s="229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30"/>
      <c r="F15" s="231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9.8011876392689601E-16</v>
      </c>
      <c r="S19" s="68"/>
      <c r="T19" s="74">
        <f>$G$11*TAN($H$11*N19+$I$11)+$J$11</f>
        <v>4.90059381963448E-16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0.4973797743297112</v>
      </c>
      <c r="S20" s="68"/>
      <c r="T20" s="74">
        <f t="shared" ref="T20:T83" si="2">$G$11*TAN($H$11*N20+$I$11)+$J$11</f>
        <v>0.25265875689221717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0.96350734820343265</v>
      </c>
      <c r="S21" s="68"/>
      <c r="T21" s="74">
        <f t="shared" si="2"/>
        <v>0.51351272073545484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1.3690942118573797</v>
      </c>
      <c r="S22" s="68"/>
      <c r="T22" s="74">
        <f t="shared" si="2"/>
        <v>0.79185601759544433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1.6886558510040321</v>
      </c>
      <c r="S23" s="68"/>
      <c r="T23" s="74">
        <f t="shared" si="2"/>
        <v>1.0995093043855426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1.9021130325903086</v>
      </c>
      <c r="S24" s="68"/>
      <c r="T24" s="74">
        <f t="shared" si="2"/>
        <v>1.4530850560107251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1.9960534568565433</v>
      </c>
      <c r="S25" s="68"/>
      <c r="T25" s="74">
        <f t="shared" si="2"/>
        <v>1.8781250116349895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1.9645745014573763</v>
      </c>
      <c r="S26" s="68"/>
      <c r="T26" s="74">
        <f t="shared" si="2"/>
        <v>2.4175847008192255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1.8096541049320363</v>
      </c>
      <c r="S27" s="68"/>
      <c r="T27" s="74">
        <f t="shared" si="2"/>
        <v>3.1514957199373135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1.5410264855515738</v>
      </c>
      <c r="S28" s="68"/>
      <c r="T28" s="74">
        <f t="shared" si="2"/>
        <v>4.2502163463144251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1.1755705045849398</v>
      </c>
      <c r="S29" s="68"/>
      <c r="T29" s="74">
        <f t="shared" si="2"/>
        <v>6.155367074350548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0.73624910536934796</v>
      </c>
      <c r="S30" s="68"/>
      <c r="T30" s="74">
        <f t="shared" si="2"/>
        <v>10.484367162226476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0.2506664671285993</v>
      </c>
      <c r="S31" s="68"/>
      <c r="T31" s="74">
        <f t="shared" si="2"/>
        <v>31.789089687731781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-0.2506664671286184</v>
      </c>
      <c r="S32" s="68"/>
      <c r="T32" s="74">
        <f t="shared" si="2"/>
        <v>-31.789089687729344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-0.73624910536936583</v>
      </c>
      <c r="S33" s="68"/>
      <c r="T33" s="74">
        <f t="shared" si="2"/>
        <v>-10.484367162226201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-1.1755705045849554</v>
      </c>
      <c r="S34" s="68"/>
      <c r="T34" s="74">
        <f t="shared" si="2"/>
        <v>-6.1553670743504476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-1.5410264855515861</v>
      </c>
      <c r="S35" s="68"/>
      <c r="T35" s="74">
        <f t="shared" si="2"/>
        <v>-4.2502163463143727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-1.8096541049320445</v>
      </c>
      <c r="S36" s="68"/>
      <c r="T36" s="74">
        <f t="shared" si="2"/>
        <v>-3.1514957199372802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-1.9645745014573799</v>
      </c>
      <c r="S37" s="68"/>
      <c r="T37" s="74">
        <f t="shared" si="2"/>
        <v>-2.417584700819202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-1.9960534568565422</v>
      </c>
      <c r="S38" s="68"/>
      <c r="T38" s="74">
        <f t="shared" si="2"/>
        <v>-1.8781250116349715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-1.9021130325903026</v>
      </c>
      <c r="S39" s="68"/>
      <c r="T39" s="74">
        <f t="shared" si="2"/>
        <v>-1.4530850560107105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-1.6886558510040219</v>
      </c>
      <c r="S40" s="68"/>
      <c r="T40" s="74">
        <f t="shared" si="2"/>
        <v>-1.09950930438553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-1.3690942118573655</v>
      </c>
      <c r="S41" s="68"/>
      <c r="T41" s="74">
        <f t="shared" si="2"/>
        <v>-0.79185601759543311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-0.96350734820341577</v>
      </c>
      <c r="S42" s="68"/>
      <c r="T42" s="74">
        <f t="shared" si="2"/>
        <v>-0.51351272073544463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-0.49737977432969255</v>
      </c>
      <c r="S43" s="68"/>
      <c r="T43" s="74">
        <f t="shared" si="2"/>
        <v>-0.2526587568922074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1.8253627775965953E-14</v>
      </c>
      <c r="S44" s="68"/>
      <c r="T44" s="74">
        <f t="shared" si="2"/>
        <v>9.1268138879829763E-15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0.49737977432972791</v>
      </c>
      <c r="S45" s="68"/>
      <c r="T45" s="74">
        <f t="shared" si="2"/>
        <v>0.252658756892226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0.96350734820344774</v>
      </c>
      <c r="S46" s="68"/>
      <c r="T46" s="74">
        <f t="shared" si="2"/>
        <v>0.51351272073546406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1.3690942118573921</v>
      </c>
      <c r="S47" s="68"/>
      <c r="T47" s="74">
        <f t="shared" si="2"/>
        <v>0.79185601759545432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1.6886558510040415</v>
      </c>
      <c r="S48" s="68"/>
      <c r="T48" s="74">
        <f t="shared" si="2"/>
        <v>1.0995093043855539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1.9021130325903139</v>
      </c>
      <c r="S49" s="68"/>
      <c r="T49" s="74">
        <f t="shared" si="2"/>
        <v>1.4530850560107385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1.9960534568565445</v>
      </c>
      <c r="S50" s="68"/>
      <c r="T50" s="74">
        <f t="shared" si="2"/>
        <v>1.8781250116350057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1.964574501457373</v>
      </c>
      <c r="S51" s="68"/>
      <c r="T51" s="74">
        <f t="shared" si="2"/>
        <v>2.4175847008192468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1.8096541049320289</v>
      </c>
      <c r="S52" s="68"/>
      <c r="T52" s="74">
        <f t="shared" si="2"/>
        <v>3.1514957199373437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1.541026485551563</v>
      </c>
      <c r="S53" s="68"/>
      <c r="T53" s="74">
        <f t="shared" si="2"/>
        <v>4.2502163463144731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1.1755705045849265</v>
      </c>
      <c r="S54" s="68"/>
      <c r="T54" s="74">
        <f t="shared" si="2"/>
        <v>6.1553670743506341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0.73624910536933352</v>
      </c>
      <c r="S55" s="68"/>
      <c r="T55" s="74">
        <f t="shared" si="2"/>
        <v>10.484367162226697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0.25066646712858481</v>
      </c>
      <c r="S56" s="68"/>
      <c r="T56" s="74">
        <f t="shared" si="2"/>
        <v>31.789089687733636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-0.250666467128632</v>
      </c>
      <c r="S57" s="68"/>
      <c r="T57" s="74">
        <f t="shared" si="2"/>
        <v>-31.789089687727603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-0.73624910536937771</v>
      </c>
      <c r="S58" s="68"/>
      <c r="T58" s="74">
        <f t="shared" si="2"/>
        <v>-10.484367162226018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-1.1755705045849651</v>
      </c>
      <c r="S59" s="68"/>
      <c r="T59" s="74">
        <f t="shared" si="2"/>
        <v>-6.1553670743503845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-1.5410264855515932</v>
      </c>
      <c r="S60" s="68"/>
      <c r="T60" s="74">
        <f t="shared" si="2"/>
        <v>-4.2502163463143416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-1.8096541049320487</v>
      </c>
      <c r="S61" s="68"/>
      <c r="T61" s="74">
        <f t="shared" si="2"/>
        <v>-3.1514957199372624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-1.9645745014573817</v>
      </c>
      <c r="S62" s="68"/>
      <c r="T62" s="74">
        <f t="shared" si="2"/>
        <v>-2.4175847008191904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-1.9960534568565418</v>
      </c>
      <c r="S63" s="68"/>
      <c r="T63" s="74">
        <f t="shared" si="2"/>
        <v>-1.8781250116349635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-1.9021130325903002</v>
      </c>
      <c r="S64" s="68"/>
      <c r="T64" s="74">
        <f t="shared" si="2"/>
        <v>-1.4530850560107047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-1.6886558510040184</v>
      </c>
      <c r="S65" s="68"/>
      <c r="T65" s="74">
        <f t="shared" si="2"/>
        <v>-1.0995093043855257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-1.3690942118573612</v>
      </c>
      <c r="S66" s="68"/>
      <c r="T66" s="74">
        <f t="shared" si="2"/>
        <v>-0.79185601759542967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-0.96350734820341111</v>
      </c>
      <c r="S67" s="68"/>
      <c r="T67" s="74">
        <f t="shared" si="2"/>
        <v>-0.51351272073544174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-0.49737977432968811</v>
      </c>
      <c r="S68" s="68"/>
      <c r="T68" s="74">
        <f t="shared" si="2"/>
        <v>-0.25265875689220507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2.2204460492503131E-14</v>
      </c>
      <c r="S69" s="68"/>
      <c r="T69" s="74">
        <f t="shared" si="2"/>
        <v>1.1102230246251565E-14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0.49737977432973113</v>
      </c>
      <c r="S70" s="68"/>
      <c r="T70" s="74">
        <f t="shared" si="2"/>
        <v>0.25265875689222766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0.96350734820345008</v>
      </c>
      <c r="S71" s="68"/>
      <c r="T71" s="74">
        <f t="shared" si="2"/>
        <v>0.51351272073546539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1.3690942118573937</v>
      </c>
      <c r="S72" s="68"/>
      <c r="T72" s="74">
        <f t="shared" si="2"/>
        <v>0.79185601759545543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1.6886558510040421</v>
      </c>
      <c r="S73" s="68"/>
      <c r="T73" s="74">
        <f t="shared" si="2"/>
        <v>1.0995093043855546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1.9021130325903139</v>
      </c>
      <c r="S74" s="68"/>
      <c r="T74" s="74">
        <f t="shared" si="2"/>
        <v>1.4530850560107387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1.9960534568565445</v>
      </c>
      <c r="S75" s="68"/>
      <c r="T75" s="74">
        <f t="shared" si="2"/>
        <v>1.8781250116350052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1.9645745014573732</v>
      </c>
      <c r="S76" s="68"/>
      <c r="T76" s="74">
        <f t="shared" si="2"/>
        <v>2.417584700819245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1.8096541049320298</v>
      </c>
      <c r="S77" s="68"/>
      <c r="T77" s="74">
        <f t="shared" si="2"/>
        <v>3.1514957199373397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1.541026485551565</v>
      </c>
      <c r="S78" s="68"/>
      <c r="T78" s="74">
        <f t="shared" si="2"/>
        <v>4.2502163463144642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1.1755705045849292</v>
      </c>
      <c r="S79" s="68"/>
      <c r="T79" s="74">
        <f t="shared" si="2"/>
        <v>6.1553670743506173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0.73624910536933641</v>
      </c>
      <c r="S80" s="68"/>
      <c r="T80" s="74">
        <f t="shared" si="2"/>
        <v>10.484367162226651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0.25066646712858792</v>
      </c>
      <c r="S81" s="68"/>
      <c r="T81" s="74">
        <f t="shared" si="2"/>
        <v>31.789089687733235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-0.25066646712862883</v>
      </c>
      <c r="S82" s="68"/>
      <c r="T82" s="74">
        <f t="shared" si="2"/>
        <v>-31.789089687728005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-0.73624910536937482</v>
      </c>
      <c r="S83" s="68"/>
      <c r="T83" s="74">
        <f t="shared" si="2"/>
        <v>-10.484367162226064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-1.1755705045849625</v>
      </c>
      <c r="S84" s="68"/>
      <c r="T84" s="74">
        <f t="shared" ref="T84:T119" si="6">$G$11*TAN($H$11*N84+$I$11)+$J$11</f>
        <v>-6.1553670743504014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-1.5410264855515912</v>
      </c>
      <c r="S85" s="68"/>
      <c r="T85" s="74">
        <f t="shared" si="6"/>
        <v>-4.2502163463143505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-1.8096541049320478</v>
      </c>
      <c r="S86" s="68"/>
      <c r="T86" s="74">
        <f t="shared" si="6"/>
        <v>-3.1514957199372664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-1.9645745014573814</v>
      </c>
      <c r="S87" s="68"/>
      <c r="T87" s="74">
        <f t="shared" si="6"/>
        <v>-2.4175847008191922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-1.9960534568565418</v>
      </c>
      <c r="S88" s="68"/>
      <c r="T88" s="74">
        <f t="shared" si="6"/>
        <v>-1.8781250116349639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-1.9021130325903002</v>
      </c>
      <c r="S89" s="68"/>
      <c r="T89" s="74">
        <f t="shared" si="6"/>
        <v>-1.4530850560107045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-1.6886558510040177</v>
      </c>
      <c r="S90" s="68"/>
      <c r="T90" s="74">
        <f t="shared" si="6"/>
        <v>-1.0995093043855249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-1.3690942118573597</v>
      </c>
      <c r="S91" s="68"/>
      <c r="T91" s="74">
        <f t="shared" si="6"/>
        <v>-0.79185601759542856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-0.96350734820340889</v>
      </c>
      <c r="S92" s="68"/>
      <c r="T92" s="74">
        <f t="shared" si="6"/>
        <v>-0.51351272073544041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-0.49737977432968489</v>
      </c>
      <c r="S93" s="68"/>
      <c r="T93" s="74">
        <f t="shared" si="6"/>
        <v>-0.25265875689220341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2.6155293209040309E-14</v>
      </c>
      <c r="S94" s="68"/>
      <c r="T94" s="74">
        <f t="shared" si="6"/>
        <v>1.3077646604520154E-14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0.49737977432973557</v>
      </c>
      <c r="S95" s="68"/>
      <c r="T95" s="74">
        <f t="shared" si="6"/>
        <v>0.25265875689223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0.96350734820345463</v>
      </c>
      <c r="S96" s="68"/>
      <c r="T96" s="74">
        <f t="shared" si="6"/>
        <v>0.51351272073546828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1.3690942118573979</v>
      </c>
      <c r="S97" s="68"/>
      <c r="T97" s="74">
        <f t="shared" si="6"/>
        <v>0.79185601759545887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1.6886558510040457</v>
      </c>
      <c r="S98" s="68"/>
      <c r="T98" s="74">
        <f t="shared" si="6"/>
        <v>1.099509304385559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1.9021130325903164</v>
      </c>
      <c r="S99" s="68"/>
      <c r="T99" s="74">
        <f t="shared" si="6"/>
        <v>1.4530850560107444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1.9960534568565451</v>
      </c>
      <c r="S100" s="68"/>
      <c r="T100" s="74">
        <f t="shared" si="6"/>
        <v>1.8781250116350132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1.9645745014573719</v>
      </c>
      <c r="S101" s="68"/>
      <c r="T101" s="74">
        <f t="shared" si="6"/>
        <v>2.4175847008192544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1.8096541049320263</v>
      </c>
      <c r="S102" s="68"/>
      <c r="T102" s="74">
        <f t="shared" si="6"/>
        <v>3.1514957199373543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1.541026485551559</v>
      </c>
      <c r="S103" s="68"/>
      <c r="T103" s="74">
        <f t="shared" si="6"/>
        <v>4.25021634631449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1.175570504584921</v>
      </c>
      <c r="S104" s="68"/>
      <c r="T104" s="74">
        <f t="shared" si="6"/>
        <v>6.1553670743506705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0.7362491053693262</v>
      </c>
      <c r="S105" s="68"/>
      <c r="T105" s="74">
        <f t="shared" si="6"/>
        <v>10.484367162226809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0.2506664671285761</v>
      </c>
      <c r="S106" s="68"/>
      <c r="T106" s="74">
        <f t="shared" si="6"/>
        <v>31.789089687734752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-0.2506664671286416</v>
      </c>
      <c r="S107" s="68"/>
      <c r="T107" s="74">
        <f t="shared" si="6"/>
        <v>-31.789089687726378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-0.73624910536938759</v>
      </c>
      <c r="S108" s="68"/>
      <c r="T108" s="74">
        <f t="shared" si="6"/>
        <v>-10.484367162225869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-1.1755705045849745</v>
      </c>
      <c r="S109" s="68"/>
      <c r="T109" s="74">
        <f t="shared" si="6"/>
        <v>-6.155367074350325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-1.5410264855516012</v>
      </c>
      <c r="S110" s="68"/>
      <c r="T110" s="74">
        <f t="shared" si="6"/>
        <v>-4.2502163463143079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-1.8096541049320545</v>
      </c>
      <c r="S111" s="68"/>
      <c r="T111" s="74">
        <f t="shared" si="6"/>
        <v>-3.1514957199372393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-1.9645745014573843</v>
      </c>
      <c r="S112" s="68"/>
      <c r="T112" s="74">
        <f t="shared" si="6"/>
        <v>-2.4175847008191731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-1.9960534568565407</v>
      </c>
      <c r="S113" s="68"/>
      <c r="T113" s="74">
        <f t="shared" si="6"/>
        <v>-1.8781250116349495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-1.9021130325902953</v>
      </c>
      <c r="S114" s="68"/>
      <c r="T114" s="74">
        <f t="shared" si="6"/>
        <v>-1.4530850560106925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-1.6886558510040093</v>
      </c>
      <c r="S115" s="68"/>
      <c r="T115" s="74">
        <f t="shared" si="6"/>
        <v>-1.0995093043855149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-1.3690942118573486</v>
      </c>
      <c r="S116" s="68"/>
      <c r="T116" s="74">
        <f t="shared" si="6"/>
        <v>-0.79185601759541968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-0.96350734820339523</v>
      </c>
      <c r="S117" s="68"/>
      <c r="T117" s="74">
        <f t="shared" si="6"/>
        <v>-0.51351272073543208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-0.4973797743296699</v>
      </c>
      <c r="S118" s="68"/>
      <c r="T118" s="74">
        <f t="shared" si="6"/>
        <v>-0.25265875689219552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4.1652445381679115E-14</v>
      </c>
      <c r="S119" s="68"/>
      <c r="T119" s="74">
        <f t="shared" si="6"/>
        <v>2.0826222690839558E-14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243" t="s">
        <v>0</v>
      </c>
      <c r="C2" s="243"/>
      <c r="D2" s="243"/>
    </row>
    <row r="3" spans="2:4" ht="3" customHeight="1" x14ac:dyDescent="0.25"/>
    <row r="4" spans="2:4" ht="10.15" customHeight="1" x14ac:dyDescent="0.25">
      <c r="C4" s="244" t="s">
        <v>1</v>
      </c>
      <c r="D4" s="75" t="s">
        <v>2</v>
      </c>
    </row>
    <row r="5" spans="2:4" ht="10.15" customHeight="1" x14ac:dyDescent="0.25">
      <c r="C5" s="244"/>
      <c r="D5" s="76" t="s">
        <v>3</v>
      </c>
    </row>
    <row r="6" spans="2:4" ht="10.15" customHeight="1" x14ac:dyDescent="0.25">
      <c r="C6" s="244"/>
      <c r="D6" s="77" t="s">
        <v>4</v>
      </c>
    </row>
    <row r="7" spans="2:4" ht="10.15" customHeight="1" x14ac:dyDescent="0.25">
      <c r="C7" s="244"/>
      <c r="D7" s="76" t="s">
        <v>5</v>
      </c>
    </row>
    <row r="8" spans="2:4" ht="10.15" customHeight="1" x14ac:dyDescent="0.25">
      <c r="C8" s="244"/>
      <c r="D8" s="77" t="s">
        <v>6</v>
      </c>
    </row>
    <row r="9" spans="2:4" ht="10.15" customHeight="1" x14ac:dyDescent="0.25">
      <c r="C9" s="244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244" t="s">
        <v>39</v>
      </c>
      <c r="D11" s="79" t="s">
        <v>40</v>
      </c>
    </row>
    <row r="12" spans="2:4" ht="10.15" customHeight="1" x14ac:dyDescent="0.25">
      <c r="C12" s="244"/>
      <c r="D12" s="76" t="s">
        <v>31</v>
      </c>
    </row>
    <row r="13" spans="2:4" ht="12" customHeight="1" x14ac:dyDescent="0.25">
      <c r="C13" s="244"/>
      <c r="D13" s="82" t="s">
        <v>38</v>
      </c>
    </row>
    <row r="14" spans="2:4" ht="3" customHeight="1" x14ac:dyDescent="0.25"/>
    <row r="15" spans="2:4" x14ac:dyDescent="0.25">
      <c r="C15" s="244" t="s">
        <v>7</v>
      </c>
      <c r="D15" s="75" t="s">
        <v>8</v>
      </c>
    </row>
    <row r="16" spans="2:4" x14ac:dyDescent="0.25">
      <c r="C16" s="244"/>
      <c r="D16" s="76" t="s">
        <v>34</v>
      </c>
    </row>
    <row r="17" spans="3:4" x14ac:dyDescent="0.25">
      <c r="C17" s="244"/>
      <c r="D17" s="81" t="s">
        <v>32</v>
      </c>
    </row>
    <row r="18" spans="3:4" x14ac:dyDescent="0.25">
      <c r="C18" s="244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5F16-428E-4A03-B220-1EE328BE7772}">
  <dimension ref="B2:Z122"/>
  <sheetViews>
    <sheetView topLeftCell="A70" zoomScale="85" zoomScaleNormal="85" workbookViewId="0">
      <selection activeCell="R123" sqref="R123"/>
    </sheetView>
  </sheetViews>
  <sheetFormatPr baseColWidth="10" defaultRowHeight="15" x14ac:dyDescent="0.25"/>
  <cols>
    <col min="15" max="15" width="1.5703125" customWidth="1"/>
    <col min="17" max="17" width="1.85546875" customWidth="1"/>
    <col min="19" max="19" width="1.85546875" customWidth="1"/>
    <col min="20" max="20" width="14.5703125" customWidth="1"/>
    <col min="21" max="21" width="1.85546875" customWidth="1"/>
    <col min="22" max="22" width="14.42578125" customWidth="1"/>
    <col min="23" max="23" width="2.28515625" customWidth="1"/>
    <col min="24" max="24" width="15.5703125" customWidth="1"/>
    <col min="25" max="25" width="2.28515625" customWidth="1"/>
    <col min="26" max="26" width="13.5703125" customWidth="1"/>
  </cols>
  <sheetData>
    <row r="2" spans="2:12" x14ac:dyDescent="0.25">
      <c r="B2" s="255" t="s">
        <v>54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</row>
    <row r="3" spans="2:12" x14ac:dyDescent="0.25"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</row>
    <row r="4" spans="2:12" ht="12.75" customHeight="1" x14ac:dyDescent="0.25">
      <c r="B4" s="254" t="s">
        <v>57</v>
      </c>
      <c r="C4" s="254"/>
      <c r="D4" s="254"/>
      <c r="E4" s="254"/>
      <c r="F4" s="254"/>
      <c r="G4" s="245" t="s">
        <v>55</v>
      </c>
      <c r="H4" s="245"/>
      <c r="I4" s="245"/>
      <c r="J4" s="245"/>
      <c r="K4" s="245"/>
      <c r="L4" s="245"/>
    </row>
    <row r="5" spans="2:12" x14ac:dyDescent="0.25">
      <c r="B5" s="254"/>
      <c r="C5" s="254"/>
      <c r="D5" s="254"/>
      <c r="E5" s="254"/>
      <c r="F5" s="254"/>
      <c r="G5" s="203" t="s">
        <v>58</v>
      </c>
      <c r="H5" s="203" t="s">
        <v>59</v>
      </c>
      <c r="I5" s="204" t="s">
        <v>60</v>
      </c>
      <c r="J5" s="204" t="s">
        <v>61</v>
      </c>
      <c r="K5" s="204" t="s">
        <v>62</v>
      </c>
      <c r="L5" s="204" t="s">
        <v>63</v>
      </c>
    </row>
    <row r="6" spans="2:12" ht="6" customHeight="1" thickBot="1" x14ac:dyDescent="0.3"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</row>
    <row r="7" spans="2:12" ht="15" customHeight="1" thickBot="1" x14ac:dyDescent="0.3">
      <c r="B7" s="251" t="s">
        <v>71</v>
      </c>
      <c r="C7" s="251"/>
      <c r="D7" s="251"/>
      <c r="E7" s="251"/>
      <c r="F7" s="252"/>
      <c r="G7" s="158">
        <v>-1</v>
      </c>
      <c r="H7" s="159">
        <v>5</v>
      </c>
      <c r="I7" s="159">
        <v>-25</v>
      </c>
      <c r="J7" s="159">
        <v>50</v>
      </c>
      <c r="K7" s="209"/>
      <c r="L7" s="210"/>
    </row>
    <row r="8" spans="2:12" ht="5.25" customHeight="1" thickBot="1" x14ac:dyDescent="0.3">
      <c r="B8" s="201"/>
      <c r="C8" s="201"/>
      <c r="D8" s="201"/>
      <c r="E8" s="201"/>
      <c r="F8" s="201"/>
      <c r="G8" s="205"/>
      <c r="H8" s="206"/>
      <c r="I8" s="206"/>
      <c r="J8" s="206"/>
      <c r="K8" s="206"/>
      <c r="L8" s="207"/>
    </row>
    <row r="9" spans="2:12" ht="15.75" thickBot="1" x14ac:dyDescent="0.3">
      <c r="B9" s="249" t="s">
        <v>72</v>
      </c>
      <c r="C9" s="249"/>
      <c r="D9" s="249"/>
      <c r="E9" s="249"/>
      <c r="F9" s="250"/>
      <c r="G9" s="163">
        <v>-4</v>
      </c>
      <c r="H9" s="164">
        <v>10</v>
      </c>
      <c r="I9" s="209"/>
      <c r="J9" s="209"/>
      <c r="K9" s="209"/>
      <c r="L9" s="210"/>
    </row>
    <row r="10" spans="2:12" ht="4.5" customHeight="1" thickBot="1" x14ac:dyDescent="0.3">
      <c r="B10" s="202"/>
      <c r="C10" s="202"/>
      <c r="D10" s="202"/>
      <c r="E10" s="202"/>
      <c r="F10" s="202"/>
      <c r="G10" s="208"/>
      <c r="H10" s="206"/>
      <c r="I10" s="206"/>
      <c r="J10" s="206"/>
      <c r="K10" s="206"/>
      <c r="L10" s="207"/>
    </row>
    <row r="11" spans="2:12" ht="15.75" thickBot="1" x14ac:dyDescent="0.3">
      <c r="B11" s="249" t="s">
        <v>64</v>
      </c>
      <c r="C11" s="249"/>
      <c r="D11" s="249"/>
      <c r="E11" s="249"/>
      <c r="F11" s="250"/>
      <c r="G11" s="166">
        <v>0.5</v>
      </c>
      <c r="H11" s="167">
        <v>3</v>
      </c>
      <c r="I11" s="167">
        <v>-25</v>
      </c>
      <c r="J11" s="209"/>
      <c r="K11" s="209"/>
      <c r="L11" s="210"/>
    </row>
    <row r="12" spans="2:12" ht="4.5" customHeight="1" thickBot="1" x14ac:dyDescent="0.3">
      <c r="B12" s="202"/>
      <c r="C12" s="202"/>
      <c r="D12" s="202"/>
      <c r="E12" s="202"/>
      <c r="F12" s="202"/>
      <c r="G12" s="208"/>
      <c r="H12" s="206"/>
      <c r="I12" s="206"/>
      <c r="J12" s="206"/>
      <c r="K12" s="206"/>
      <c r="L12" s="207"/>
    </row>
    <row r="13" spans="2:12" ht="15.75" thickBot="1" x14ac:dyDescent="0.3">
      <c r="B13" s="249" t="s">
        <v>65</v>
      </c>
      <c r="C13" s="249"/>
      <c r="D13" s="249"/>
      <c r="E13" s="249"/>
      <c r="F13" s="250"/>
      <c r="G13" s="169">
        <v>7.4999999999999997E-2</v>
      </c>
      <c r="H13" s="170">
        <v>0.25</v>
      </c>
      <c r="I13" s="170">
        <v>-3</v>
      </c>
      <c r="J13" s="170">
        <v>0</v>
      </c>
      <c r="K13" s="211"/>
      <c r="L13" s="212"/>
    </row>
    <row r="14" spans="2:12" ht="4.5" customHeight="1" thickBot="1" x14ac:dyDescent="0.3">
      <c r="B14" s="202"/>
      <c r="C14" s="202"/>
      <c r="D14" s="202"/>
      <c r="E14" s="202"/>
      <c r="F14" s="202"/>
      <c r="G14" s="208"/>
      <c r="H14" s="206"/>
      <c r="I14" s="206"/>
      <c r="J14" s="206"/>
      <c r="K14" s="206"/>
      <c r="L14" s="207"/>
    </row>
    <row r="15" spans="2:12" ht="15.75" thickBot="1" x14ac:dyDescent="0.3">
      <c r="B15" s="249" t="s">
        <v>66</v>
      </c>
      <c r="C15" s="249"/>
      <c r="D15" s="249"/>
      <c r="E15" s="249"/>
      <c r="F15" s="250"/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210"/>
    </row>
    <row r="16" spans="2:12" ht="6" customHeight="1" thickBot="1" x14ac:dyDescent="0.3">
      <c r="B16" s="202"/>
      <c r="C16" s="202"/>
      <c r="D16" s="202"/>
      <c r="E16" s="202"/>
      <c r="F16" s="202"/>
      <c r="G16" s="208"/>
      <c r="H16" s="206"/>
      <c r="I16" s="206"/>
      <c r="J16" s="206"/>
      <c r="K16" s="206"/>
      <c r="L16" s="207"/>
    </row>
    <row r="17" spans="2:26" ht="15" customHeight="1" thickBot="1" x14ac:dyDescent="0.3">
      <c r="B17" s="251" t="s">
        <v>67</v>
      </c>
      <c r="C17" s="251"/>
      <c r="D17" s="251"/>
      <c r="E17" s="251"/>
      <c r="F17" s="252"/>
      <c r="G17" s="175">
        <v>-10</v>
      </c>
      <c r="H17" s="176">
        <v>1</v>
      </c>
      <c r="I17" s="176">
        <v>11</v>
      </c>
      <c r="J17" s="176">
        <v>50</v>
      </c>
      <c r="K17" s="209"/>
      <c r="L17" s="210"/>
    </row>
    <row r="18" spans="2:26" ht="11.25" customHeight="1" x14ac:dyDescent="0.25">
      <c r="B18" s="200"/>
      <c r="C18" s="200"/>
      <c r="D18" s="201"/>
      <c r="E18" s="201"/>
      <c r="F18" s="201"/>
      <c r="G18" s="201"/>
      <c r="H18" s="201"/>
      <c r="I18" s="201"/>
      <c r="J18" s="201"/>
      <c r="K18" s="201"/>
      <c r="L18" s="201"/>
    </row>
    <row r="19" spans="2:26" ht="15.75" thickBot="1" x14ac:dyDescent="0.3">
      <c r="B19" s="253" t="s">
        <v>68</v>
      </c>
      <c r="C19" s="253"/>
      <c r="D19" s="253"/>
      <c r="E19" s="253"/>
      <c r="F19" s="253"/>
      <c r="G19" s="245" t="s">
        <v>69</v>
      </c>
      <c r="H19" s="245"/>
      <c r="I19" s="245" t="s">
        <v>70</v>
      </c>
      <c r="J19" s="245"/>
      <c r="K19" s="245" t="s">
        <v>36</v>
      </c>
      <c r="L19" s="245"/>
    </row>
    <row r="20" spans="2:26" ht="15.75" thickBot="1" x14ac:dyDescent="0.3">
      <c r="B20" s="253"/>
      <c r="C20" s="253"/>
      <c r="D20" s="253"/>
      <c r="E20" s="253"/>
      <c r="F20" s="253"/>
      <c r="G20" s="246">
        <v>-10</v>
      </c>
      <c r="H20" s="247"/>
      <c r="I20" s="247">
        <v>0.2</v>
      </c>
      <c r="J20" s="247"/>
      <c r="K20" s="247">
        <f>Travail!N122</f>
        <v>9.9999999999999947</v>
      </c>
      <c r="L20" s="248"/>
    </row>
    <row r="21" spans="2:26" x14ac:dyDescent="0.25">
      <c r="D21" s="199"/>
      <c r="N21" s="198" t="s">
        <v>21</v>
      </c>
      <c r="O21" s="201"/>
      <c r="P21" t="s">
        <v>15</v>
      </c>
      <c r="Q21" s="201"/>
      <c r="R21" t="s">
        <v>56</v>
      </c>
      <c r="T21" t="s">
        <v>73</v>
      </c>
      <c r="V21" t="s">
        <v>74</v>
      </c>
      <c r="X21" t="s">
        <v>75</v>
      </c>
      <c r="Z21" t="s">
        <v>14</v>
      </c>
    </row>
    <row r="22" spans="2:26" x14ac:dyDescent="0.25">
      <c r="M22" s="213">
        <v>1</v>
      </c>
      <c r="N22" s="214">
        <f>G20</f>
        <v>-10</v>
      </c>
      <c r="O22" s="201"/>
      <c r="P22" s="214">
        <f>$G$7*ABS($H$7*N22+$I$7)+$J$7</f>
        <v>-25</v>
      </c>
      <c r="Q22" s="201"/>
      <c r="R22" s="214">
        <f>($G$9*N22) + $H$9</f>
        <v>50</v>
      </c>
      <c r="T22" s="214">
        <f>$G$11*(N22^2)+$H$11*N22+$I$11</f>
        <v>-5</v>
      </c>
      <c r="V22" s="214">
        <f>$G$13*(N22^3)+$H$13*(N22^2)+$I$13*N22+$J$13</f>
        <v>-20</v>
      </c>
      <c r="X22" s="214">
        <f>$G$15*($H$15^($I$15*N22+$J$15))+$K$15</f>
        <v>-19.96875</v>
      </c>
      <c r="Z22" s="214">
        <f>($G$17*LN($H$17*N22+$I$17))+$J$17</f>
        <v>50</v>
      </c>
    </row>
    <row r="23" spans="2:26" x14ac:dyDescent="0.25">
      <c r="M23" s="213">
        <v>2</v>
      </c>
      <c r="N23" s="214">
        <f>N22+$I$20</f>
        <v>-9.8000000000000007</v>
      </c>
      <c r="O23" s="201"/>
      <c r="P23" s="214">
        <f>$G$7*ABS($H$7*N23+$I$7)+$J$7</f>
        <v>-24</v>
      </c>
      <c r="Q23" s="201"/>
      <c r="R23" s="214">
        <f t="shared" ref="R23:R86" si="0">($G$9*N23) + $H$9</f>
        <v>49.2</v>
      </c>
      <c r="T23" s="214">
        <f t="shared" ref="T23:T86" si="1">$G$11*(N23^2)+$H$11*N23+$I$11</f>
        <v>-6.3799999999999919</v>
      </c>
      <c r="V23" s="214">
        <f t="shared" ref="V23:V86" si="2">$G$13*(N23^3)+$H$13*(N23^2)+$I$13*N23+$J$13</f>
        <v>-17.179400000000005</v>
      </c>
      <c r="X23" s="214">
        <f t="shared" ref="X23:X86" si="3">$G$15*($H$15^($I$15*N23+$J$15))+$K$15</f>
        <v>-19.966507079295742</v>
      </c>
      <c r="Z23" s="214">
        <f t="shared" ref="Z23:Z86" si="4">($G$17*LN($H$17*N23+$I$17))+$J$17</f>
        <v>48.176784432060458</v>
      </c>
    </row>
    <row r="24" spans="2:26" x14ac:dyDescent="0.25">
      <c r="M24" s="213">
        <v>3</v>
      </c>
      <c r="N24" s="214">
        <f t="shared" ref="N24:N87" si="5">N23+$I$20</f>
        <v>-9.6000000000000014</v>
      </c>
      <c r="O24" s="201"/>
      <c r="P24" s="214">
        <f t="shared" ref="P24:P87" si="6">$G$7*ABS($H$7*N24+$I$7)+$J$7</f>
        <v>-23</v>
      </c>
      <c r="Q24" s="201"/>
      <c r="R24" s="214">
        <f t="shared" si="0"/>
        <v>48.400000000000006</v>
      </c>
      <c r="T24" s="214">
        <f t="shared" si="1"/>
        <v>-7.7199999999999918</v>
      </c>
      <c r="V24" s="214">
        <f t="shared" si="2"/>
        <v>-14.515200000000014</v>
      </c>
      <c r="X24" s="214">
        <f t="shared" si="3"/>
        <v>-19.964103176406343</v>
      </c>
      <c r="Z24" s="214">
        <f t="shared" si="4"/>
        <v>46.635277633787879</v>
      </c>
    </row>
    <row r="25" spans="2:26" x14ac:dyDescent="0.25">
      <c r="M25" s="213">
        <v>4</v>
      </c>
      <c r="N25" s="214">
        <f t="shared" si="5"/>
        <v>-9.4000000000000021</v>
      </c>
      <c r="O25" s="201"/>
      <c r="P25" s="214">
        <f t="shared" si="6"/>
        <v>-22.000000000000014</v>
      </c>
      <c r="Q25" s="201"/>
      <c r="R25" s="214">
        <f t="shared" si="0"/>
        <v>47.600000000000009</v>
      </c>
      <c r="T25" s="214">
        <f t="shared" si="1"/>
        <v>-9.0199999999999854</v>
      </c>
      <c r="V25" s="214">
        <f t="shared" si="2"/>
        <v>-12.00380000000003</v>
      </c>
      <c r="X25" s="214">
        <f t="shared" si="3"/>
        <v>-19.96152673708297</v>
      </c>
      <c r="Z25" s="214">
        <f t="shared" si="4"/>
        <v>45.299963707542659</v>
      </c>
    </row>
    <row r="26" spans="2:26" x14ac:dyDescent="0.25">
      <c r="M26" s="213">
        <v>5</v>
      </c>
      <c r="N26" s="214">
        <f t="shared" si="5"/>
        <v>-9.2000000000000028</v>
      </c>
      <c r="O26" s="201"/>
      <c r="P26" s="214">
        <f t="shared" si="6"/>
        <v>-21.000000000000014</v>
      </c>
      <c r="Q26" s="201"/>
      <c r="R26" s="214">
        <f t="shared" si="0"/>
        <v>46.800000000000011</v>
      </c>
      <c r="T26" s="214">
        <f t="shared" si="1"/>
        <v>-10.27999999999998</v>
      </c>
      <c r="V26" s="214">
        <f t="shared" si="2"/>
        <v>-9.6416000000000395</v>
      </c>
      <c r="X26" s="214">
        <f t="shared" si="3"/>
        <v>-19.958765377788346</v>
      </c>
      <c r="Z26" s="214">
        <f t="shared" si="4"/>
        <v>44.122133350978828</v>
      </c>
    </row>
    <row r="27" spans="2:26" x14ac:dyDescent="0.25">
      <c r="M27" s="213">
        <v>6</v>
      </c>
      <c r="N27" s="214">
        <f t="shared" si="5"/>
        <v>-9.0000000000000036</v>
      </c>
      <c r="O27" s="201"/>
      <c r="P27" s="214">
        <f t="shared" si="6"/>
        <v>-20.000000000000014</v>
      </c>
      <c r="Q27" s="201"/>
      <c r="R27" s="214">
        <f t="shared" si="0"/>
        <v>46.000000000000014</v>
      </c>
      <c r="T27" s="214">
        <f t="shared" si="1"/>
        <v>-11.499999999999982</v>
      </c>
      <c r="V27" s="214">
        <f t="shared" si="2"/>
        <v>-7.4250000000000362</v>
      </c>
      <c r="X27" s="214">
        <f t="shared" si="3"/>
        <v>-19.95580582617584</v>
      </c>
      <c r="Z27" s="214">
        <f t="shared" si="4"/>
        <v>43.068528194400564</v>
      </c>
    </row>
    <row r="28" spans="2:26" x14ac:dyDescent="0.25">
      <c r="M28" s="213">
        <v>7</v>
      </c>
      <c r="N28" s="214">
        <f t="shared" si="5"/>
        <v>-8.8000000000000043</v>
      </c>
      <c r="O28" s="201"/>
      <c r="P28" s="214">
        <f t="shared" si="6"/>
        <v>-19.000000000000028</v>
      </c>
      <c r="Q28" s="201"/>
      <c r="R28" s="214">
        <f t="shared" si="0"/>
        <v>45.200000000000017</v>
      </c>
      <c r="T28" s="214">
        <f t="shared" si="1"/>
        <v>-12.679999999999978</v>
      </c>
      <c r="V28" s="214">
        <f t="shared" si="2"/>
        <v>-5.3504000000000325</v>
      </c>
      <c r="X28" s="214">
        <f t="shared" si="3"/>
        <v>-19.952633857296551</v>
      </c>
      <c r="Z28" s="214">
        <f t="shared" si="4"/>
        <v>42.115426396357314</v>
      </c>
    </row>
    <row r="29" spans="2:26" x14ac:dyDescent="0.25">
      <c r="M29" s="213">
        <v>8</v>
      </c>
      <c r="N29" s="214">
        <f t="shared" si="5"/>
        <v>-8.600000000000005</v>
      </c>
      <c r="O29" s="201"/>
      <c r="P29" s="214">
        <f t="shared" si="6"/>
        <v>-18.000000000000028</v>
      </c>
      <c r="Q29" s="201"/>
      <c r="R29" s="214">
        <f t="shared" si="0"/>
        <v>44.40000000000002</v>
      </c>
      <c r="T29" s="214">
        <f t="shared" si="1"/>
        <v>-13.819999999999975</v>
      </c>
      <c r="V29" s="214">
        <f t="shared" si="2"/>
        <v>-3.4142000000000436</v>
      </c>
      <c r="X29" s="214">
        <f t="shared" si="3"/>
        <v>-19.949234225227734</v>
      </c>
      <c r="Z29" s="214">
        <f t="shared" si="4"/>
        <v>41.245312626461022</v>
      </c>
    </row>
    <row r="30" spans="2:26" x14ac:dyDescent="0.25">
      <c r="M30" s="213">
        <v>9</v>
      </c>
      <c r="N30" s="214">
        <f t="shared" si="5"/>
        <v>-8.4000000000000057</v>
      </c>
      <c r="O30" s="201"/>
      <c r="P30" s="214">
        <f t="shared" si="6"/>
        <v>-17.000000000000028</v>
      </c>
      <c r="Q30" s="201"/>
      <c r="R30" s="214">
        <f t="shared" si="0"/>
        <v>43.600000000000023</v>
      </c>
      <c r="T30" s="214">
        <f t="shared" si="1"/>
        <v>-14.919999999999966</v>
      </c>
      <c r="V30" s="214">
        <f t="shared" si="2"/>
        <v>-1.6128000000000462</v>
      </c>
      <c r="X30" s="214">
        <f t="shared" si="3"/>
        <v>-19.945590589793991</v>
      </c>
      <c r="Z30" s="214">
        <f t="shared" si="4"/>
        <v>40.444885549725655</v>
      </c>
    </row>
    <row r="31" spans="2:26" x14ac:dyDescent="0.25">
      <c r="M31" s="213">
        <v>10</v>
      </c>
      <c r="N31" s="214">
        <f t="shared" si="5"/>
        <v>-8.2000000000000064</v>
      </c>
      <c r="O31" s="201"/>
      <c r="P31" s="214">
        <f t="shared" si="6"/>
        <v>-16.000000000000028</v>
      </c>
      <c r="Q31" s="201"/>
      <c r="R31" s="214">
        <f t="shared" si="0"/>
        <v>42.800000000000026</v>
      </c>
      <c r="T31" s="214">
        <f t="shared" si="1"/>
        <v>-15.979999999999965</v>
      </c>
      <c r="V31" s="214">
        <f t="shared" si="2"/>
        <v>5.739999999995149E-2</v>
      </c>
      <c r="X31" s="214">
        <f t="shared" si="3"/>
        <v>-19.941685438028948</v>
      </c>
      <c r="Z31" s="214">
        <f t="shared" si="4"/>
        <v>39.703805828188443</v>
      </c>
    </row>
    <row r="32" spans="2:26" x14ac:dyDescent="0.25">
      <c r="M32" s="213">
        <v>11</v>
      </c>
      <c r="N32" s="214">
        <f t="shared" si="5"/>
        <v>-8.0000000000000071</v>
      </c>
      <c r="O32" s="201"/>
      <c r="P32" s="214">
        <f t="shared" si="6"/>
        <v>-15.000000000000028</v>
      </c>
      <c r="Q32" s="201"/>
      <c r="R32" s="214">
        <f t="shared" si="0"/>
        <v>42.000000000000028</v>
      </c>
      <c r="T32" s="214">
        <f t="shared" si="1"/>
        <v>-16.999999999999964</v>
      </c>
      <c r="V32" s="214">
        <f t="shared" si="2"/>
        <v>1.5999999999999517</v>
      </c>
      <c r="X32" s="214">
        <f t="shared" si="3"/>
        <v>-19.9375</v>
      </c>
      <c r="Z32" s="214">
        <f t="shared" si="4"/>
        <v>39.013877113318927</v>
      </c>
    </row>
    <row r="33" spans="13:26" x14ac:dyDescent="0.25">
      <c r="M33" s="213">
        <v>12</v>
      </c>
      <c r="N33" s="214">
        <f t="shared" si="5"/>
        <v>-7.8000000000000069</v>
      </c>
      <c r="O33" s="201"/>
      <c r="P33" s="214">
        <f t="shared" si="6"/>
        <v>-14.000000000000028</v>
      </c>
      <c r="Q33" s="201"/>
      <c r="R33" s="214">
        <f t="shared" si="0"/>
        <v>41.200000000000031</v>
      </c>
      <c r="T33" s="214">
        <f t="shared" si="1"/>
        <v>-17.979999999999965</v>
      </c>
      <c r="V33" s="214">
        <f t="shared" si="2"/>
        <v>3.0185999999999567</v>
      </c>
      <c r="X33" s="214">
        <f t="shared" si="3"/>
        <v>-19.933014158591483</v>
      </c>
      <c r="Z33" s="214">
        <f t="shared" si="4"/>
        <v>38.368491901943216</v>
      </c>
    </row>
    <row r="34" spans="13:26" x14ac:dyDescent="0.25">
      <c r="M34" s="213">
        <v>13</v>
      </c>
      <c r="N34" s="214">
        <f t="shared" si="5"/>
        <v>-7.6000000000000068</v>
      </c>
      <c r="O34" s="201"/>
      <c r="P34" s="214">
        <f t="shared" si="6"/>
        <v>-13.000000000000036</v>
      </c>
      <c r="Q34" s="201"/>
      <c r="R34" s="214">
        <f t="shared" si="0"/>
        <v>40.400000000000027</v>
      </c>
      <c r="T34" s="214">
        <f t="shared" si="1"/>
        <v>-18.919999999999966</v>
      </c>
      <c r="V34" s="214">
        <f t="shared" si="2"/>
        <v>4.316799999999958</v>
      </c>
      <c r="X34" s="214">
        <f t="shared" si="3"/>
        <v>-19.928206352812687</v>
      </c>
      <c r="Z34" s="214">
        <f t="shared" si="4"/>
        <v>37.762245683778865</v>
      </c>
    </row>
    <row r="35" spans="13:26" x14ac:dyDescent="0.25">
      <c r="M35" s="213">
        <v>14</v>
      </c>
      <c r="N35" s="214">
        <f t="shared" si="5"/>
        <v>-7.4000000000000066</v>
      </c>
      <c r="O35" s="201"/>
      <c r="P35" s="214">
        <f t="shared" si="6"/>
        <v>-12.000000000000036</v>
      </c>
      <c r="Q35" s="201"/>
      <c r="R35" s="214">
        <f t="shared" si="0"/>
        <v>39.600000000000023</v>
      </c>
      <c r="T35" s="214">
        <f t="shared" si="1"/>
        <v>-19.819999999999972</v>
      </c>
      <c r="V35" s="214">
        <f t="shared" si="2"/>
        <v>5.4981999999999651</v>
      </c>
      <c r="X35" s="214">
        <f t="shared" si="3"/>
        <v>-19.923053474165943</v>
      </c>
      <c r="Z35" s="214">
        <f t="shared" si="4"/>
        <v>37.190661545379378</v>
      </c>
    </row>
    <row r="36" spans="13:26" x14ac:dyDescent="0.25">
      <c r="M36" s="213">
        <v>15</v>
      </c>
      <c r="N36" s="214">
        <f t="shared" si="5"/>
        <v>-7.2000000000000064</v>
      </c>
      <c r="O36" s="201"/>
      <c r="P36" s="214">
        <f t="shared" si="6"/>
        <v>-11.000000000000028</v>
      </c>
      <c r="Q36" s="201"/>
      <c r="R36" s="214">
        <f t="shared" si="0"/>
        <v>38.800000000000026</v>
      </c>
      <c r="T36" s="214">
        <f t="shared" si="1"/>
        <v>-20.679999999999975</v>
      </c>
      <c r="V36" s="214">
        <f t="shared" si="2"/>
        <v>6.5663999999999696</v>
      </c>
      <c r="X36" s="214">
        <f t="shared" si="3"/>
        <v>-19.917530755576696</v>
      </c>
      <c r="Z36" s="214">
        <f t="shared" si="4"/>
        <v>36.649989332676611</v>
      </c>
    </row>
    <row r="37" spans="13:26" x14ac:dyDescent="0.25">
      <c r="M37" s="213">
        <v>16</v>
      </c>
      <c r="N37" s="214">
        <f t="shared" si="5"/>
        <v>-7.0000000000000062</v>
      </c>
      <c r="O37" s="201"/>
      <c r="P37" s="214">
        <f t="shared" si="6"/>
        <v>-10.000000000000028</v>
      </c>
      <c r="Q37" s="201"/>
      <c r="R37" s="214">
        <f t="shared" si="0"/>
        <v>38.000000000000028</v>
      </c>
      <c r="T37" s="214">
        <f t="shared" si="1"/>
        <v>-21.499999999999975</v>
      </c>
      <c r="V37" s="214">
        <f t="shared" si="2"/>
        <v>7.5249999999999702</v>
      </c>
      <c r="X37" s="214">
        <f t="shared" si="3"/>
        <v>-19.911611652351681</v>
      </c>
      <c r="Z37" s="214">
        <f t="shared" si="4"/>
        <v>36.137056388801113</v>
      </c>
    </row>
    <row r="38" spans="13:26" x14ac:dyDescent="0.25">
      <c r="M38" s="213">
        <v>17</v>
      </c>
      <c r="N38" s="214">
        <f t="shared" si="5"/>
        <v>-6.800000000000006</v>
      </c>
      <c r="O38" s="201"/>
      <c r="P38" s="214">
        <f t="shared" si="6"/>
        <v>-9.0000000000000284</v>
      </c>
      <c r="Q38" s="201"/>
      <c r="R38" s="214">
        <f t="shared" si="0"/>
        <v>37.200000000000024</v>
      </c>
      <c r="T38" s="214">
        <f t="shared" si="1"/>
        <v>-22.27999999999998</v>
      </c>
      <c r="V38" s="214">
        <f t="shared" si="2"/>
        <v>8.3775999999999797</v>
      </c>
      <c r="X38" s="214">
        <f t="shared" si="3"/>
        <v>-19.905267714593101</v>
      </c>
      <c r="Z38" s="214">
        <f t="shared" si="4"/>
        <v>35.649154747106792</v>
      </c>
    </row>
    <row r="39" spans="13:26" x14ac:dyDescent="0.25">
      <c r="M39" s="213">
        <v>18</v>
      </c>
      <c r="N39" s="214">
        <f t="shared" si="5"/>
        <v>-6.6000000000000059</v>
      </c>
      <c r="O39" s="201"/>
      <c r="P39" s="214">
        <f t="shared" si="6"/>
        <v>-8.0000000000000284</v>
      </c>
      <c r="Q39" s="201"/>
      <c r="R39" s="214">
        <f t="shared" si="0"/>
        <v>36.40000000000002</v>
      </c>
      <c r="T39" s="214">
        <f t="shared" si="1"/>
        <v>-23.019999999999978</v>
      </c>
      <c r="V39" s="214">
        <f t="shared" si="2"/>
        <v>9.127799999999981</v>
      </c>
      <c r="X39" s="214">
        <f t="shared" si="3"/>
        <v>-19.898468450455471</v>
      </c>
      <c r="Z39" s="214">
        <f t="shared" si="4"/>
        <v>35.183954590757857</v>
      </c>
    </row>
    <row r="40" spans="13:26" x14ac:dyDescent="0.25">
      <c r="M40" s="213">
        <v>19</v>
      </c>
      <c r="N40" s="214">
        <f t="shared" si="5"/>
        <v>-6.4000000000000057</v>
      </c>
      <c r="O40" s="201"/>
      <c r="P40" s="214">
        <f t="shared" si="6"/>
        <v>-7.0000000000000284</v>
      </c>
      <c r="Q40" s="201"/>
      <c r="R40" s="214">
        <f t="shared" si="0"/>
        <v>35.600000000000023</v>
      </c>
      <c r="T40" s="214">
        <f t="shared" si="1"/>
        <v>-23.719999999999981</v>
      </c>
      <c r="V40" s="214">
        <f t="shared" si="2"/>
        <v>9.7791999999999835</v>
      </c>
      <c r="X40" s="214">
        <f t="shared" si="3"/>
        <v>-19.891181179587985</v>
      </c>
      <c r="Z40" s="214">
        <f t="shared" si="4"/>
        <v>34.739436965049521</v>
      </c>
    </row>
    <row r="41" spans="13:26" x14ac:dyDescent="0.25">
      <c r="M41" s="213">
        <v>20</v>
      </c>
      <c r="N41" s="214">
        <f t="shared" si="5"/>
        <v>-6.2000000000000055</v>
      </c>
      <c r="O41" s="201"/>
      <c r="P41" s="214">
        <f t="shared" si="6"/>
        <v>-6.0000000000000284</v>
      </c>
      <c r="Q41" s="201"/>
      <c r="R41" s="214">
        <f t="shared" si="0"/>
        <v>34.800000000000026</v>
      </c>
      <c r="T41" s="214">
        <f t="shared" si="1"/>
        <v>-24.379999999999981</v>
      </c>
      <c r="V41" s="214">
        <f t="shared" si="2"/>
        <v>10.335399999999986</v>
      </c>
      <c r="X41" s="214">
        <f t="shared" si="3"/>
        <v>-19.883370876057899</v>
      </c>
      <c r="Z41" s="214">
        <f t="shared" si="4"/>
        <v>34.313840820861557</v>
      </c>
    </row>
    <row r="42" spans="13:26" x14ac:dyDescent="0.25">
      <c r="M42" s="213">
        <v>21</v>
      </c>
      <c r="N42" s="214">
        <f t="shared" si="5"/>
        <v>-6.0000000000000053</v>
      </c>
      <c r="O42" s="201"/>
      <c r="P42" s="214">
        <f t="shared" si="6"/>
        <v>-5.0000000000000284</v>
      </c>
      <c r="Q42" s="201"/>
      <c r="R42" s="214">
        <f t="shared" si="0"/>
        <v>34.000000000000021</v>
      </c>
      <c r="T42" s="214">
        <f t="shared" si="1"/>
        <v>-24.999999999999982</v>
      </c>
      <c r="V42" s="214">
        <f t="shared" si="2"/>
        <v>10.799999999999988</v>
      </c>
      <c r="X42" s="214">
        <f t="shared" si="3"/>
        <v>-19.875</v>
      </c>
      <c r="Z42" s="214">
        <f t="shared" si="4"/>
        <v>33.905620875659011</v>
      </c>
    </row>
    <row r="43" spans="13:26" x14ac:dyDescent="0.25">
      <c r="M43" s="213">
        <v>22</v>
      </c>
      <c r="N43" s="214">
        <f t="shared" si="5"/>
        <v>-5.8000000000000052</v>
      </c>
      <c r="O43" s="201"/>
      <c r="P43" s="214">
        <f t="shared" si="6"/>
        <v>-4.0000000000000284</v>
      </c>
      <c r="Q43" s="201"/>
      <c r="R43" s="214">
        <f t="shared" si="0"/>
        <v>33.200000000000017</v>
      </c>
      <c r="T43" s="214">
        <f t="shared" si="1"/>
        <v>-25.579999999999988</v>
      </c>
      <c r="V43" s="214">
        <f t="shared" si="2"/>
        <v>11.176599999999993</v>
      </c>
      <c r="X43" s="214">
        <f t="shared" si="3"/>
        <v>-19.866028317182963</v>
      </c>
      <c r="Z43" s="214">
        <f t="shared" si="4"/>
        <v>33.513413744126197</v>
      </c>
    </row>
    <row r="44" spans="13:26" x14ac:dyDescent="0.25">
      <c r="M44" s="213">
        <v>23</v>
      </c>
      <c r="N44" s="214">
        <f t="shared" si="5"/>
        <v>-5.600000000000005</v>
      </c>
      <c r="O44" s="201"/>
      <c r="P44" s="214">
        <f t="shared" si="6"/>
        <v>-3.0000000000000284</v>
      </c>
      <c r="Q44" s="201"/>
      <c r="R44" s="214">
        <f t="shared" si="0"/>
        <v>32.40000000000002</v>
      </c>
      <c r="T44" s="214">
        <f t="shared" si="1"/>
        <v>-26.119999999999987</v>
      </c>
      <c r="V44" s="214">
        <f t="shared" si="2"/>
        <v>11.468799999999995</v>
      </c>
      <c r="X44" s="214">
        <f t="shared" si="3"/>
        <v>-19.85641270562537</v>
      </c>
      <c r="Z44" s="214">
        <f t="shared" si="4"/>
        <v>33.136010464297726</v>
      </c>
    </row>
    <row r="45" spans="13:26" x14ac:dyDescent="0.25">
      <c r="M45" s="213">
        <v>24</v>
      </c>
      <c r="N45" s="214">
        <f t="shared" si="5"/>
        <v>-5.4000000000000048</v>
      </c>
      <c r="O45" s="201"/>
      <c r="P45" s="214">
        <f t="shared" si="6"/>
        <v>-2.0000000000000284</v>
      </c>
      <c r="Q45" s="201"/>
      <c r="R45" s="214">
        <f t="shared" si="0"/>
        <v>31.600000000000019</v>
      </c>
      <c r="T45" s="214">
        <f t="shared" si="1"/>
        <v>-26.619999999999987</v>
      </c>
      <c r="V45" s="214">
        <f t="shared" si="2"/>
        <v>11.680199999999996</v>
      </c>
      <c r="X45" s="214">
        <f t="shared" si="3"/>
        <v>-19.846106948331887</v>
      </c>
      <c r="Z45" s="214">
        <f t="shared" si="4"/>
        <v>32.772334022588979</v>
      </c>
    </row>
    <row r="46" spans="13:26" x14ac:dyDescent="0.25">
      <c r="M46" s="213">
        <v>25</v>
      </c>
      <c r="N46" s="214">
        <f t="shared" si="5"/>
        <v>-5.2000000000000046</v>
      </c>
      <c r="O46" s="201"/>
      <c r="P46" s="214">
        <f t="shared" si="6"/>
        <v>-1.0000000000000213</v>
      </c>
      <c r="Q46" s="201"/>
      <c r="R46" s="214">
        <f t="shared" si="0"/>
        <v>30.800000000000018</v>
      </c>
      <c r="T46" s="214">
        <f t="shared" si="1"/>
        <v>-27.079999999999991</v>
      </c>
      <c r="V46" s="214">
        <f t="shared" si="2"/>
        <v>11.814399999999999</v>
      </c>
      <c r="X46" s="214">
        <f t="shared" si="3"/>
        <v>-19.835061511153388</v>
      </c>
      <c r="Z46" s="214">
        <f t="shared" si="4"/>
        <v>32.421420824476272</v>
      </c>
    </row>
    <row r="47" spans="13:26" x14ac:dyDescent="0.25">
      <c r="M47" s="213">
        <v>26</v>
      </c>
      <c r="N47" s="214">
        <f t="shared" si="5"/>
        <v>-5.0000000000000044</v>
      </c>
      <c r="O47" s="201"/>
      <c r="P47" s="214">
        <f t="shared" si="6"/>
        <v>0</v>
      </c>
      <c r="Q47" s="201"/>
      <c r="R47" s="214">
        <f t="shared" si="0"/>
        <v>30.000000000000018</v>
      </c>
      <c r="T47" s="214">
        <f t="shared" si="1"/>
        <v>-27.499999999999993</v>
      </c>
      <c r="V47" s="214">
        <f t="shared" si="2"/>
        <v>11.875</v>
      </c>
      <c r="X47" s="214">
        <f t="shared" si="3"/>
        <v>-19.823223304703362</v>
      </c>
      <c r="Z47" s="214">
        <f t="shared" si="4"/>
        <v>32.082405307719455</v>
      </c>
    </row>
    <row r="48" spans="13:26" x14ac:dyDescent="0.25">
      <c r="M48" s="213">
        <v>27</v>
      </c>
      <c r="N48" s="214">
        <f t="shared" si="5"/>
        <v>-4.8000000000000043</v>
      </c>
      <c r="O48" s="201"/>
      <c r="P48" s="214">
        <f t="shared" si="6"/>
        <v>0.99999999999997868</v>
      </c>
      <c r="Q48" s="201"/>
      <c r="R48" s="214">
        <f t="shared" si="0"/>
        <v>29.200000000000017</v>
      </c>
      <c r="T48" s="214">
        <f t="shared" si="1"/>
        <v>-27.879999999999992</v>
      </c>
      <c r="V48" s="214">
        <f t="shared" si="2"/>
        <v>11.865600000000001</v>
      </c>
      <c r="X48" s="214">
        <f t="shared" si="3"/>
        <v>-19.810535429186199</v>
      </c>
      <c r="Z48" s="214">
        <f t="shared" si="4"/>
        <v>31.754507079489549</v>
      </c>
    </row>
    <row r="49" spans="13:26" x14ac:dyDescent="0.25">
      <c r="M49" s="213">
        <v>28</v>
      </c>
      <c r="N49" s="214">
        <f t="shared" si="5"/>
        <v>-4.6000000000000041</v>
      </c>
      <c r="O49" s="201"/>
      <c r="P49" s="214">
        <f t="shared" si="6"/>
        <v>1.9999999999999787</v>
      </c>
      <c r="Q49" s="201"/>
      <c r="R49" s="214">
        <f t="shared" si="0"/>
        <v>28.400000000000016</v>
      </c>
      <c r="T49" s="214">
        <f t="shared" si="1"/>
        <v>-28.219999999999992</v>
      </c>
      <c r="V49" s="214">
        <f t="shared" si="2"/>
        <v>11.789800000000001</v>
      </c>
      <c r="X49" s="214">
        <f t="shared" si="3"/>
        <v>-19.796936900910943</v>
      </c>
      <c r="Z49" s="214">
        <f t="shared" si="4"/>
        <v>31.437020096343744</v>
      </c>
    </row>
    <row r="50" spans="13:26" x14ac:dyDescent="0.25">
      <c r="M50" s="213">
        <v>29</v>
      </c>
      <c r="N50" s="214">
        <f t="shared" si="5"/>
        <v>-4.4000000000000039</v>
      </c>
      <c r="O50" s="201"/>
      <c r="P50" s="214">
        <f t="shared" si="6"/>
        <v>2.9999999999999787</v>
      </c>
      <c r="Q50" s="201"/>
      <c r="R50" s="214">
        <f t="shared" si="0"/>
        <v>27.600000000000016</v>
      </c>
      <c r="T50" s="214">
        <f t="shared" si="1"/>
        <v>-28.519999999999996</v>
      </c>
      <c r="V50" s="214">
        <f t="shared" si="2"/>
        <v>11.651200000000003</v>
      </c>
      <c r="X50" s="214">
        <f t="shared" si="3"/>
        <v>-19.78236235917597</v>
      </c>
      <c r="Z50" s="214">
        <f t="shared" si="4"/>
        <v>31.129303509676205</v>
      </c>
    </row>
    <row r="51" spans="13:26" x14ac:dyDescent="0.25">
      <c r="M51" s="213">
        <v>30</v>
      </c>
      <c r="N51" s="214">
        <f t="shared" si="5"/>
        <v>-4.2000000000000037</v>
      </c>
      <c r="O51" s="201"/>
      <c r="P51" s="214">
        <f t="shared" si="6"/>
        <v>3.9999999999999858</v>
      </c>
      <c r="Q51" s="201"/>
      <c r="R51" s="214">
        <f t="shared" si="0"/>
        <v>26.800000000000015</v>
      </c>
      <c r="T51" s="214">
        <f t="shared" si="1"/>
        <v>-28.779999999999994</v>
      </c>
      <c r="V51" s="214">
        <f t="shared" si="2"/>
        <v>11.453400000000006</v>
      </c>
      <c r="X51" s="214">
        <f t="shared" si="3"/>
        <v>-19.766741752115799</v>
      </c>
      <c r="Z51" s="214">
        <f t="shared" si="4"/>
        <v>30.830773878179397</v>
      </c>
    </row>
    <row r="52" spans="13:26" x14ac:dyDescent="0.25">
      <c r="M52" s="213">
        <v>31</v>
      </c>
      <c r="N52" s="214">
        <f t="shared" si="5"/>
        <v>-4.0000000000000036</v>
      </c>
      <c r="O52" s="201"/>
      <c r="P52" s="214">
        <f t="shared" si="6"/>
        <v>4.9999999999999858</v>
      </c>
      <c r="Q52" s="201"/>
      <c r="R52" s="214">
        <f t="shared" si="0"/>
        <v>26.000000000000014</v>
      </c>
      <c r="T52" s="214">
        <f t="shared" si="1"/>
        <v>-28.999999999999996</v>
      </c>
      <c r="V52" s="214">
        <f t="shared" si="2"/>
        <v>11.200000000000006</v>
      </c>
      <c r="X52" s="214">
        <f t="shared" si="3"/>
        <v>-19.75</v>
      </c>
      <c r="Z52" s="214">
        <f t="shared" si="4"/>
        <v>30.540898509446873</v>
      </c>
    </row>
    <row r="53" spans="13:26" x14ac:dyDescent="0.25">
      <c r="M53" s="213">
        <v>32</v>
      </c>
      <c r="N53" s="214">
        <f t="shared" si="5"/>
        <v>-3.8000000000000034</v>
      </c>
      <c r="O53" s="201"/>
      <c r="P53" s="214">
        <f t="shared" si="6"/>
        <v>5.9999999999999858</v>
      </c>
      <c r="Q53" s="201"/>
      <c r="R53" s="214">
        <f t="shared" si="0"/>
        <v>25.200000000000014</v>
      </c>
      <c r="T53" s="214">
        <f t="shared" si="1"/>
        <v>-29.179999999999996</v>
      </c>
      <c r="V53" s="214">
        <f t="shared" si="2"/>
        <v>10.894600000000004</v>
      </c>
      <c r="X53" s="214">
        <f t="shared" si="3"/>
        <v>-19.732056634365929</v>
      </c>
      <c r="Z53" s="214">
        <f t="shared" si="4"/>
        <v>30.259189739779909</v>
      </c>
    </row>
    <row r="54" spans="13:26" x14ac:dyDescent="0.25">
      <c r="M54" s="213">
        <v>33</v>
      </c>
      <c r="N54" s="214">
        <f t="shared" si="5"/>
        <v>-3.6000000000000032</v>
      </c>
      <c r="O54" s="201"/>
      <c r="P54" s="214">
        <f t="shared" si="6"/>
        <v>6.9999999999999858</v>
      </c>
      <c r="Q54" s="201"/>
      <c r="R54" s="214">
        <f t="shared" si="0"/>
        <v>24.400000000000013</v>
      </c>
      <c r="T54" s="214">
        <f t="shared" si="1"/>
        <v>-29.32</v>
      </c>
      <c r="V54" s="214">
        <f t="shared" si="2"/>
        <v>10.540800000000006</v>
      </c>
      <c r="X54" s="214">
        <f t="shared" si="3"/>
        <v>-19.712825411250741</v>
      </c>
      <c r="Z54" s="214">
        <f t="shared" si="4"/>
        <v>29.985199997898761</v>
      </c>
    </row>
    <row r="55" spans="13:26" x14ac:dyDescent="0.25">
      <c r="M55" s="213">
        <v>34</v>
      </c>
      <c r="N55" s="214">
        <f t="shared" si="5"/>
        <v>-3.400000000000003</v>
      </c>
      <c r="O55" s="201"/>
      <c r="P55" s="214">
        <f t="shared" si="6"/>
        <v>7.9999999999999858</v>
      </c>
      <c r="Q55" s="201"/>
      <c r="R55" s="214">
        <f t="shared" si="0"/>
        <v>23.600000000000012</v>
      </c>
      <c r="T55" s="214">
        <f t="shared" si="1"/>
        <v>-29.42</v>
      </c>
      <c r="V55" s="214">
        <f t="shared" si="2"/>
        <v>10.142200000000008</v>
      </c>
      <c r="X55" s="214">
        <f t="shared" si="3"/>
        <v>-19.69221389666377</v>
      </c>
      <c r="Z55" s="214">
        <f t="shared" si="4"/>
        <v>29.718517527077147</v>
      </c>
    </row>
    <row r="56" spans="13:26" x14ac:dyDescent="0.25">
      <c r="M56" s="213">
        <v>35</v>
      </c>
      <c r="N56" s="214">
        <f t="shared" si="5"/>
        <v>-3.2000000000000028</v>
      </c>
      <c r="O56" s="201"/>
      <c r="P56" s="214">
        <f t="shared" si="6"/>
        <v>8.9999999999999858</v>
      </c>
      <c r="Q56" s="201"/>
      <c r="R56" s="214">
        <f t="shared" si="0"/>
        <v>22.800000000000011</v>
      </c>
      <c r="T56" s="214">
        <f t="shared" si="1"/>
        <v>-29.48</v>
      </c>
      <c r="V56" s="214">
        <f t="shared" si="2"/>
        <v>9.7024000000000061</v>
      </c>
      <c r="X56" s="214">
        <f t="shared" si="3"/>
        <v>-19.670123022306775</v>
      </c>
      <c r="Z56" s="214">
        <f t="shared" si="4"/>
        <v>29.458762663044542</v>
      </c>
    </row>
    <row r="57" spans="13:26" x14ac:dyDescent="0.25">
      <c r="M57" s="213">
        <v>36</v>
      </c>
      <c r="N57" s="214">
        <f t="shared" si="5"/>
        <v>-3.0000000000000027</v>
      </c>
      <c r="O57" s="201"/>
      <c r="P57" s="214">
        <f t="shared" si="6"/>
        <v>9.9999999999999858</v>
      </c>
      <c r="Q57" s="201"/>
      <c r="R57" s="214">
        <f t="shared" si="0"/>
        <v>22.000000000000011</v>
      </c>
      <c r="T57" s="214">
        <f t="shared" si="1"/>
        <v>-29.5</v>
      </c>
      <c r="V57" s="214">
        <f t="shared" si="2"/>
        <v>9.225000000000005</v>
      </c>
      <c r="X57" s="214">
        <f t="shared" si="3"/>
        <v>-19.646446609406727</v>
      </c>
      <c r="Z57" s="214">
        <f t="shared" si="4"/>
        <v>29.205584583201642</v>
      </c>
    </row>
    <row r="58" spans="13:26" x14ac:dyDescent="0.25">
      <c r="M58" s="213">
        <v>37</v>
      </c>
      <c r="N58" s="214">
        <f t="shared" si="5"/>
        <v>-2.8000000000000025</v>
      </c>
      <c r="O58" s="201"/>
      <c r="P58" s="214">
        <f t="shared" si="6"/>
        <v>10.999999999999986</v>
      </c>
      <c r="Q58" s="201"/>
      <c r="R58" s="214">
        <f t="shared" si="0"/>
        <v>21.20000000000001</v>
      </c>
      <c r="T58" s="214">
        <f t="shared" si="1"/>
        <v>-29.48</v>
      </c>
      <c r="V58" s="214">
        <f t="shared" si="2"/>
        <v>8.7136000000000067</v>
      </c>
      <c r="X58" s="214">
        <f t="shared" si="3"/>
        <v>-19.621070858372402</v>
      </c>
      <c r="Z58" s="214">
        <f t="shared" si="4"/>
        <v>28.958658457297929</v>
      </c>
    </row>
    <row r="59" spans="13:26" x14ac:dyDescent="0.25">
      <c r="M59" s="213">
        <v>38</v>
      </c>
      <c r="N59" s="214">
        <f t="shared" si="5"/>
        <v>-2.6000000000000023</v>
      </c>
      <c r="O59" s="201"/>
      <c r="P59" s="214">
        <f t="shared" si="6"/>
        <v>11.999999999999986</v>
      </c>
      <c r="Q59" s="201"/>
      <c r="R59" s="214">
        <f t="shared" si="0"/>
        <v>20.400000000000009</v>
      </c>
      <c r="T59" s="214">
        <f t="shared" si="1"/>
        <v>-29.42</v>
      </c>
      <c r="V59" s="214">
        <f t="shared" si="2"/>
        <v>8.1718000000000064</v>
      </c>
      <c r="X59" s="214">
        <f t="shared" si="3"/>
        <v>-19.593873801821882</v>
      </c>
      <c r="Z59" s="214">
        <f t="shared" si="4"/>
        <v>28.71768294150732</v>
      </c>
    </row>
    <row r="60" spans="13:26" x14ac:dyDescent="0.25">
      <c r="M60" s="213">
        <v>39</v>
      </c>
      <c r="N60" s="214">
        <f t="shared" si="5"/>
        <v>-2.4000000000000021</v>
      </c>
      <c r="O60" s="201"/>
      <c r="P60" s="214">
        <f t="shared" si="6"/>
        <v>12.999999999999986</v>
      </c>
      <c r="Q60" s="201"/>
      <c r="R60" s="214">
        <f t="shared" si="0"/>
        <v>19.600000000000009</v>
      </c>
      <c r="T60" s="214">
        <f t="shared" si="1"/>
        <v>-29.32</v>
      </c>
      <c r="V60" s="214">
        <f t="shared" si="2"/>
        <v>7.6032000000000064</v>
      </c>
      <c r="X60" s="214">
        <f t="shared" si="3"/>
        <v>-19.56472471835194</v>
      </c>
      <c r="Z60" s="214">
        <f t="shared" si="4"/>
        <v>28.48237796740538</v>
      </c>
    </row>
    <row r="61" spans="13:26" x14ac:dyDescent="0.25">
      <c r="M61" s="213">
        <v>40</v>
      </c>
      <c r="N61" s="214">
        <f t="shared" si="5"/>
        <v>-2.200000000000002</v>
      </c>
      <c r="O61" s="201"/>
      <c r="P61" s="214">
        <f t="shared" si="6"/>
        <v>13.999999999999986</v>
      </c>
      <c r="Q61" s="201"/>
      <c r="R61" s="214">
        <f t="shared" si="0"/>
        <v>18.800000000000008</v>
      </c>
      <c r="T61" s="214">
        <f t="shared" si="1"/>
        <v>-29.18</v>
      </c>
      <c r="V61" s="214">
        <f t="shared" si="2"/>
        <v>7.0114000000000063</v>
      </c>
      <c r="X61" s="214">
        <f t="shared" si="3"/>
        <v>-19.533483504231597</v>
      </c>
      <c r="Z61" s="214">
        <f t="shared" si="4"/>
        <v>28.252482785158396</v>
      </c>
    </row>
    <row r="62" spans="13:26" x14ac:dyDescent="0.25">
      <c r="M62" s="213">
        <v>41</v>
      </c>
      <c r="N62" s="214">
        <f t="shared" si="5"/>
        <v>-2.0000000000000018</v>
      </c>
      <c r="O62" s="201"/>
      <c r="P62" s="214">
        <f t="shared" si="6"/>
        <v>14.999999999999993</v>
      </c>
      <c r="Q62" s="201"/>
      <c r="R62" s="214">
        <f t="shared" si="0"/>
        <v>18.000000000000007</v>
      </c>
      <c r="T62" s="214">
        <f t="shared" si="1"/>
        <v>-29</v>
      </c>
      <c r="V62" s="214">
        <f t="shared" si="2"/>
        <v>6.4000000000000057</v>
      </c>
      <c r="X62" s="214">
        <f t="shared" si="3"/>
        <v>-19.5</v>
      </c>
      <c r="Z62" s="214">
        <f t="shared" si="4"/>
        <v>28.027754226637811</v>
      </c>
    </row>
    <row r="63" spans="13:26" x14ac:dyDescent="0.25">
      <c r="M63" s="213">
        <v>42</v>
      </c>
      <c r="N63" s="214">
        <f t="shared" si="5"/>
        <v>-1.8000000000000018</v>
      </c>
      <c r="O63" s="201"/>
      <c r="P63" s="214">
        <f t="shared" si="6"/>
        <v>15.999999999999993</v>
      </c>
      <c r="Q63" s="201"/>
      <c r="R63" s="214">
        <f t="shared" si="0"/>
        <v>17.200000000000006</v>
      </c>
      <c r="T63" s="214">
        <f t="shared" si="1"/>
        <v>-28.78</v>
      </c>
      <c r="V63" s="214">
        <f t="shared" si="2"/>
        <v>5.7726000000000059</v>
      </c>
      <c r="X63" s="214">
        <f t="shared" si="3"/>
        <v>-19.464113268731854</v>
      </c>
      <c r="Z63" s="214">
        <f t="shared" si="4"/>
        <v>27.807965159450056</v>
      </c>
    </row>
    <row r="64" spans="13:26" x14ac:dyDescent="0.25">
      <c r="M64" s="213">
        <v>43</v>
      </c>
      <c r="N64" s="214">
        <f t="shared" si="5"/>
        <v>-1.6000000000000019</v>
      </c>
      <c r="O64" s="201"/>
      <c r="P64" s="214">
        <f t="shared" si="6"/>
        <v>16.999999999999993</v>
      </c>
      <c r="Q64" s="201"/>
      <c r="R64" s="214">
        <f t="shared" si="0"/>
        <v>16.400000000000006</v>
      </c>
      <c r="T64" s="214">
        <f t="shared" si="1"/>
        <v>-28.520000000000003</v>
      </c>
      <c r="V64" s="214">
        <f t="shared" si="2"/>
        <v>5.1328000000000067</v>
      </c>
      <c r="X64" s="214">
        <f t="shared" si="3"/>
        <v>-19.425650822501481</v>
      </c>
      <c r="Z64" s="214">
        <f t="shared" si="4"/>
        <v>27.592903107240421</v>
      </c>
    </row>
    <row r="65" spans="13:26" x14ac:dyDescent="0.25">
      <c r="M65" s="213">
        <v>44</v>
      </c>
      <c r="N65" s="214">
        <f t="shared" si="5"/>
        <v>-1.4000000000000019</v>
      </c>
      <c r="O65" s="201"/>
      <c r="P65" s="214">
        <f t="shared" si="6"/>
        <v>17.999999999999993</v>
      </c>
      <c r="Q65" s="201"/>
      <c r="R65" s="214">
        <f t="shared" si="0"/>
        <v>15.600000000000009</v>
      </c>
      <c r="T65" s="214">
        <f t="shared" si="1"/>
        <v>-28.220000000000002</v>
      </c>
      <c r="V65" s="214">
        <f t="shared" si="2"/>
        <v>4.4842000000000057</v>
      </c>
      <c r="X65" s="214">
        <f t="shared" si="3"/>
        <v>-19.384427793327543</v>
      </c>
      <c r="Z65" s="214">
        <f t="shared" si="4"/>
        <v>27.3823690152621</v>
      </c>
    </row>
    <row r="66" spans="13:26" x14ac:dyDescent="0.25">
      <c r="M66" s="213">
        <v>45</v>
      </c>
      <c r="N66" s="214">
        <f t="shared" si="5"/>
        <v>-1.200000000000002</v>
      </c>
      <c r="O66" s="201"/>
      <c r="P66" s="214">
        <f t="shared" si="6"/>
        <v>18.999999999999989</v>
      </c>
      <c r="Q66" s="201"/>
      <c r="R66" s="214">
        <f t="shared" si="0"/>
        <v>14.800000000000008</v>
      </c>
      <c r="T66" s="214">
        <f t="shared" si="1"/>
        <v>-27.880000000000003</v>
      </c>
      <c r="V66" s="214">
        <f t="shared" si="2"/>
        <v>3.8304000000000062</v>
      </c>
      <c r="X66" s="214">
        <f t="shared" si="3"/>
        <v>-19.340246044613554</v>
      </c>
      <c r="Z66" s="214">
        <f t="shared" si="4"/>
        <v>27.176176143234741</v>
      </c>
    </row>
    <row r="67" spans="13:26" x14ac:dyDescent="0.25">
      <c r="M67" s="213">
        <v>46</v>
      </c>
      <c r="N67" s="214">
        <f t="shared" si="5"/>
        <v>-1.000000000000002</v>
      </c>
      <c r="O67" s="201"/>
      <c r="P67" s="214">
        <f t="shared" si="6"/>
        <v>19.999999999999989</v>
      </c>
      <c r="Q67" s="201"/>
      <c r="R67" s="214">
        <f t="shared" si="0"/>
        <v>14.000000000000007</v>
      </c>
      <c r="T67" s="214">
        <f t="shared" si="1"/>
        <v>-27.500000000000004</v>
      </c>
      <c r="V67" s="214">
        <f t="shared" si="2"/>
        <v>3.1750000000000069</v>
      </c>
      <c r="X67" s="214">
        <f t="shared" si="3"/>
        <v>-19.292893218813454</v>
      </c>
      <c r="Z67" s="214">
        <f t="shared" si="4"/>
        <v>26.974149070059546</v>
      </c>
    </row>
    <row r="68" spans="13:26" x14ac:dyDescent="0.25">
      <c r="M68" s="213">
        <v>47</v>
      </c>
      <c r="N68" s="214">
        <f t="shared" si="5"/>
        <v>-0.80000000000000204</v>
      </c>
      <c r="O68" s="201"/>
      <c r="P68" s="214">
        <f t="shared" si="6"/>
        <v>20.999999999999989</v>
      </c>
      <c r="Q68" s="201"/>
      <c r="R68" s="214">
        <f t="shared" si="0"/>
        <v>13.200000000000008</v>
      </c>
      <c r="T68" s="214">
        <f t="shared" si="1"/>
        <v>-27.080000000000005</v>
      </c>
      <c r="V68" s="214">
        <f t="shared" si="2"/>
        <v>2.5216000000000065</v>
      </c>
      <c r="X68" s="214">
        <f t="shared" si="3"/>
        <v>-19.242141716744801</v>
      </c>
      <c r="Z68" s="214">
        <f t="shared" si="4"/>
        <v>26.776122797097749</v>
      </c>
    </row>
    <row r="69" spans="13:26" x14ac:dyDescent="0.25">
      <c r="M69" s="213">
        <v>48</v>
      </c>
      <c r="N69" s="214">
        <f t="shared" si="5"/>
        <v>-0.60000000000000209</v>
      </c>
      <c r="O69" s="201"/>
      <c r="P69" s="214">
        <f t="shared" si="6"/>
        <v>21.999999999999989</v>
      </c>
      <c r="Q69" s="201"/>
      <c r="R69" s="214">
        <f t="shared" si="0"/>
        <v>12.400000000000009</v>
      </c>
      <c r="T69" s="214">
        <f t="shared" si="1"/>
        <v>-26.620000000000005</v>
      </c>
      <c r="V69" s="214">
        <f t="shared" si="2"/>
        <v>1.8738000000000068</v>
      </c>
      <c r="X69" s="214">
        <f t="shared" si="3"/>
        <v>-19.187747603643764</v>
      </c>
      <c r="Z69" s="214">
        <f t="shared" si="4"/>
        <v>26.581941938526729</v>
      </c>
    </row>
    <row r="70" spans="13:26" x14ac:dyDescent="0.25">
      <c r="M70" s="213">
        <v>49</v>
      </c>
      <c r="N70" s="214">
        <f t="shared" si="5"/>
        <v>-0.40000000000000208</v>
      </c>
      <c r="O70" s="201"/>
      <c r="P70" s="214">
        <f t="shared" si="6"/>
        <v>22.999999999999989</v>
      </c>
      <c r="Q70" s="201"/>
      <c r="R70" s="214">
        <f t="shared" si="0"/>
        <v>11.600000000000009</v>
      </c>
      <c r="T70" s="214">
        <f t="shared" si="1"/>
        <v>-26.120000000000005</v>
      </c>
      <c r="V70" s="214">
        <f t="shared" si="2"/>
        <v>1.2352000000000065</v>
      </c>
      <c r="X70" s="214">
        <f t="shared" si="3"/>
        <v>-19.129449436703876</v>
      </c>
      <c r="Z70" s="214">
        <f t="shared" si="4"/>
        <v>26.391459988819786</v>
      </c>
    </row>
    <row r="71" spans="13:26" x14ac:dyDescent="0.25">
      <c r="M71" s="213">
        <v>50</v>
      </c>
      <c r="N71" s="214">
        <f t="shared" si="5"/>
        <v>-0.20000000000000207</v>
      </c>
      <c r="O71" s="201"/>
      <c r="P71" s="214">
        <f t="shared" si="6"/>
        <v>23.999999999999989</v>
      </c>
      <c r="Q71" s="201"/>
      <c r="R71" s="214">
        <f t="shared" si="0"/>
        <v>10.800000000000008</v>
      </c>
      <c r="T71" s="214">
        <f t="shared" si="1"/>
        <v>-25.580000000000005</v>
      </c>
      <c r="V71" s="214">
        <f t="shared" si="2"/>
        <v>0.60940000000000638</v>
      </c>
      <c r="X71" s="214">
        <f t="shared" si="3"/>
        <v>-19.066967008463195</v>
      </c>
      <c r="Z71" s="214">
        <f t="shared" si="4"/>
        <v>26.204538658698265</v>
      </c>
    </row>
    <row r="72" spans="13:26" x14ac:dyDescent="0.25">
      <c r="M72" s="213">
        <v>51</v>
      </c>
      <c r="N72" s="214">
        <f t="shared" si="5"/>
        <v>-2.0539125955565396E-15</v>
      </c>
      <c r="O72" s="201"/>
      <c r="P72" s="214">
        <f t="shared" si="6"/>
        <v>24.999999999999989</v>
      </c>
      <c r="Q72" s="201"/>
      <c r="R72" s="214">
        <f t="shared" si="0"/>
        <v>10.000000000000009</v>
      </c>
      <c r="T72" s="214">
        <f t="shared" si="1"/>
        <v>-25.000000000000007</v>
      </c>
      <c r="V72" s="214">
        <f t="shared" si="2"/>
        <v>6.1617377866696196E-15</v>
      </c>
      <c r="X72" s="214">
        <f t="shared" si="3"/>
        <v>-19</v>
      </c>
      <c r="Z72" s="214">
        <f t="shared" si="4"/>
        <v>26.021047272016297</v>
      </c>
    </row>
    <row r="73" spans="13:26" x14ac:dyDescent="0.25">
      <c r="M73" s="213">
        <v>52</v>
      </c>
      <c r="N73" s="214">
        <f t="shared" si="5"/>
        <v>0.19999999999999796</v>
      </c>
      <c r="O73" s="201"/>
      <c r="P73" s="214">
        <f t="shared" si="6"/>
        <v>25.999999999999989</v>
      </c>
      <c r="Q73" s="201"/>
      <c r="R73" s="214">
        <f t="shared" si="0"/>
        <v>9.2000000000000082</v>
      </c>
      <c r="T73" s="214">
        <f t="shared" si="1"/>
        <v>-24.380000000000006</v>
      </c>
      <c r="V73" s="214">
        <f t="shared" si="2"/>
        <v>-0.58939999999999415</v>
      </c>
      <c r="X73" s="214">
        <f t="shared" si="3"/>
        <v>-18.928226537463708</v>
      </c>
      <c r="Z73" s="214">
        <f t="shared" si="4"/>
        <v>25.840862216989514</v>
      </c>
    </row>
    <row r="74" spans="13:26" x14ac:dyDescent="0.25">
      <c r="M74" s="213">
        <v>53</v>
      </c>
      <c r="N74" s="214">
        <f t="shared" si="5"/>
        <v>0.39999999999999797</v>
      </c>
      <c r="O74" s="201"/>
      <c r="P74" s="214">
        <f t="shared" si="6"/>
        <v>26.999999999999989</v>
      </c>
      <c r="Q74" s="201"/>
      <c r="R74" s="214">
        <f t="shared" si="0"/>
        <v>8.4000000000000075</v>
      </c>
      <c r="T74" s="214">
        <f t="shared" si="1"/>
        <v>-23.720000000000006</v>
      </c>
      <c r="V74" s="214">
        <f t="shared" si="2"/>
        <v>-1.1551999999999945</v>
      </c>
      <c r="X74" s="214">
        <f t="shared" si="3"/>
        <v>-18.851301645002966</v>
      </c>
      <c r="Z74" s="214">
        <f t="shared" si="4"/>
        <v>25.663866445995502</v>
      </c>
    </row>
    <row r="75" spans="13:26" x14ac:dyDescent="0.25">
      <c r="M75" s="213">
        <v>54</v>
      </c>
      <c r="N75" s="214">
        <f t="shared" si="5"/>
        <v>0.59999999999999798</v>
      </c>
      <c r="O75" s="201"/>
      <c r="P75" s="214">
        <f t="shared" si="6"/>
        <v>27.999999999999989</v>
      </c>
      <c r="Q75" s="201"/>
      <c r="R75" s="214">
        <f t="shared" si="0"/>
        <v>7.6000000000000085</v>
      </c>
      <c r="T75" s="214">
        <f t="shared" si="1"/>
        <v>-23.020000000000007</v>
      </c>
      <c r="V75" s="214">
        <f t="shared" si="2"/>
        <v>-1.6937999999999949</v>
      </c>
      <c r="X75" s="214">
        <f t="shared" si="3"/>
        <v>-18.768855586655086</v>
      </c>
      <c r="Z75" s="214">
        <f t="shared" si="4"/>
        <v>25.489949018876814</v>
      </c>
    </row>
    <row r="76" spans="13:26" x14ac:dyDescent="0.25">
      <c r="M76" s="213">
        <v>55</v>
      </c>
      <c r="N76" s="214">
        <f t="shared" si="5"/>
        <v>0.79999999999999805</v>
      </c>
      <c r="O76" s="201"/>
      <c r="P76" s="214">
        <f t="shared" si="6"/>
        <v>28.999999999999989</v>
      </c>
      <c r="Q76" s="201"/>
      <c r="R76" s="214">
        <f t="shared" si="0"/>
        <v>6.8000000000000078</v>
      </c>
      <c r="T76" s="214">
        <f t="shared" si="1"/>
        <v>-22.280000000000008</v>
      </c>
      <c r="V76" s="214">
        <f t="shared" si="2"/>
        <v>-2.2015999999999951</v>
      </c>
      <c r="X76" s="214">
        <f t="shared" si="3"/>
        <v>-18.680492089227108</v>
      </c>
      <c r="Z76" s="214">
        <f t="shared" si="4"/>
        <v>25.319004685283812</v>
      </c>
    </row>
    <row r="77" spans="13:26" x14ac:dyDescent="0.25">
      <c r="M77" s="213">
        <v>56</v>
      </c>
      <c r="N77" s="214">
        <f t="shared" si="5"/>
        <v>0.999999999999998</v>
      </c>
      <c r="O77" s="201"/>
      <c r="P77" s="214">
        <f t="shared" si="6"/>
        <v>29.999999999999989</v>
      </c>
      <c r="Q77" s="201"/>
      <c r="R77" s="214">
        <f t="shared" si="0"/>
        <v>6.000000000000008</v>
      </c>
      <c r="T77" s="214">
        <f t="shared" si="1"/>
        <v>-21.500000000000007</v>
      </c>
      <c r="V77" s="214">
        <f t="shared" si="2"/>
        <v>-2.6749999999999954</v>
      </c>
      <c r="X77" s="214">
        <f t="shared" si="3"/>
        <v>-18.585786437626908</v>
      </c>
      <c r="Z77" s="214">
        <f t="shared" si="4"/>
        <v>25.150933502119997</v>
      </c>
    </row>
    <row r="78" spans="13:26" x14ac:dyDescent="0.25">
      <c r="M78" s="213">
        <v>57</v>
      </c>
      <c r="N78" s="214">
        <f t="shared" si="5"/>
        <v>1.199999999999998</v>
      </c>
      <c r="O78" s="201"/>
      <c r="P78" s="214">
        <f t="shared" si="6"/>
        <v>30.999999999999989</v>
      </c>
      <c r="Q78" s="201"/>
      <c r="R78" s="214">
        <f t="shared" si="0"/>
        <v>5.2000000000000082</v>
      </c>
      <c r="T78" s="214">
        <f t="shared" si="1"/>
        <v>-20.680000000000007</v>
      </c>
      <c r="V78" s="214">
        <f t="shared" si="2"/>
        <v>-3.1103999999999958</v>
      </c>
      <c r="X78" s="214">
        <f t="shared" si="3"/>
        <v>-18.484283433489605</v>
      </c>
      <c r="Z78" s="214">
        <f t="shared" si="4"/>
        <v>24.985640482607891</v>
      </c>
    </row>
    <row r="79" spans="13:26" x14ac:dyDescent="0.25">
      <c r="M79" s="213">
        <v>58</v>
      </c>
      <c r="N79" s="214">
        <f t="shared" si="5"/>
        <v>1.3999999999999979</v>
      </c>
      <c r="O79" s="201"/>
      <c r="P79" s="214">
        <f t="shared" si="6"/>
        <v>31.999999999999989</v>
      </c>
      <c r="Q79" s="201"/>
      <c r="R79" s="214">
        <f t="shared" si="0"/>
        <v>4.4000000000000083</v>
      </c>
      <c r="T79" s="214">
        <f t="shared" si="1"/>
        <v>-19.820000000000007</v>
      </c>
      <c r="V79" s="214">
        <f t="shared" si="2"/>
        <v>-3.5041999999999964</v>
      </c>
      <c r="X79" s="214">
        <f t="shared" si="3"/>
        <v>-18.375495207287528</v>
      </c>
      <c r="Z79" s="214">
        <f t="shared" si="4"/>
        <v>24.823035273890088</v>
      </c>
    </row>
    <row r="80" spans="13:26" x14ac:dyDescent="0.25">
      <c r="M80" s="213">
        <v>59</v>
      </c>
      <c r="N80" s="214">
        <f t="shared" si="5"/>
        <v>1.5999999999999979</v>
      </c>
      <c r="O80" s="201"/>
      <c r="P80" s="214">
        <f t="shared" si="6"/>
        <v>32.999999999999986</v>
      </c>
      <c r="Q80" s="201"/>
      <c r="R80" s="214">
        <f t="shared" si="0"/>
        <v>3.6000000000000085</v>
      </c>
      <c r="T80" s="214">
        <f t="shared" si="1"/>
        <v>-18.920000000000009</v>
      </c>
      <c r="V80" s="214">
        <f t="shared" si="2"/>
        <v>-3.8527999999999967</v>
      </c>
      <c r="X80" s="214">
        <f t="shared" si="3"/>
        <v>-18.258898873407752</v>
      </c>
      <c r="Z80" s="214">
        <f t="shared" si="4"/>
        <v>24.663031860425679</v>
      </c>
    </row>
    <row r="81" spans="13:26" x14ac:dyDescent="0.25">
      <c r="M81" s="213">
        <v>60</v>
      </c>
      <c r="N81" s="214">
        <f t="shared" si="5"/>
        <v>1.7999999999999978</v>
      </c>
      <c r="O81" s="201"/>
      <c r="P81" s="214">
        <f t="shared" si="6"/>
        <v>33.999999999999986</v>
      </c>
      <c r="Q81" s="201"/>
      <c r="R81" s="214">
        <f t="shared" si="0"/>
        <v>2.8000000000000087</v>
      </c>
      <c r="T81" s="214">
        <f t="shared" si="1"/>
        <v>-17.980000000000011</v>
      </c>
      <c r="V81" s="214">
        <f t="shared" si="2"/>
        <v>-4.152599999999997</v>
      </c>
      <c r="X81" s="214">
        <f t="shared" si="3"/>
        <v>-18.133934016926386</v>
      </c>
      <c r="Z81" s="214">
        <f t="shared" si="4"/>
        <v>24.505548290744287</v>
      </c>
    </row>
    <row r="82" spans="13:26" x14ac:dyDescent="0.25">
      <c r="M82" s="213">
        <v>61</v>
      </c>
      <c r="N82" s="214">
        <f t="shared" si="5"/>
        <v>1.9999999999999978</v>
      </c>
      <c r="O82" s="201"/>
      <c r="P82" s="214">
        <f t="shared" si="6"/>
        <v>34.999999999999986</v>
      </c>
      <c r="Q82" s="201"/>
      <c r="R82" s="214">
        <f t="shared" si="0"/>
        <v>2.0000000000000089</v>
      </c>
      <c r="T82" s="214">
        <f t="shared" si="1"/>
        <v>-17.000000000000011</v>
      </c>
      <c r="V82" s="214">
        <f t="shared" si="2"/>
        <v>-4.3999999999999968</v>
      </c>
      <c r="X82" s="214">
        <f t="shared" si="3"/>
        <v>-18</v>
      </c>
      <c r="Z82" s="214">
        <f t="shared" si="4"/>
        <v>24.350506425384634</v>
      </c>
    </row>
    <row r="83" spans="13:26" x14ac:dyDescent="0.25">
      <c r="M83" s="213">
        <v>62</v>
      </c>
      <c r="N83" s="214">
        <f t="shared" si="5"/>
        <v>2.199999999999998</v>
      </c>
      <c r="O83" s="201"/>
      <c r="P83" s="214">
        <f t="shared" si="6"/>
        <v>35.999999999999986</v>
      </c>
      <c r="Q83" s="201"/>
      <c r="R83" s="214">
        <f t="shared" si="0"/>
        <v>1.2000000000000082</v>
      </c>
      <c r="T83" s="214">
        <f t="shared" si="1"/>
        <v>-15.980000000000011</v>
      </c>
      <c r="V83" s="214">
        <f t="shared" si="2"/>
        <v>-4.5913999999999984</v>
      </c>
      <c r="X83" s="214">
        <f t="shared" si="3"/>
        <v>-17.856453074927416</v>
      </c>
      <c r="Z83" s="214">
        <f t="shared" si="4"/>
        <v>24.197831704076748</v>
      </c>
    </row>
    <row r="84" spans="13:26" x14ac:dyDescent="0.25">
      <c r="M84" s="213">
        <v>63</v>
      </c>
      <c r="N84" s="214">
        <f t="shared" si="5"/>
        <v>2.3999999999999981</v>
      </c>
      <c r="O84" s="201"/>
      <c r="P84" s="214">
        <f t="shared" si="6"/>
        <v>36.999999999999993</v>
      </c>
      <c r="Q84" s="201"/>
      <c r="R84" s="214">
        <f t="shared" si="0"/>
        <v>0.40000000000000746</v>
      </c>
      <c r="T84" s="214">
        <f t="shared" si="1"/>
        <v>-14.920000000000011</v>
      </c>
      <c r="V84" s="214">
        <f t="shared" si="2"/>
        <v>-4.7231999999999985</v>
      </c>
      <c r="X84" s="214">
        <f t="shared" si="3"/>
        <v>-17.702603290005932</v>
      </c>
      <c r="Z84" s="214">
        <f t="shared" si="4"/>
        <v>24.047452930431344</v>
      </c>
    </row>
    <row r="85" spans="13:26" x14ac:dyDescent="0.25">
      <c r="M85" s="213">
        <v>64</v>
      </c>
      <c r="N85" s="214">
        <f t="shared" si="5"/>
        <v>2.5999999999999983</v>
      </c>
      <c r="O85" s="201"/>
      <c r="P85" s="214">
        <f t="shared" si="6"/>
        <v>37.999999999999993</v>
      </c>
      <c r="Q85" s="201"/>
      <c r="R85" s="214">
        <f t="shared" si="0"/>
        <v>-0.39999999999999325</v>
      </c>
      <c r="T85" s="214">
        <f t="shared" si="1"/>
        <v>-13.820000000000009</v>
      </c>
      <c r="V85" s="214">
        <f t="shared" si="2"/>
        <v>-4.7918000000000003</v>
      </c>
      <c r="X85" s="214">
        <f t="shared" si="3"/>
        <v>-17.537711173310168</v>
      </c>
      <c r="Z85" s="214">
        <f t="shared" si="4"/>
        <v>23.899302072579939</v>
      </c>
    </row>
    <row r="86" spans="13:26" x14ac:dyDescent="0.25">
      <c r="M86" s="213">
        <v>65</v>
      </c>
      <c r="N86" s="214">
        <f t="shared" si="5"/>
        <v>2.7999999999999985</v>
      </c>
      <c r="O86" s="201"/>
      <c r="P86" s="214">
        <f t="shared" si="6"/>
        <v>38.999999999999993</v>
      </c>
      <c r="Q86" s="201"/>
      <c r="R86" s="214">
        <f t="shared" si="0"/>
        <v>-1.199999999999994</v>
      </c>
      <c r="T86" s="214">
        <f t="shared" si="1"/>
        <v>-12.680000000000009</v>
      </c>
      <c r="V86" s="214">
        <f t="shared" si="2"/>
        <v>-4.7935999999999996</v>
      </c>
      <c r="X86" s="214">
        <f t="shared" si="3"/>
        <v>-17.360984178454213</v>
      </c>
      <c r="Z86" s="214">
        <f t="shared" si="4"/>
        <v>23.753314078368412</v>
      </c>
    </row>
    <row r="87" spans="13:26" x14ac:dyDescent="0.25">
      <c r="M87" s="213">
        <v>66</v>
      </c>
      <c r="N87" s="214">
        <f t="shared" si="5"/>
        <v>2.9999999999999987</v>
      </c>
      <c r="O87" s="201"/>
      <c r="P87" s="214">
        <f t="shared" si="6"/>
        <v>39.999999999999993</v>
      </c>
      <c r="Q87" s="201"/>
      <c r="R87" s="214">
        <f t="shared" ref="R87:R122" si="7">($G$9*N87) + $H$9</f>
        <v>-1.9999999999999947</v>
      </c>
      <c r="T87" s="214">
        <f t="shared" ref="T87:T122" si="8">$G$11*(N87^2)+$H$11*N87+$I$11</f>
        <v>-11.500000000000007</v>
      </c>
      <c r="V87" s="214">
        <f t="shared" ref="V87:V122" si="9">$G$13*(N87^3)+$H$13*(N87^2)+$I$13*N87+$J$13</f>
        <v>-4.7250000000000005</v>
      </c>
      <c r="X87" s="214">
        <f t="shared" ref="X87:X122" si="10">$G$15*($H$15^($I$15*N87+$J$15))+$K$15</f>
        <v>-17.171572875253812</v>
      </c>
      <c r="Z87" s="214">
        <f t="shared" ref="Z87:Z122" si="11">($G$17*LN($H$17*N87+$I$17))+$J$17</f>
        <v>23.609426703847415</v>
      </c>
    </row>
    <row r="88" spans="13:26" x14ac:dyDescent="0.25">
      <c r="M88" s="213">
        <v>67</v>
      </c>
      <c r="N88" s="214">
        <f t="shared" ref="N88:N122" si="12">N87+$I$20</f>
        <v>3.1999999999999988</v>
      </c>
      <c r="O88" s="201"/>
      <c r="P88" s="214">
        <f t="shared" ref="P88:P122" si="13">$G$7*ABS($H$7*N88+$I$7)+$J$7</f>
        <v>40.999999999999993</v>
      </c>
      <c r="Q88" s="201"/>
      <c r="R88" s="214">
        <f t="shared" si="7"/>
        <v>-2.7999999999999954</v>
      </c>
      <c r="T88" s="214">
        <f t="shared" si="8"/>
        <v>-10.280000000000008</v>
      </c>
      <c r="V88" s="214">
        <f t="shared" si="9"/>
        <v>-4.5824000000000007</v>
      </c>
      <c r="X88" s="214">
        <f t="shared" si="10"/>
        <v>-16.968566866979206</v>
      </c>
      <c r="Z88" s="214">
        <f t="shared" si="11"/>
        <v>23.46758035392785</v>
      </c>
    </row>
    <row r="89" spans="13:26" x14ac:dyDescent="0.25">
      <c r="M89" s="213">
        <v>68</v>
      </c>
      <c r="N89" s="214">
        <f t="shared" si="12"/>
        <v>3.399999999999999</v>
      </c>
      <c r="O89" s="201"/>
      <c r="P89" s="214">
        <f t="shared" si="13"/>
        <v>42</v>
      </c>
      <c r="Q89" s="201"/>
      <c r="R89" s="214">
        <f t="shared" si="7"/>
        <v>-3.5999999999999961</v>
      </c>
      <c r="T89" s="214">
        <f t="shared" si="8"/>
        <v>-9.0200000000000067</v>
      </c>
      <c r="V89" s="214">
        <f t="shared" si="9"/>
        <v>-4.3622000000000014</v>
      </c>
      <c r="X89" s="214">
        <f t="shared" si="10"/>
        <v>-16.75099041457506</v>
      </c>
      <c r="Z89" s="214">
        <f t="shared" si="11"/>
        <v>23.327717934180452</v>
      </c>
    </row>
    <row r="90" spans="13:26" x14ac:dyDescent="0.25">
      <c r="M90" s="213">
        <v>69</v>
      </c>
      <c r="N90" s="214">
        <f t="shared" si="12"/>
        <v>3.5999999999999992</v>
      </c>
      <c r="O90" s="201"/>
      <c r="P90" s="214">
        <f t="shared" si="13"/>
        <v>43</v>
      </c>
      <c r="Q90" s="201"/>
      <c r="R90" s="214">
        <f t="shared" si="7"/>
        <v>-4.3999999999999968</v>
      </c>
      <c r="T90" s="214">
        <f t="shared" si="8"/>
        <v>-7.720000000000006</v>
      </c>
      <c r="V90" s="214">
        <f t="shared" si="9"/>
        <v>-4.0608000000000004</v>
      </c>
      <c r="X90" s="214">
        <f t="shared" si="10"/>
        <v>-16.517797746815504</v>
      </c>
      <c r="Z90" s="214">
        <f t="shared" si="11"/>
        <v>23.18978471285709</v>
      </c>
    </row>
    <row r="91" spans="13:26" x14ac:dyDescent="0.25">
      <c r="M91" s="213">
        <v>70</v>
      </c>
      <c r="N91" s="214">
        <f t="shared" si="12"/>
        <v>3.7999999999999994</v>
      </c>
      <c r="O91" s="201"/>
      <c r="P91" s="214">
        <f t="shared" si="13"/>
        <v>44</v>
      </c>
      <c r="Q91" s="201"/>
      <c r="R91" s="214">
        <f t="shared" si="7"/>
        <v>-5.1999999999999975</v>
      </c>
      <c r="T91" s="214">
        <f t="shared" si="8"/>
        <v>-6.3800000000000026</v>
      </c>
      <c r="V91" s="214">
        <f t="shared" si="9"/>
        <v>-3.6746000000000016</v>
      </c>
      <c r="X91" s="214">
        <f t="shared" si="10"/>
        <v>-16.267868033852771</v>
      </c>
      <c r="Z91" s="214">
        <f t="shared" si="11"/>
        <v>23.053728192299307</v>
      </c>
    </row>
    <row r="92" spans="13:26" x14ac:dyDescent="0.25">
      <c r="M92" s="213">
        <v>71</v>
      </c>
      <c r="N92" s="214">
        <f t="shared" si="12"/>
        <v>3.9999999999999996</v>
      </c>
      <c r="O92" s="201"/>
      <c r="P92" s="214">
        <f t="shared" si="13"/>
        <v>45</v>
      </c>
      <c r="Q92" s="201"/>
      <c r="R92" s="214">
        <f t="shared" si="7"/>
        <v>-5.9999999999999982</v>
      </c>
      <c r="T92" s="214">
        <f t="shared" si="8"/>
        <v>-5.0000000000000036</v>
      </c>
      <c r="V92" s="214">
        <f t="shared" si="9"/>
        <v>-3.2000000000000011</v>
      </c>
      <c r="X92" s="214">
        <f t="shared" si="10"/>
        <v>-16</v>
      </c>
      <c r="Z92" s="214">
        <f t="shared" si="11"/>
        <v>22.919497988977898</v>
      </c>
    </row>
    <row r="93" spans="13:26" x14ac:dyDescent="0.25">
      <c r="M93" s="213">
        <v>72</v>
      </c>
      <c r="N93" s="214">
        <f t="shared" si="12"/>
        <v>4.1999999999999993</v>
      </c>
      <c r="O93" s="201"/>
      <c r="P93" s="214">
        <f t="shared" si="13"/>
        <v>46</v>
      </c>
      <c r="Q93" s="201"/>
      <c r="R93" s="214">
        <f t="shared" si="7"/>
        <v>-6.7999999999999972</v>
      </c>
      <c r="T93" s="214">
        <f t="shared" si="8"/>
        <v>-3.5800000000000054</v>
      </c>
      <c r="V93" s="214">
        <f t="shared" si="9"/>
        <v>-2.6334000000000017</v>
      </c>
      <c r="X93" s="214">
        <f t="shared" si="10"/>
        <v>-15.712906149854827</v>
      </c>
      <c r="Z93" s="214">
        <f t="shared" si="11"/>
        <v>22.787045721477696</v>
      </c>
    </row>
    <row r="94" spans="13:26" x14ac:dyDescent="0.25">
      <c r="M94" s="213">
        <v>73</v>
      </c>
      <c r="N94" s="214">
        <f t="shared" si="12"/>
        <v>4.3999999999999995</v>
      </c>
      <c r="O94" s="201"/>
      <c r="P94" s="214">
        <f t="shared" si="13"/>
        <v>47</v>
      </c>
      <c r="Q94" s="201"/>
      <c r="R94" s="214">
        <f t="shared" si="7"/>
        <v>-7.5999999999999979</v>
      </c>
      <c r="T94" s="214">
        <f t="shared" si="8"/>
        <v>-2.1200000000000045</v>
      </c>
      <c r="V94" s="214">
        <f t="shared" si="9"/>
        <v>-1.9712000000000032</v>
      </c>
      <c r="X94" s="214">
        <f t="shared" si="10"/>
        <v>-15.40520658001186</v>
      </c>
      <c r="Z94" s="214">
        <f t="shared" si="11"/>
        <v>22.656324905804169</v>
      </c>
    </row>
    <row r="95" spans="13:26" x14ac:dyDescent="0.25">
      <c r="M95" s="213">
        <v>74</v>
      </c>
      <c r="N95" s="214">
        <f t="shared" si="12"/>
        <v>4.5999999999999996</v>
      </c>
      <c r="O95" s="201"/>
      <c r="P95" s="214">
        <f t="shared" si="13"/>
        <v>48</v>
      </c>
      <c r="Q95" s="201"/>
      <c r="R95" s="214">
        <f t="shared" si="7"/>
        <v>-8.3999999999999986</v>
      </c>
      <c r="T95" s="214">
        <f t="shared" si="8"/>
        <v>-0.62000000000000455</v>
      </c>
      <c r="V95" s="214">
        <f t="shared" si="9"/>
        <v>-1.2098000000000031</v>
      </c>
      <c r="X95" s="214">
        <f t="shared" si="10"/>
        <v>-15.075422346620336</v>
      </c>
      <c r="Z95" s="214">
        <f t="shared" si="11"/>
        <v>22.527290857445088</v>
      </c>
    </row>
    <row r="96" spans="13:26" x14ac:dyDescent="0.25">
      <c r="M96" s="213">
        <v>75</v>
      </c>
      <c r="N96" s="214">
        <f t="shared" si="12"/>
        <v>4.8</v>
      </c>
      <c r="O96" s="201"/>
      <c r="P96" s="214">
        <f t="shared" si="13"/>
        <v>49</v>
      </c>
      <c r="Q96" s="201"/>
      <c r="R96" s="214">
        <f t="shared" si="7"/>
        <v>-9.1999999999999993</v>
      </c>
      <c r="T96" s="214">
        <f t="shared" si="8"/>
        <v>0.91999999999999815</v>
      </c>
      <c r="V96" s="214">
        <f t="shared" si="9"/>
        <v>-0.34559999999999924</v>
      </c>
      <c r="X96" s="214">
        <f t="shared" si="10"/>
        <v>-14.721968356908423</v>
      </c>
      <c r="Z96" s="214">
        <f t="shared" si="11"/>
        <v>22.39990059967079</v>
      </c>
    </row>
    <row r="97" spans="13:26" x14ac:dyDescent="0.25">
      <c r="M97" s="213">
        <v>76</v>
      </c>
      <c r="N97" s="214">
        <f t="shared" si="12"/>
        <v>5</v>
      </c>
      <c r="O97" s="201"/>
      <c r="P97" s="214">
        <f t="shared" si="13"/>
        <v>50</v>
      </c>
      <c r="Q97" s="201"/>
      <c r="R97" s="214">
        <f t="shared" si="7"/>
        <v>-10</v>
      </c>
      <c r="T97" s="214">
        <f t="shared" si="8"/>
        <v>2.5</v>
      </c>
      <c r="V97" s="214">
        <f t="shared" si="9"/>
        <v>0.625</v>
      </c>
      <c r="X97" s="214">
        <f t="shared" si="10"/>
        <v>-14.34314575050762</v>
      </c>
      <c r="Z97" s="214">
        <f t="shared" si="11"/>
        <v>22.274112777602188</v>
      </c>
    </row>
    <row r="98" spans="13:26" x14ac:dyDescent="0.25">
      <c r="M98" s="213">
        <v>77</v>
      </c>
      <c r="N98" s="214">
        <f t="shared" si="12"/>
        <v>5.2</v>
      </c>
      <c r="O98" s="201"/>
      <c r="P98" s="214">
        <f t="shared" si="13"/>
        <v>49</v>
      </c>
      <c r="Q98" s="201"/>
      <c r="R98" s="214">
        <f t="shared" si="7"/>
        <v>-10.8</v>
      </c>
      <c r="T98" s="214">
        <f t="shared" si="8"/>
        <v>4.1200000000000045</v>
      </c>
      <c r="V98" s="214">
        <f t="shared" si="9"/>
        <v>1.7056000000000004</v>
      </c>
      <c r="X98" s="214">
        <f t="shared" si="10"/>
        <v>-13.937133733958408</v>
      </c>
      <c r="Z98" s="214">
        <f t="shared" si="11"/>
        <v>22.149887577616617</v>
      </c>
    </row>
    <row r="99" spans="13:26" x14ac:dyDescent="0.25">
      <c r="M99" s="213">
        <v>78</v>
      </c>
      <c r="N99" s="214">
        <f t="shared" si="12"/>
        <v>5.4</v>
      </c>
      <c r="O99" s="201"/>
      <c r="P99" s="214">
        <f t="shared" si="13"/>
        <v>48</v>
      </c>
      <c r="Q99" s="201"/>
      <c r="R99" s="214">
        <f t="shared" si="7"/>
        <v>-11.600000000000001</v>
      </c>
      <c r="T99" s="214">
        <f t="shared" si="8"/>
        <v>5.7800000000000047</v>
      </c>
      <c r="V99" s="214">
        <f t="shared" si="9"/>
        <v>2.899799999999999</v>
      </c>
      <c r="X99" s="214">
        <f t="shared" si="10"/>
        <v>-13.501980829150115</v>
      </c>
      <c r="Z99" s="214">
        <f t="shared" si="11"/>
        <v>22.027186651698472</v>
      </c>
    </row>
    <row r="100" spans="13:26" x14ac:dyDescent="0.25">
      <c r="M100" s="213">
        <v>79</v>
      </c>
      <c r="N100" s="214">
        <f t="shared" si="12"/>
        <v>5.6000000000000005</v>
      </c>
      <c r="O100" s="201"/>
      <c r="P100" s="214">
        <f t="shared" si="13"/>
        <v>47</v>
      </c>
      <c r="Q100" s="201"/>
      <c r="R100" s="214">
        <f t="shared" si="7"/>
        <v>-12.400000000000002</v>
      </c>
      <c r="T100" s="214">
        <f t="shared" si="8"/>
        <v>7.480000000000004</v>
      </c>
      <c r="V100" s="214">
        <f t="shared" si="9"/>
        <v>4.2112000000000016</v>
      </c>
      <c r="X100" s="214">
        <f t="shared" si="10"/>
        <v>-13.035595493631007</v>
      </c>
      <c r="Z100" s="214">
        <f t="shared" si="11"/>
        <v>21.905973046375024</v>
      </c>
    </row>
    <row r="101" spans="13:26" x14ac:dyDescent="0.25">
      <c r="M101" s="213">
        <v>80</v>
      </c>
      <c r="N101" s="214">
        <f t="shared" si="12"/>
        <v>5.8000000000000007</v>
      </c>
      <c r="O101" s="201"/>
      <c r="P101" s="214">
        <f t="shared" si="13"/>
        <v>46</v>
      </c>
      <c r="Q101" s="201"/>
      <c r="R101" s="214">
        <f t="shared" si="7"/>
        <v>-13.200000000000003</v>
      </c>
      <c r="T101" s="214">
        <f t="shared" si="8"/>
        <v>9.220000000000006</v>
      </c>
      <c r="V101" s="214">
        <f t="shared" si="9"/>
        <v>5.6434000000000033</v>
      </c>
      <c r="X101" s="214">
        <f t="shared" si="10"/>
        <v>-12.535736067705539</v>
      </c>
      <c r="Z101" s="214">
        <f t="shared" si="11"/>
        <v>21.786211135907866</v>
      </c>
    </row>
    <row r="102" spans="13:26" x14ac:dyDescent="0.25">
      <c r="M102" s="213">
        <v>81</v>
      </c>
      <c r="N102" s="214">
        <f t="shared" si="12"/>
        <v>6.0000000000000009</v>
      </c>
      <c r="O102" s="201"/>
      <c r="P102" s="214">
        <f t="shared" si="13"/>
        <v>45</v>
      </c>
      <c r="Q102" s="201"/>
      <c r="R102" s="214">
        <f t="shared" si="7"/>
        <v>-14.000000000000004</v>
      </c>
      <c r="T102" s="214">
        <f t="shared" si="8"/>
        <v>11.000000000000014</v>
      </c>
      <c r="V102" s="214">
        <f t="shared" si="9"/>
        <v>7.2000000000000064</v>
      </c>
      <c r="X102" s="214">
        <f t="shared" si="10"/>
        <v>-11.999999999999998</v>
      </c>
      <c r="Z102" s="214">
        <f t="shared" si="11"/>
        <v>21.66786655943784</v>
      </c>
    </row>
    <row r="103" spans="13:26" x14ac:dyDescent="0.25">
      <c r="M103" s="213">
        <v>82</v>
      </c>
      <c r="N103" s="214">
        <f t="shared" si="12"/>
        <v>6.2000000000000011</v>
      </c>
      <c r="O103" s="201"/>
      <c r="P103" s="214">
        <f t="shared" si="13"/>
        <v>43.999999999999993</v>
      </c>
      <c r="Q103" s="201"/>
      <c r="R103" s="214">
        <f t="shared" si="7"/>
        <v>-14.800000000000004</v>
      </c>
      <c r="T103" s="214">
        <f t="shared" si="8"/>
        <v>12.820000000000007</v>
      </c>
      <c r="V103" s="214">
        <f t="shared" si="9"/>
        <v>8.8846000000000096</v>
      </c>
      <c r="X103" s="214">
        <f t="shared" si="10"/>
        <v>-11.425812299709653</v>
      </c>
      <c r="Z103" s="214">
        <f t="shared" si="11"/>
        <v>21.550906161805923</v>
      </c>
    </row>
    <row r="104" spans="13:26" x14ac:dyDescent="0.25">
      <c r="M104" s="213">
        <v>83</v>
      </c>
      <c r="N104" s="214">
        <f t="shared" si="12"/>
        <v>6.4000000000000012</v>
      </c>
      <c r="O104" s="201"/>
      <c r="P104" s="214">
        <f t="shared" si="13"/>
        <v>42.999999999999993</v>
      </c>
      <c r="Q104" s="201"/>
      <c r="R104" s="214">
        <f t="shared" si="7"/>
        <v>-15.600000000000005</v>
      </c>
      <c r="T104" s="214">
        <f t="shared" si="8"/>
        <v>14.680000000000007</v>
      </c>
      <c r="V104" s="214">
        <f t="shared" si="9"/>
        <v>10.700800000000008</v>
      </c>
      <c r="X104" s="214">
        <f t="shared" si="10"/>
        <v>-10.810413160023717</v>
      </c>
      <c r="Z104" s="214">
        <f t="shared" si="11"/>
        <v>21.435297937795163</v>
      </c>
    </row>
    <row r="105" spans="13:26" x14ac:dyDescent="0.25">
      <c r="M105" s="213">
        <v>84</v>
      </c>
      <c r="N105" s="214">
        <f t="shared" si="12"/>
        <v>6.6000000000000014</v>
      </c>
      <c r="O105" s="201"/>
      <c r="P105" s="214">
        <f t="shared" si="13"/>
        <v>41.999999999999993</v>
      </c>
      <c r="Q105" s="201"/>
      <c r="R105" s="214">
        <f t="shared" si="7"/>
        <v>-16.400000000000006</v>
      </c>
      <c r="T105" s="214">
        <f t="shared" si="8"/>
        <v>16.580000000000013</v>
      </c>
      <c r="V105" s="214">
        <f t="shared" si="9"/>
        <v>12.652200000000015</v>
      </c>
      <c r="X105" s="214">
        <f t="shared" si="10"/>
        <v>-10.150844693240668</v>
      </c>
      <c r="Z105" s="214">
        <f t="shared" si="11"/>
        <v>21.321010979558935</v>
      </c>
    </row>
    <row r="106" spans="13:26" x14ac:dyDescent="0.25">
      <c r="M106" s="213">
        <v>85</v>
      </c>
      <c r="N106" s="214">
        <f t="shared" si="12"/>
        <v>6.8000000000000016</v>
      </c>
      <c r="O106" s="201"/>
      <c r="P106" s="214">
        <f t="shared" si="13"/>
        <v>40.999999999999993</v>
      </c>
      <c r="Q106" s="201"/>
      <c r="R106" s="214">
        <f t="shared" si="7"/>
        <v>-17.200000000000006</v>
      </c>
      <c r="T106" s="214">
        <f t="shared" si="8"/>
        <v>18.520000000000017</v>
      </c>
      <c r="V106" s="214">
        <f t="shared" si="9"/>
        <v>14.742400000000018</v>
      </c>
      <c r="X106" s="214">
        <f t="shared" si="10"/>
        <v>-9.4439367138168429</v>
      </c>
      <c r="Z106" s="214">
        <f t="shared" si="11"/>
        <v>21.208015427019603</v>
      </c>
    </row>
    <row r="107" spans="13:26" x14ac:dyDescent="0.25">
      <c r="M107" s="213">
        <v>86</v>
      </c>
      <c r="N107" s="214">
        <f t="shared" si="12"/>
        <v>7.0000000000000018</v>
      </c>
      <c r="O107" s="201"/>
      <c r="P107" s="214">
        <f t="shared" si="13"/>
        <v>39.999999999999993</v>
      </c>
      <c r="Q107" s="201"/>
      <c r="R107" s="214">
        <f t="shared" si="7"/>
        <v>-18.000000000000007</v>
      </c>
      <c r="T107" s="214">
        <f t="shared" si="8"/>
        <v>20.500000000000021</v>
      </c>
      <c r="V107" s="214">
        <f t="shared" si="9"/>
        <v>16.975000000000016</v>
      </c>
      <c r="X107" s="214">
        <f t="shared" si="10"/>
        <v>-8.6862915010152317</v>
      </c>
      <c r="Z107" s="214">
        <f t="shared" si="11"/>
        <v>21.096282421038353</v>
      </c>
    </row>
    <row r="108" spans="13:26" x14ac:dyDescent="0.25">
      <c r="M108" s="213">
        <v>87</v>
      </c>
      <c r="N108" s="214">
        <f t="shared" si="12"/>
        <v>7.200000000000002</v>
      </c>
      <c r="O108" s="201"/>
      <c r="P108" s="214">
        <f t="shared" si="13"/>
        <v>38.999999999999993</v>
      </c>
      <c r="Q108" s="201"/>
      <c r="R108" s="214">
        <f t="shared" si="7"/>
        <v>-18.800000000000008</v>
      </c>
      <c r="T108" s="214">
        <f t="shared" si="8"/>
        <v>22.520000000000017</v>
      </c>
      <c r="V108" s="214">
        <f t="shared" si="9"/>
        <v>19.353600000000018</v>
      </c>
      <c r="X108" s="214">
        <f t="shared" si="10"/>
        <v>-7.8742674679168054</v>
      </c>
      <c r="Z108" s="214">
        <f t="shared" si="11"/>
        <v>20.985784059172502</v>
      </c>
    </row>
    <row r="109" spans="13:26" x14ac:dyDescent="0.25">
      <c r="M109" s="213">
        <v>88</v>
      </c>
      <c r="N109" s="214">
        <f t="shared" si="12"/>
        <v>7.4000000000000021</v>
      </c>
      <c r="O109" s="201"/>
      <c r="P109" s="214">
        <f t="shared" si="13"/>
        <v>37.999999999999986</v>
      </c>
      <c r="Q109" s="201"/>
      <c r="R109" s="214">
        <f t="shared" si="7"/>
        <v>-19.600000000000009</v>
      </c>
      <c r="T109" s="214">
        <f t="shared" si="8"/>
        <v>24.580000000000027</v>
      </c>
      <c r="V109" s="214">
        <f t="shared" si="9"/>
        <v>21.88180000000003</v>
      </c>
      <c r="X109" s="214">
        <f t="shared" si="10"/>
        <v>-7.0039616583002218</v>
      </c>
      <c r="Z109" s="214">
        <f t="shared" si="11"/>
        <v>20.876493353850599</v>
      </c>
    </row>
    <row r="110" spans="13:26" x14ac:dyDescent="0.25">
      <c r="M110" s="213">
        <v>89</v>
      </c>
      <c r="N110" s="214">
        <f t="shared" si="12"/>
        <v>7.6000000000000023</v>
      </c>
      <c r="O110" s="201"/>
      <c r="P110" s="214">
        <f t="shared" si="13"/>
        <v>36.999999999999986</v>
      </c>
      <c r="Q110" s="201"/>
      <c r="R110" s="214">
        <f t="shared" si="7"/>
        <v>-20.400000000000009</v>
      </c>
      <c r="T110" s="214">
        <f t="shared" si="8"/>
        <v>26.680000000000021</v>
      </c>
      <c r="V110" s="214">
        <f t="shared" si="9"/>
        <v>24.563200000000027</v>
      </c>
      <c r="X110" s="214">
        <f t="shared" si="10"/>
        <v>-6.0711909872620033</v>
      </c>
      <c r="Z110" s="214">
        <f t="shared" si="11"/>
        <v>20.768384192808441</v>
      </c>
    </row>
    <row r="111" spans="13:26" x14ac:dyDescent="0.25">
      <c r="M111" s="213">
        <v>90</v>
      </c>
      <c r="N111" s="214">
        <f t="shared" si="12"/>
        <v>7.8000000000000025</v>
      </c>
      <c r="O111" s="201"/>
      <c r="P111" s="214">
        <f t="shared" si="13"/>
        <v>35.999999999999986</v>
      </c>
      <c r="Q111" s="201"/>
      <c r="R111" s="214">
        <f t="shared" si="7"/>
        <v>-21.20000000000001</v>
      </c>
      <c r="T111" s="214">
        <f t="shared" si="8"/>
        <v>28.820000000000022</v>
      </c>
      <c r="V111" s="214">
        <f t="shared" si="9"/>
        <v>27.401400000000038</v>
      </c>
      <c r="X111" s="214">
        <f t="shared" si="10"/>
        <v>-5.071472135411069</v>
      </c>
      <c r="Z111" s="214">
        <f t="shared" si="11"/>
        <v>20.661431301640963</v>
      </c>
    </row>
    <row r="112" spans="13:26" x14ac:dyDescent="0.25">
      <c r="M112" s="213">
        <v>91</v>
      </c>
      <c r="N112" s="214">
        <f t="shared" si="12"/>
        <v>8.0000000000000018</v>
      </c>
      <c r="O112" s="201"/>
      <c r="P112" s="214">
        <f t="shared" si="13"/>
        <v>34.999999999999993</v>
      </c>
      <c r="Q112" s="201"/>
      <c r="R112" s="214">
        <f t="shared" si="7"/>
        <v>-22.000000000000007</v>
      </c>
      <c r="T112" s="214">
        <f t="shared" si="8"/>
        <v>31.000000000000021</v>
      </c>
      <c r="V112" s="214">
        <f t="shared" si="9"/>
        <v>30.400000000000027</v>
      </c>
      <c r="X112" s="214">
        <f t="shared" si="10"/>
        <v>-3.9999999999999929</v>
      </c>
      <c r="Z112" s="214">
        <f t="shared" si="11"/>
        <v>20.555610208335597</v>
      </c>
    </row>
    <row r="113" spans="13:26" x14ac:dyDescent="0.25">
      <c r="M113" s="213">
        <v>92</v>
      </c>
      <c r="N113" s="214">
        <f t="shared" si="12"/>
        <v>8.2000000000000011</v>
      </c>
      <c r="O113" s="201"/>
      <c r="P113" s="214">
        <f t="shared" si="13"/>
        <v>33.999999999999993</v>
      </c>
      <c r="Q113" s="201"/>
      <c r="R113" s="214">
        <f t="shared" si="7"/>
        <v>-22.800000000000004</v>
      </c>
      <c r="T113" s="214">
        <f t="shared" si="8"/>
        <v>33.220000000000013</v>
      </c>
      <c r="V113" s="214">
        <f t="shared" si="9"/>
        <v>33.562600000000025</v>
      </c>
      <c r="X113" s="214">
        <f t="shared" si="10"/>
        <v>-2.8516245994193028</v>
      </c>
      <c r="Z113" s="214">
        <f t="shared" si="11"/>
        <v>20.450897209662639</v>
      </c>
    </row>
    <row r="114" spans="13:26" x14ac:dyDescent="0.25">
      <c r="M114" s="213">
        <v>93</v>
      </c>
      <c r="N114" s="214">
        <f t="shared" si="12"/>
        <v>8.4</v>
      </c>
      <c r="O114" s="201"/>
      <c r="P114" s="214">
        <f t="shared" si="13"/>
        <v>33</v>
      </c>
      <c r="Q114" s="201"/>
      <c r="R114" s="214">
        <f t="shared" si="7"/>
        <v>-23.6</v>
      </c>
      <c r="T114" s="214">
        <f t="shared" si="8"/>
        <v>35.480000000000004</v>
      </c>
      <c r="V114" s="214">
        <f t="shared" si="9"/>
        <v>36.892800000000001</v>
      </c>
      <c r="X114" s="214">
        <f t="shared" si="10"/>
        <v>-1.620826320047442</v>
      </c>
      <c r="Z114" s="214">
        <f t="shared" si="11"/>
        <v>20.347269339307175</v>
      </c>
    </row>
    <row r="115" spans="13:26" x14ac:dyDescent="0.25">
      <c r="M115" s="213">
        <v>94</v>
      </c>
      <c r="N115" s="214">
        <f t="shared" si="12"/>
        <v>8.6</v>
      </c>
      <c r="O115" s="201"/>
      <c r="P115" s="214">
        <f t="shared" si="13"/>
        <v>32</v>
      </c>
      <c r="Q115" s="201"/>
      <c r="R115" s="214">
        <f t="shared" si="7"/>
        <v>-24.4</v>
      </c>
      <c r="T115" s="214">
        <f t="shared" si="8"/>
        <v>37.779999999999994</v>
      </c>
      <c r="V115" s="214">
        <f t="shared" si="9"/>
        <v>40.394199999999998</v>
      </c>
      <c r="X115" s="214">
        <f t="shared" si="10"/>
        <v>-0.30168938648133903</v>
      </c>
      <c r="Z115" s="214">
        <f t="shared" si="11"/>
        <v>20.244704337635284</v>
      </c>
    </row>
    <row r="116" spans="13:26" x14ac:dyDescent="0.25">
      <c r="M116" s="213">
        <v>95</v>
      </c>
      <c r="N116" s="214">
        <f t="shared" si="12"/>
        <v>8.7999999999999989</v>
      </c>
      <c r="O116" s="201"/>
      <c r="P116" s="214">
        <f t="shared" si="13"/>
        <v>31.000000000000007</v>
      </c>
      <c r="Q116" s="201"/>
      <c r="R116" s="214">
        <f t="shared" si="7"/>
        <v>-25.199999999999996</v>
      </c>
      <c r="T116" s="214">
        <f t="shared" si="8"/>
        <v>40.11999999999999</v>
      </c>
      <c r="V116" s="214">
        <f t="shared" si="9"/>
        <v>44.070399999999971</v>
      </c>
      <c r="X116" s="214">
        <f t="shared" si="10"/>
        <v>1.1121265723662965</v>
      </c>
      <c r="Z116" s="214">
        <f t="shared" si="11"/>
        <v>20.143180622995107</v>
      </c>
    </row>
    <row r="117" spans="13:26" x14ac:dyDescent="0.25">
      <c r="M117" s="213">
        <v>96</v>
      </c>
      <c r="N117" s="214">
        <f t="shared" si="12"/>
        <v>8.9999999999999982</v>
      </c>
      <c r="O117" s="201"/>
      <c r="P117" s="214">
        <f t="shared" si="13"/>
        <v>30.000000000000007</v>
      </c>
      <c r="Q117" s="201"/>
      <c r="R117" s="214">
        <f t="shared" si="7"/>
        <v>-25.999999999999993</v>
      </c>
      <c r="T117" s="214">
        <f t="shared" si="8"/>
        <v>42.499999999999972</v>
      </c>
      <c r="V117" s="214">
        <f t="shared" si="9"/>
        <v>47.924999999999962</v>
      </c>
      <c r="X117" s="214">
        <f t="shared" si="10"/>
        <v>2.627416997969501</v>
      </c>
      <c r="Z117" s="214">
        <f t="shared" si="11"/>
        <v>20.042677264460092</v>
      </c>
    </row>
    <row r="118" spans="13:26" x14ac:dyDescent="0.25">
      <c r="M118" s="213">
        <v>97</v>
      </c>
      <c r="N118" s="214">
        <f t="shared" si="12"/>
        <v>9.1999999999999975</v>
      </c>
      <c r="O118" s="201"/>
      <c r="P118" s="214">
        <f t="shared" si="13"/>
        <v>29.000000000000014</v>
      </c>
      <c r="Q118" s="201"/>
      <c r="R118" s="214">
        <f t="shared" si="7"/>
        <v>-26.79999999999999</v>
      </c>
      <c r="T118" s="214">
        <f t="shared" si="8"/>
        <v>44.919999999999973</v>
      </c>
      <c r="V118" s="214">
        <f t="shared" si="9"/>
        <v>51.961599999999947</v>
      </c>
      <c r="X118" s="214">
        <f t="shared" si="10"/>
        <v>4.2514650641663465</v>
      </c>
      <c r="Z118" s="214">
        <f t="shared" si="11"/>
        <v>19.943173955928412</v>
      </c>
    </row>
    <row r="119" spans="13:26" x14ac:dyDescent="0.25">
      <c r="M119" s="213">
        <v>98</v>
      </c>
      <c r="N119" s="214">
        <f t="shared" si="12"/>
        <v>9.3999999999999968</v>
      </c>
      <c r="O119" s="201"/>
      <c r="P119" s="214">
        <f t="shared" si="13"/>
        <v>28.000000000000014</v>
      </c>
      <c r="Q119" s="201"/>
      <c r="R119" s="214">
        <f t="shared" si="7"/>
        <v>-27.599999999999987</v>
      </c>
      <c r="T119" s="214">
        <f t="shared" si="8"/>
        <v>47.379999999999967</v>
      </c>
      <c r="V119" s="214">
        <f t="shared" si="9"/>
        <v>56.183799999999934</v>
      </c>
      <c r="X119" s="214">
        <f t="shared" si="10"/>
        <v>5.9920766833994996</v>
      </c>
      <c r="Z119" s="214">
        <f t="shared" si="11"/>
        <v>19.844650991498295</v>
      </c>
    </row>
    <row r="120" spans="13:26" x14ac:dyDescent="0.25">
      <c r="M120" s="213">
        <v>99</v>
      </c>
      <c r="N120" s="214">
        <f t="shared" si="12"/>
        <v>9.5999999999999961</v>
      </c>
      <c r="O120" s="201"/>
      <c r="P120" s="214">
        <f t="shared" si="13"/>
        <v>27.000000000000021</v>
      </c>
      <c r="Q120" s="201"/>
      <c r="R120" s="214">
        <f t="shared" si="7"/>
        <v>-28.399999999999984</v>
      </c>
      <c r="T120" s="214">
        <f t="shared" si="8"/>
        <v>49.879999999999953</v>
      </c>
      <c r="V120" s="214">
        <f t="shared" si="9"/>
        <v>60.595199999999913</v>
      </c>
      <c r="X120" s="214">
        <f t="shared" si="10"/>
        <v>7.8576180254759365</v>
      </c>
      <c r="Z120" s="214">
        <f t="shared" si="11"/>
        <v>19.747089242044652</v>
      </c>
    </row>
    <row r="121" spans="13:26" x14ac:dyDescent="0.25">
      <c r="M121" s="213">
        <v>100</v>
      </c>
      <c r="N121" s="214">
        <f t="shared" si="12"/>
        <v>9.7999999999999954</v>
      </c>
      <c r="O121" s="201"/>
      <c r="P121" s="214">
        <f t="shared" si="13"/>
        <v>26.000000000000021</v>
      </c>
      <c r="Q121" s="201"/>
      <c r="R121" s="214">
        <f t="shared" si="7"/>
        <v>-29.199999999999982</v>
      </c>
      <c r="T121" s="214">
        <f t="shared" si="8"/>
        <v>52.419999999999931</v>
      </c>
      <c r="V121" s="214">
        <f t="shared" si="9"/>
        <v>65.199399999999883</v>
      </c>
      <c r="X121" s="214">
        <f t="shared" si="10"/>
        <v>9.8570557291777838</v>
      </c>
      <c r="Z121" s="214">
        <f t="shared" si="11"/>
        <v>19.650470132927282</v>
      </c>
    </row>
    <row r="122" spans="13:26" x14ac:dyDescent="0.25">
      <c r="M122" s="213">
        <v>101</v>
      </c>
      <c r="N122" s="214">
        <f t="shared" si="12"/>
        <v>9.9999999999999947</v>
      </c>
      <c r="O122" s="201"/>
      <c r="P122" s="214">
        <f t="shared" si="13"/>
        <v>25.000000000000028</v>
      </c>
      <c r="Q122" s="201"/>
      <c r="R122" s="214">
        <f>($G$9*N122) + $H$9</f>
        <v>-29.999999999999979</v>
      </c>
      <c r="T122" s="214">
        <f t="shared" si="8"/>
        <v>54.999999999999929</v>
      </c>
      <c r="V122" s="214">
        <f t="shared" si="9"/>
        <v>69.999999999999858</v>
      </c>
      <c r="X122" s="214">
        <f t="shared" si="10"/>
        <v>11.999999999999943</v>
      </c>
      <c r="Z122" s="214">
        <f t="shared" si="11"/>
        <v>19.554775622765774</v>
      </c>
    </row>
  </sheetData>
  <mergeCells count="16">
    <mergeCell ref="B2:L2"/>
    <mergeCell ref="G4:L4"/>
    <mergeCell ref="B15:F15"/>
    <mergeCell ref="B17:F17"/>
    <mergeCell ref="B19:F20"/>
    <mergeCell ref="B4:F5"/>
    <mergeCell ref="B7:F7"/>
    <mergeCell ref="B9:F9"/>
    <mergeCell ref="B11:F11"/>
    <mergeCell ref="B13:F13"/>
    <mergeCell ref="G19:H19"/>
    <mergeCell ref="I19:J19"/>
    <mergeCell ref="K19:L19"/>
    <mergeCell ref="G20:H20"/>
    <mergeCell ref="I20:J20"/>
    <mergeCell ref="K20:L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FE7C-3F2D-4E97-B880-D0B7164ED5FA}">
  <dimension ref="C3:M15"/>
  <sheetViews>
    <sheetView workbookViewId="0">
      <selection activeCell="F19" sqref="F19"/>
    </sheetView>
  </sheetViews>
  <sheetFormatPr baseColWidth="10" defaultRowHeight="15" x14ac:dyDescent="0.25"/>
  <sheetData>
    <row r="3" spans="3:13" x14ac:dyDescent="0.25">
      <c r="C3" s="256" t="s">
        <v>76</v>
      </c>
      <c r="D3" s="256"/>
      <c r="E3" s="256"/>
      <c r="F3" s="256"/>
      <c r="G3" s="256"/>
      <c r="H3" s="256"/>
      <c r="I3" s="256"/>
      <c r="J3" s="256"/>
      <c r="K3" s="256"/>
      <c r="L3" s="257"/>
      <c r="M3" s="257"/>
    </row>
    <row r="4" spans="3:13" ht="7.5" customHeight="1" x14ac:dyDescent="0.25"/>
    <row r="5" spans="3:13" x14ac:dyDescent="0.25">
      <c r="C5" s="254" t="s">
        <v>57</v>
      </c>
      <c r="D5" s="254"/>
      <c r="E5" s="254"/>
      <c r="F5" s="254"/>
      <c r="G5" s="254"/>
      <c r="H5" s="245" t="s">
        <v>55</v>
      </c>
      <c r="I5" s="245"/>
      <c r="J5" s="245"/>
      <c r="K5" s="245"/>
      <c r="L5" s="258"/>
      <c r="M5" s="258"/>
    </row>
    <row r="6" spans="3:13" x14ac:dyDescent="0.25">
      <c r="C6" s="254"/>
      <c r="D6" s="254"/>
      <c r="E6" s="254"/>
      <c r="F6" s="254"/>
      <c r="G6" s="254"/>
      <c r="H6" s="203" t="s">
        <v>58</v>
      </c>
      <c r="I6" s="203" t="s">
        <v>59</v>
      </c>
      <c r="J6" s="204" t="s">
        <v>60</v>
      </c>
      <c r="K6" s="204" t="s">
        <v>61</v>
      </c>
      <c r="L6" s="259"/>
      <c r="M6" s="259"/>
    </row>
    <row r="7" spans="3:13" ht="8.25" customHeight="1" x14ac:dyDescent="0.25"/>
    <row r="8" spans="3:13" x14ac:dyDescent="0.25">
      <c r="C8" s="256" t="s">
        <v>77</v>
      </c>
      <c r="D8" s="256"/>
      <c r="E8" s="256"/>
      <c r="F8" s="256"/>
      <c r="G8" s="256"/>
      <c r="H8" s="214">
        <v>2</v>
      </c>
      <c r="I8" s="214">
        <v>2</v>
      </c>
      <c r="J8" s="214">
        <v>0</v>
      </c>
      <c r="K8" s="214">
        <v>0</v>
      </c>
      <c r="L8" s="214"/>
      <c r="M8" s="214"/>
    </row>
    <row r="9" spans="3:13" ht="6.75" customHeight="1" x14ac:dyDescent="0.25"/>
    <row r="10" spans="3:13" x14ac:dyDescent="0.25">
      <c r="C10" s="256" t="s">
        <v>78</v>
      </c>
      <c r="D10" s="256"/>
      <c r="E10" s="256"/>
      <c r="F10" s="256"/>
      <c r="G10" s="256"/>
      <c r="H10" s="214">
        <v>2</v>
      </c>
      <c r="I10" s="214">
        <v>2</v>
      </c>
      <c r="J10" s="214">
        <v>0</v>
      </c>
      <c r="K10" s="214">
        <v>0</v>
      </c>
      <c r="L10" s="214"/>
      <c r="M10" s="214"/>
    </row>
    <row r="11" spans="3:13" ht="6.75" customHeight="1" x14ac:dyDescent="0.25"/>
    <row r="12" spans="3:13" x14ac:dyDescent="0.25">
      <c r="C12" s="256" t="s">
        <v>79</v>
      </c>
      <c r="D12" s="256"/>
      <c r="E12" s="256"/>
      <c r="F12" s="256"/>
      <c r="G12" s="256"/>
      <c r="H12" s="214">
        <v>2</v>
      </c>
      <c r="I12" s="214">
        <v>1</v>
      </c>
      <c r="J12" s="214">
        <v>0</v>
      </c>
      <c r="K12" s="214">
        <v>0</v>
      </c>
      <c r="L12" s="214"/>
      <c r="M12" s="214"/>
    </row>
    <row r="14" spans="3:13" ht="15.75" thickBot="1" x14ac:dyDescent="0.3">
      <c r="C14" s="253" t="s">
        <v>68</v>
      </c>
      <c r="D14" s="253"/>
      <c r="E14" s="253"/>
      <c r="F14" s="253"/>
      <c r="G14" s="253"/>
      <c r="H14" s="245" t="s">
        <v>69</v>
      </c>
      <c r="I14" s="245"/>
      <c r="J14" s="245" t="s">
        <v>70</v>
      </c>
      <c r="K14" s="245"/>
      <c r="L14" s="245" t="s">
        <v>36</v>
      </c>
      <c r="M14" s="245"/>
    </row>
    <row r="15" spans="3:13" ht="15.75" thickBot="1" x14ac:dyDescent="0.3">
      <c r="C15" s="253"/>
      <c r="D15" s="253"/>
      <c r="E15" s="253"/>
      <c r="F15" s="253"/>
      <c r="G15" s="253"/>
      <c r="H15" s="246">
        <f>-2*PI()</f>
        <v>-6.2831853071795862</v>
      </c>
      <c r="I15" s="247"/>
      <c r="J15" s="247">
        <v>0.126</v>
      </c>
      <c r="K15" s="247"/>
      <c r="L15" s="247">
        <f>2*PI()</f>
        <v>6.2831853071795862</v>
      </c>
      <c r="M15" s="248"/>
    </row>
  </sheetData>
  <mergeCells count="13">
    <mergeCell ref="L15:M15"/>
    <mergeCell ref="H5:K5"/>
    <mergeCell ref="C3:K3"/>
    <mergeCell ref="C14:G15"/>
    <mergeCell ref="H14:I14"/>
    <mergeCell ref="J14:K14"/>
    <mergeCell ref="L14:M14"/>
    <mergeCell ref="H15:I15"/>
    <mergeCell ref="J15:K15"/>
    <mergeCell ref="C5:G6"/>
    <mergeCell ref="C8:G8"/>
    <mergeCell ref="C10:G10"/>
    <mergeCell ref="C12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Fonctions mathématiques</vt:lpstr>
      <vt:lpstr>Fonctions trigonométriques</vt:lpstr>
      <vt:lpstr>Objectifs</vt:lpstr>
      <vt:lpstr>Travail</vt:lpstr>
      <vt:lpstr>Travail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Puerta Moscaritolo Fernando Andres</cp:lastModifiedBy>
  <dcterms:created xsi:type="dcterms:W3CDTF">2013-09-23T22:09:39Z</dcterms:created>
  <dcterms:modified xsi:type="dcterms:W3CDTF">2022-11-08T15:36:24Z</dcterms:modified>
</cp:coreProperties>
</file>