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Temperatura 2016" sheetId="1" r:id="rId1"/>
    <sheet name="Padavine 2016" sheetId="4" r:id="rId2"/>
  </sheets>
  <calcPr calcId="145621"/>
</workbook>
</file>

<file path=xl/calcChain.xml><?xml version="1.0" encoding="utf-8"?>
<calcChain xmlns="http://schemas.openxmlformats.org/spreadsheetml/2006/main">
  <c r="S29" i="1" l="1"/>
  <c r="S21" i="1"/>
  <c r="S22" i="1"/>
  <c r="S23" i="1"/>
  <c r="S24" i="1"/>
  <c r="S25" i="1"/>
  <c r="S26" i="1"/>
  <c r="S27" i="1"/>
  <c r="S28" i="1"/>
  <c r="S20" i="1"/>
  <c r="S13" i="1"/>
  <c r="S5" i="1"/>
  <c r="S6" i="1"/>
  <c r="S7" i="1"/>
  <c r="S8" i="1"/>
  <c r="S9" i="1"/>
  <c r="S10" i="1"/>
  <c r="S11" i="1"/>
  <c r="S12" i="1"/>
  <c r="S4" i="1"/>
  <c r="S13" i="4"/>
  <c r="S5" i="4"/>
  <c r="S6" i="4"/>
  <c r="S7" i="4"/>
  <c r="S8" i="4"/>
  <c r="S9" i="4"/>
  <c r="S10" i="4"/>
  <c r="S11" i="4"/>
  <c r="S12" i="4"/>
  <c r="S4" i="4"/>
  <c r="P13" i="4"/>
  <c r="Q13" i="4"/>
  <c r="R13" i="4"/>
  <c r="P5" i="4"/>
  <c r="R5" i="4" s="1"/>
  <c r="Q5" i="4"/>
  <c r="P6" i="4"/>
  <c r="R6" i="4" s="1"/>
  <c r="Q6" i="4"/>
  <c r="P7" i="4"/>
  <c r="Q7" i="4"/>
  <c r="R7" i="4"/>
  <c r="P8" i="4"/>
  <c r="R8" i="4" s="1"/>
  <c r="Q8" i="4"/>
  <c r="P9" i="4"/>
  <c r="R9" i="4" s="1"/>
  <c r="Q9" i="4"/>
  <c r="P10" i="4"/>
  <c r="Q10" i="4"/>
  <c r="R10" i="4"/>
  <c r="P11" i="4"/>
  <c r="Q11" i="4"/>
  <c r="R11" i="4"/>
  <c r="P12" i="4"/>
  <c r="Q12" i="4"/>
  <c r="R12" i="4"/>
  <c r="R4" i="4"/>
  <c r="Q4" i="4"/>
  <c r="P4" i="4"/>
  <c r="E13" i="4"/>
  <c r="F13" i="4"/>
  <c r="G13" i="4"/>
  <c r="H13" i="4"/>
  <c r="I13" i="4"/>
  <c r="J13" i="4"/>
  <c r="K13" i="4"/>
  <c r="L13" i="4"/>
  <c r="M13" i="4"/>
  <c r="N13" i="4"/>
  <c r="O13" i="4"/>
  <c r="D13" i="4"/>
  <c r="F36" i="1"/>
  <c r="F37" i="1"/>
  <c r="F38" i="1"/>
  <c r="F39" i="1"/>
  <c r="F40" i="1"/>
  <c r="F41" i="1"/>
  <c r="F42" i="1"/>
  <c r="F43" i="1"/>
  <c r="F35" i="1"/>
  <c r="E35" i="1"/>
  <c r="E36" i="1"/>
  <c r="E37" i="1"/>
  <c r="E38" i="1"/>
  <c r="E39" i="1"/>
  <c r="E41" i="1"/>
  <c r="E42" i="1"/>
  <c r="E43" i="1"/>
  <c r="D36" i="1"/>
  <c r="D37" i="1"/>
  <c r="D38" i="1"/>
  <c r="D39" i="1"/>
  <c r="D41" i="1"/>
  <c r="D42" i="1"/>
  <c r="D43" i="1"/>
  <c r="D35" i="1"/>
  <c r="E13" i="1"/>
  <c r="F13" i="1"/>
  <c r="G13" i="1"/>
  <c r="H13" i="1"/>
  <c r="I13" i="1"/>
  <c r="J13" i="1"/>
  <c r="K13" i="1"/>
  <c r="L13" i="1"/>
  <c r="M13" i="1"/>
  <c r="N13" i="1"/>
  <c r="O13" i="1"/>
  <c r="Q13" i="1"/>
  <c r="D13" i="1"/>
  <c r="E29" i="1"/>
  <c r="F29" i="1"/>
  <c r="G29" i="1"/>
  <c r="H29" i="1"/>
  <c r="I29" i="1"/>
  <c r="J29" i="1"/>
  <c r="K29" i="1"/>
  <c r="L29" i="1"/>
  <c r="M29" i="1"/>
  <c r="N29" i="1"/>
  <c r="O29" i="1"/>
  <c r="D29" i="1"/>
  <c r="Q28" i="1"/>
  <c r="P28" i="1"/>
  <c r="Q27" i="1"/>
  <c r="P27" i="1"/>
  <c r="Q26" i="1"/>
  <c r="P26" i="1"/>
  <c r="Q25" i="1"/>
  <c r="E40" i="1" s="1"/>
  <c r="P25" i="1"/>
  <c r="R25" i="1" s="1"/>
  <c r="R29" i="1" s="1"/>
  <c r="Q24" i="1"/>
  <c r="P24" i="1"/>
  <c r="Q23" i="1"/>
  <c r="P23" i="1"/>
  <c r="R23" i="1" s="1"/>
  <c r="Q22" i="1"/>
  <c r="P22" i="1"/>
  <c r="Q21" i="1"/>
  <c r="P21" i="1"/>
  <c r="R21" i="1" s="1"/>
  <c r="Q20" i="1"/>
  <c r="P20" i="1"/>
  <c r="P5" i="1"/>
  <c r="Q5" i="1"/>
  <c r="R5" i="1" s="1"/>
  <c r="P6" i="1"/>
  <c r="Q6" i="1"/>
  <c r="R6" i="1"/>
  <c r="P7" i="1"/>
  <c r="Q7" i="1"/>
  <c r="R7" i="1"/>
  <c r="P8" i="1"/>
  <c r="R8" i="1" s="1"/>
  <c r="Q8" i="1"/>
  <c r="P9" i="1"/>
  <c r="R9" i="1" s="1"/>
  <c r="R13" i="1" s="1"/>
  <c r="Q9" i="1"/>
  <c r="P10" i="1"/>
  <c r="Q10" i="1"/>
  <c r="R10" i="1" s="1"/>
  <c r="P11" i="1"/>
  <c r="R11" i="1" s="1"/>
  <c r="Q11" i="1"/>
  <c r="P12" i="1"/>
  <c r="Q12" i="1"/>
  <c r="R12" i="1"/>
  <c r="Q4" i="1"/>
  <c r="R4" i="1" s="1"/>
  <c r="P4" i="1"/>
  <c r="P13" i="1" l="1"/>
  <c r="E44" i="1"/>
  <c r="Q29" i="1"/>
  <c r="D40" i="1"/>
  <c r="D44" i="1" s="1"/>
  <c r="P29" i="1"/>
  <c r="R26" i="1"/>
  <c r="R24" i="1"/>
  <c r="R22" i="1"/>
  <c r="R20" i="1"/>
  <c r="R27" i="1"/>
  <c r="R28" i="1"/>
  <c r="F44" i="1" l="1"/>
</calcChain>
</file>

<file path=xl/sharedStrings.xml><?xml version="1.0" encoding="utf-8"?>
<sst xmlns="http://schemas.openxmlformats.org/spreadsheetml/2006/main" count="98" uniqueCount="36">
  <si>
    <t>Kraj</t>
  </si>
  <si>
    <t>Kredarica</t>
  </si>
  <si>
    <t>Rateče</t>
  </si>
  <si>
    <t>Bilje</t>
  </si>
  <si>
    <t>Ljubljana</t>
  </si>
  <si>
    <t>Novo Mesto</t>
  </si>
  <si>
    <t>Maribor</t>
  </si>
  <si>
    <t>Sloven Gradec</t>
  </si>
  <si>
    <t>Murska sobota</t>
  </si>
  <si>
    <t>Letališče Portorož</t>
  </si>
  <si>
    <t>JAN</t>
  </si>
  <si>
    <t>FEB</t>
  </si>
  <si>
    <t>MAR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</si>
  <si>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</si>
  <si>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</si>
  <si>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</si>
  <si>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</si>
  <si>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</si>
  <si>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</si>
  <si>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</si>
  <si>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</si>
  <si>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</si>
  <si>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Minimum</t>
  </si>
  <si>
    <t>Absolutna razlika minimuma</t>
  </si>
  <si>
    <t>Absolutna razlika maximuma</t>
  </si>
  <si>
    <r>
      <t>Maximalna Temperatura (</t>
    </r>
    <r>
      <rPr>
        <sz val="11"/>
        <color theme="1"/>
        <rFont val="Calibri"/>
        <family val="2"/>
        <charset val="238"/>
      </rPr>
      <t>⁰</t>
    </r>
    <r>
      <rPr>
        <sz val="11"/>
        <color theme="1"/>
        <rFont val="Tahoma"/>
        <family val="2"/>
        <charset val="238"/>
      </rPr>
      <t>C)</t>
    </r>
  </si>
  <si>
    <t>Povprečna Mesečna vrednost</t>
  </si>
  <si>
    <t>Maximum</t>
  </si>
  <si>
    <t>Razlika Krajevnih Maximumov</t>
  </si>
  <si>
    <t>Razlika Krajevnih Minimumov</t>
  </si>
  <si>
    <t>Absolutna razlika ekstrmov</t>
  </si>
  <si>
    <t>Povprečje</t>
  </si>
  <si>
    <t>N/A</t>
  </si>
  <si>
    <t>Absolutna razlika ekstremov</t>
  </si>
  <si>
    <t>Povprečje padavin po mesecu</t>
  </si>
  <si>
    <t>Minimalna Temperatura (⁰C)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</si>
</sst>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\ &quot;°C&quot;"/>
    <numFmt numFmtId="169" formatCode="0\ &quot;mm/m²&quot;"/>
    <numFmt numFmtId="170" formatCode="[Color49]0\ &quot;mm/m²&quot;\ 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20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sz val="11"/>
      <color theme="1"/>
      <name val="Calibri"/>
      <family val="2"/>
      <charset val="238"/>
    </font>
    <font>
      <sz val="11"/>
      <color rgb="FF3F3F76"/>
      <name val="Tahoma"/>
      <family val="2"/>
      <charset val="238"/>
    </font>
    <font>
      <b/>
      <sz val="11"/>
      <color theme="3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0" xfId="0" applyFont="1" applyAlignment="1">
      <alignment wrapText="1"/>
    </xf>
    <xf numFmtId="168" fontId="3" fillId="3" borderId="1" xfId="2" applyNumberFormat="1" applyAlignment="1">
      <alignment horizontal="center" vertical="center"/>
    </xf>
    <xf numFmtId="168" fontId="4" fillId="4" borderId="2" xfId="3" applyNumberFormat="1" applyAlignment="1">
      <alignment horizontal="center" vertical="center"/>
    </xf>
    <xf numFmtId="0" fontId="2" fillId="2" borderId="1" xfId="1" applyAlignment="1">
      <alignment vertical="center"/>
    </xf>
    <xf numFmtId="0" fontId="5" fillId="0" borderId="0" xfId="5" applyAlignment="1">
      <alignment horizontal="center"/>
    </xf>
    <xf numFmtId="0" fontId="5" fillId="6" borderId="1" xfId="5" applyFill="1" applyBorder="1" applyAlignment="1">
      <alignment horizontal="center"/>
    </xf>
    <xf numFmtId="168" fontId="10" fillId="4" borderId="2" xfId="3" applyNumberFormat="1" applyFont="1" applyAlignment="1">
      <alignment horizontal="center" vertical="center"/>
    </xf>
    <xf numFmtId="0" fontId="7" fillId="5" borderId="3" xfId="4" applyFont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9" fillId="2" borderId="1" xfId="1" applyFont="1" applyAlignment="1">
      <alignment horizontal="center" vertical="center" wrapText="1"/>
    </xf>
    <xf numFmtId="0" fontId="11" fillId="5" borderId="3" xfId="4" applyFont="1" applyAlignment="1">
      <alignment horizontal="center" vertical="center"/>
    </xf>
    <xf numFmtId="0" fontId="0" fillId="0" borderId="0" xfId="0" applyNumberFormat="1"/>
    <xf numFmtId="0" fontId="2" fillId="2" borderId="1" xfId="1" applyAlignment="1">
      <alignment horizontal="center" vertical="center"/>
    </xf>
    <xf numFmtId="169" fontId="3" fillId="3" borderId="1" xfId="2" applyNumberFormat="1" applyAlignment="1">
      <alignment horizontal="center" vertical="center"/>
    </xf>
    <xf numFmtId="169" fontId="3" fillId="3" borderId="8" xfId="2" applyNumberFormat="1" applyBorder="1" applyAlignment="1">
      <alignment horizontal="center" vertical="center"/>
    </xf>
    <xf numFmtId="169" fontId="3" fillId="3" borderId="1" xfId="2" applyNumberFormat="1" applyBorder="1" applyAlignment="1">
      <alignment horizontal="center" vertical="center"/>
    </xf>
    <xf numFmtId="169" fontId="3" fillId="3" borderId="9" xfId="2" applyNumberFormat="1" applyBorder="1" applyAlignment="1">
      <alignment horizontal="center" vertical="center"/>
    </xf>
    <xf numFmtId="169" fontId="3" fillId="3" borderId="10" xfId="2" applyNumberFormat="1" applyBorder="1" applyAlignment="1">
      <alignment horizontal="center" vertical="center"/>
    </xf>
    <xf numFmtId="169" fontId="3" fillId="3" borderId="11" xfId="2" applyNumberFormat="1" applyBorder="1" applyAlignment="1">
      <alignment horizontal="center" vertical="center"/>
    </xf>
    <xf numFmtId="169" fontId="3" fillId="3" borderId="12" xfId="2" applyNumberFormat="1" applyBorder="1" applyAlignment="1">
      <alignment horizontal="center" vertical="center"/>
    </xf>
    <xf numFmtId="169" fontId="3" fillId="3" borderId="13" xfId="2" applyNumberFormat="1" applyBorder="1" applyAlignment="1">
      <alignment horizontal="center" vertical="center"/>
    </xf>
    <xf numFmtId="169" fontId="3" fillId="3" borderId="14" xfId="2" applyNumberFormat="1" applyBorder="1" applyAlignment="1">
      <alignment horizontal="center" vertical="center"/>
    </xf>
    <xf numFmtId="170" fontId="10" fillId="4" borderId="15" xfId="3" applyNumberFormat="1" applyFont="1" applyBorder="1" applyAlignment="1">
      <alignment horizontal="center" vertical="center"/>
    </xf>
    <xf numFmtId="170" fontId="10" fillId="4" borderId="16" xfId="3" applyNumberFormat="1" applyFont="1" applyBorder="1" applyAlignment="1">
      <alignment horizontal="center" vertical="center"/>
    </xf>
    <xf numFmtId="170" fontId="10" fillId="4" borderId="2" xfId="3" applyNumberFormat="1" applyFont="1" applyBorder="1" applyAlignment="1">
      <alignment horizontal="center" vertical="center"/>
    </xf>
    <xf numFmtId="170" fontId="10" fillId="4" borderId="17" xfId="3" applyNumberFormat="1" applyFont="1" applyBorder="1" applyAlignment="1">
      <alignment horizontal="center" vertical="center"/>
    </xf>
    <xf numFmtId="170" fontId="4" fillId="4" borderId="2" xfId="3" applyNumberFormat="1" applyBorder="1" applyAlignment="1">
      <alignment horizontal="center"/>
    </xf>
    <xf numFmtId="170" fontId="10" fillId="4" borderId="18" xfId="3" applyNumberFormat="1" applyFont="1" applyBorder="1" applyAlignment="1">
      <alignment horizontal="center" vertical="center"/>
    </xf>
    <xf numFmtId="170" fontId="10" fillId="4" borderId="19" xfId="3" applyNumberFormat="1" applyFont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2" fillId="2" borderId="22" xfId="1" applyBorder="1" applyAlignment="1">
      <alignment horizontal="center" vertical="center" wrapText="1"/>
    </xf>
    <xf numFmtId="169" fontId="3" fillId="3" borderId="5" xfId="2" applyNumberFormat="1" applyBorder="1" applyAlignment="1">
      <alignment horizontal="center" vertical="center"/>
    </xf>
    <xf numFmtId="169" fontId="3" fillId="3" borderId="6" xfId="2" applyNumberFormat="1" applyBorder="1" applyAlignment="1">
      <alignment horizontal="center" vertical="center"/>
    </xf>
    <xf numFmtId="169" fontId="3" fillId="3" borderId="7" xfId="2" applyNumberFormat="1" applyBorder="1" applyAlignment="1">
      <alignment horizontal="center" vertical="center"/>
    </xf>
    <xf numFmtId="0" fontId="11" fillId="5" borderId="23" xfId="4" applyFont="1" applyBorder="1" applyAlignment="1">
      <alignment horizontal="center" vertical="center"/>
    </xf>
    <xf numFmtId="0" fontId="11" fillId="5" borderId="24" xfId="4" applyFont="1" applyBorder="1" applyAlignment="1">
      <alignment horizontal="center" vertical="center"/>
    </xf>
    <xf numFmtId="0" fontId="11" fillId="5" borderId="25" xfId="4" applyFont="1" applyBorder="1" applyAlignment="1">
      <alignment horizontal="center" vertical="center"/>
    </xf>
    <xf numFmtId="0" fontId="2" fillId="2" borderId="5" xfId="1" applyBorder="1" applyAlignment="1">
      <alignment vertical="center"/>
    </xf>
    <xf numFmtId="0" fontId="2" fillId="2" borderId="7" xfId="1" applyBorder="1" applyAlignment="1">
      <alignment vertical="center"/>
    </xf>
    <xf numFmtId="0" fontId="2" fillId="2" borderId="8" xfId="1" applyBorder="1" applyAlignment="1">
      <alignment vertical="center"/>
    </xf>
    <xf numFmtId="0" fontId="2" fillId="2" borderId="9" xfId="1" applyBorder="1" applyAlignment="1">
      <alignment vertical="center"/>
    </xf>
    <xf numFmtId="169" fontId="3" fillId="3" borderId="26" xfId="2" applyNumberFormat="1" applyBorder="1" applyAlignment="1">
      <alignment horizontal="center" vertical="center"/>
    </xf>
    <xf numFmtId="0" fontId="5" fillId="0" borderId="27" xfId="5" applyBorder="1" applyAlignment="1">
      <alignment horizontal="center" vertical="center" wrapText="1"/>
    </xf>
    <xf numFmtId="0" fontId="5" fillId="0" borderId="28" xfId="5" applyBorder="1" applyAlignment="1">
      <alignment horizontal="center" vertical="center" wrapText="1"/>
    </xf>
    <xf numFmtId="169" fontId="3" fillId="3" borderId="4" xfId="2" applyNumberFormat="1" applyBorder="1" applyAlignment="1">
      <alignment horizontal="center" vertical="center"/>
    </xf>
    <xf numFmtId="170" fontId="10" fillId="4" borderId="29" xfId="3" applyNumberFormat="1" applyFont="1" applyBorder="1" applyAlignment="1">
      <alignment horizontal="center" vertical="center"/>
    </xf>
    <xf numFmtId="170" fontId="10" fillId="4" borderId="30" xfId="3" applyNumberFormat="1" applyFont="1" applyBorder="1" applyAlignment="1">
      <alignment horizontal="center" vertical="center"/>
    </xf>
    <xf numFmtId="170" fontId="10" fillId="4" borderId="31" xfId="3" applyNumberFormat="1" applyFont="1" applyBorder="1" applyAlignment="1">
      <alignment horizontal="center" vertical="center"/>
    </xf>
    <xf numFmtId="0" fontId="2" fillId="2" borderId="10" xfId="1" applyBorder="1" applyAlignment="1">
      <alignment vertical="center"/>
    </xf>
    <xf numFmtId="0" fontId="2" fillId="2" borderId="12" xfId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6">
    <cellStyle name="Calculation" xfId="2" builtinId="22"/>
    <cellStyle name="Check Cell" xfId="3" builtinId="23"/>
    <cellStyle name="Explanatory Text" xfId="5" builtinId="53"/>
    <cellStyle name="Input" xfId="1" builtinId="20"/>
    <cellStyle name="Normal" xfId="0" builtinId="0"/>
    <cellStyle name="Note" xfId="4" builtinId="10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Najvišje temperature po mesecih in krajih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'Temperatura 2016'!$B$4:$C$4</c:f>
              <c:strCache>
                <c:ptCount val="1"/>
                <c:pt idx="0">
                  <c:v>Kredarica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2016'!$D$4:$O$4</c:f>
              <c:numCache>
                <c:formatCode>0.0\ "°C"</c:formatCode>
                <c:ptCount val="12"/>
                <c:pt idx="0">
                  <c:v>6.7</c:v>
                </c:pt>
                <c:pt idx="1">
                  <c:v>7.7</c:v>
                </c:pt>
                <c:pt idx="2">
                  <c:v>5.6</c:v>
                </c:pt>
                <c:pt idx="3">
                  <c:v>7.2</c:v>
                </c:pt>
                <c:pt idx="4">
                  <c:v>10.1</c:v>
                </c:pt>
                <c:pt idx="5">
                  <c:v>14.6</c:v>
                </c:pt>
                <c:pt idx="6">
                  <c:v>15.5</c:v>
                </c:pt>
                <c:pt idx="7">
                  <c:v>17.3</c:v>
                </c:pt>
                <c:pt idx="8">
                  <c:v>12.9</c:v>
                </c:pt>
                <c:pt idx="9">
                  <c:v>7.8</c:v>
                </c:pt>
                <c:pt idx="10">
                  <c:v>6.7</c:v>
                </c:pt>
                <c:pt idx="11">
                  <c:v>9.1999999999999993</c:v>
                </c:pt>
              </c:numCache>
            </c:numRef>
          </c:val>
        </c:ser>
        <c:ser>
          <c:idx val="1"/>
          <c:order val="1"/>
          <c:tx>
            <c:strRef>
              <c:f>'Temperatura 2016'!$B$5:$C$5</c:f>
              <c:strCache>
                <c:ptCount val="1"/>
                <c:pt idx="0">
                  <c:v>Rateče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2016'!$D$5:$O$5</c:f>
              <c:numCache>
                <c:formatCode>0.0\ "°C"</c:formatCode>
                <c:ptCount val="12"/>
                <c:pt idx="0">
                  <c:v>13</c:v>
                </c:pt>
                <c:pt idx="1">
                  <c:v>10.8</c:v>
                </c:pt>
                <c:pt idx="2">
                  <c:v>15.4</c:v>
                </c:pt>
                <c:pt idx="3">
                  <c:v>21</c:v>
                </c:pt>
                <c:pt idx="4">
                  <c:v>25.9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26.2</c:v>
                </c:pt>
                <c:pt idx="9">
                  <c:v>19.100000000000001</c:v>
                </c:pt>
                <c:pt idx="10">
                  <c:v>14</c:v>
                </c:pt>
                <c:pt idx="11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'Temperatura 2016'!$B$6:$C$6</c:f>
              <c:strCache>
                <c:ptCount val="1"/>
                <c:pt idx="0">
                  <c:v>Bilje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2016'!$D$6:$O$6</c:f>
              <c:numCache>
                <c:formatCode>0.0\ "°C"</c:formatCode>
                <c:ptCount val="12"/>
                <c:pt idx="0">
                  <c:v>15.5</c:v>
                </c:pt>
                <c:pt idx="1">
                  <c:v>15.3</c:v>
                </c:pt>
                <c:pt idx="2">
                  <c:v>19.8</c:v>
                </c:pt>
                <c:pt idx="3">
                  <c:v>23.4</c:v>
                </c:pt>
                <c:pt idx="4">
                  <c:v>28.4</c:v>
                </c:pt>
                <c:pt idx="5">
                  <c:v>34.9</c:v>
                </c:pt>
                <c:pt idx="6">
                  <c:v>33.9</c:v>
                </c:pt>
                <c:pt idx="7">
                  <c:v>33.5</c:v>
                </c:pt>
                <c:pt idx="8">
                  <c:v>32.700000000000003</c:v>
                </c:pt>
                <c:pt idx="9">
                  <c:v>23.8</c:v>
                </c:pt>
                <c:pt idx="10">
                  <c:v>19.2</c:v>
                </c:pt>
                <c:pt idx="11">
                  <c:v>18.100000000000001</c:v>
                </c:pt>
              </c:numCache>
            </c:numRef>
          </c:val>
        </c:ser>
        <c:ser>
          <c:idx val="3"/>
          <c:order val="3"/>
          <c:tx>
            <c:strRef>
              <c:f>'Temperatura 2016'!$B$7:$C$7</c:f>
              <c:strCache>
                <c:ptCount val="1"/>
                <c:pt idx="0">
                  <c:v>Ljubljana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2016'!$D$7:$O$7</c:f>
              <c:numCache>
                <c:formatCode>0.0\ "°C"</c:formatCode>
                <c:ptCount val="12"/>
                <c:pt idx="0">
                  <c:v>14.6</c:v>
                </c:pt>
                <c:pt idx="1">
                  <c:v>14.5</c:v>
                </c:pt>
                <c:pt idx="2">
                  <c:v>18.7</c:v>
                </c:pt>
                <c:pt idx="3">
                  <c:v>24.5</c:v>
                </c:pt>
                <c:pt idx="4">
                  <c:v>29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31.5</c:v>
                </c:pt>
                <c:pt idx="8">
                  <c:v>30.4</c:v>
                </c:pt>
                <c:pt idx="9">
                  <c:v>23.8</c:v>
                </c:pt>
                <c:pt idx="10">
                  <c:v>17.600000000000001</c:v>
                </c:pt>
                <c:pt idx="11">
                  <c:v>13.1</c:v>
                </c:pt>
              </c:numCache>
            </c:numRef>
          </c:val>
        </c:ser>
        <c:ser>
          <c:idx val="4"/>
          <c:order val="4"/>
          <c:tx>
            <c:strRef>
              <c:f>'Temperatura 2016'!$B$8:$C$8</c:f>
              <c:strCache>
                <c:ptCount val="1"/>
                <c:pt idx="0">
                  <c:v>Novo Mesto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2016'!$D$8:$O$8</c:f>
              <c:numCache>
                <c:formatCode>0.0\ "°C"</c:formatCode>
                <c:ptCount val="12"/>
                <c:pt idx="0">
                  <c:v>15.6</c:v>
                </c:pt>
                <c:pt idx="1">
                  <c:v>16.899999999999999</c:v>
                </c:pt>
                <c:pt idx="2">
                  <c:v>20.5</c:v>
                </c:pt>
                <c:pt idx="3">
                  <c:v>26.6</c:v>
                </c:pt>
                <c:pt idx="4">
                  <c:v>30.5</c:v>
                </c:pt>
                <c:pt idx="5">
                  <c:v>34</c:v>
                </c:pt>
                <c:pt idx="6">
                  <c:v>34</c:v>
                </c:pt>
                <c:pt idx="7">
                  <c:v>30.9</c:v>
                </c:pt>
                <c:pt idx="8">
                  <c:v>30</c:v>
                </c:pt>
                <c:pt idx="9">
                  <c:v>24.5</c:v>
                </c:pt>
                <c:pt idx="10">
                  <c:v>17.399999999999999</c:v>
                </c:pt>
                <c:pt idx="11">
                  <c:v>12.9</c:v>
                </c:pt>
              </c:numCache>
            </c:numRef>
          </c:val>
        </c:ser>
        <c:ser>
          <c:idx val="5"/>
          <c:order val="5"/>
          <c:tx>
            <c:strRef>
              <c:f>'Temperatura 2016'!$B$9:$C$9</c:f>
              <c:strCache>
                <c:ptCount val="1"/>
                <c:pt idx="0">
                  <c:v>Maribor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2016'!$D$9:$O$9</c:f>
              <c:numCache>
                <c:formatCode>0.0\ "°C"</c:formatCode>
                <c:ptCount val="12"/>
                <c:pt idx="0">
                  <c:v>0</c:v>
                </c:pt>
                <c:pt idx="1">
                  <c:v>17.899999999999999</c:v>
                </c:pt>
                <c:pt idx="2">
                  <c:v>23.4</c:v>
                </c:pt>
                <c:pt idx="3">
                  <c:v>25.2</c:v>
                </c:pt>
                <c:pt idx="4">
                  <c:v>29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31.7</c:v>
                </c:pt>
                <c:pt idx="8">
                  <c:v>29.4</c:v>
                </c:pt>
                <c:pt idx="9">
                  <c:v>26.2</c:v>
                </c:pt>
                <c:pt idx="10">
                  <c:v>19.100000000000001</c:v>
                </c:pt>
                <c:pt idx="11">
                  <c:v>13.3</c:v>
                </c:pt>
              </c:numCache>
            </c:numRef>
          </c:val>
        </c:ser>
        <c:ser>
          <c:idx val="6"/>
          <c:order val="6"/>
          <c:tx>
            <c:strRef>
              <c:f>'Temperatura 2016'!$B$10:$C$10</c:f>
              <c:strCache>
                <c:ptCount val="1"/>
                <c:pt idx="0">
                  <c:v>Sloven Gradec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2016'!$D$10:$O$10</c:f>
              <c:numCache>
                <c:formatCode>0.0\ "°C"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19.2</c:v>
                </c:pt>
                <c:pt idx="3">
                  <c:v>23.4</c:v>
                </c:pt>
                <c:pt idx="4">
                  <c:v>27.6</c:v>
                </c:pt>
                <c:pt idx="5">
                  <c:v>31.5</c:v>
                </c:pt>
                <c:pt idx="6">
                  <c:v>31.5</c:v>
                </c:pt>
                <c:pt idx="7">
                  <c:v>30</c:v>
                </c:pt>
                <c:pt idx="8">
                  <c:v>29.3</c:v>
                </c:pt>
                <c:pt idx="9">
                  <c:v>22.4</c:v>
                </c:pt>
                <c:pt idx="10">
                  <c:v>16.2</c:v>
                </c:pt>
                <c:pt idx="11">
                  <c:v>12.1</c:v>
                </c:pt>
              </c:numCache>
            </c:numRef>
          </c:val>
        </c:ser>
        <c:ser>
          <c:idx val="7"/>
          <c:order val="7"/>
          <c:tx>
            <c:strRef>
              <c:f>'Temperatura 2016'!$B$11:$C$11</c:f>
              <c:strCache>
                <c:ptCount val="1"/>
                <c:pt idx="0">
                  <c:v>Murska sobota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2016'!$D$11:$O$11</c:f>
              <c:numCache>
                <c:formatCode>0.0\ "°C"</c:formatCode>
                <c:ptCount val="12"/>
                <c:pt idx="0">
                  <c:v>16.3</c:v>
                </c:pt>
                <c:pt idx="1">
                  <c:v>17.100000000000001</c:v>
                </c:pt>
                <c:pt idx="2">
                  <c:v>20.5</c:v>
                </c:pt>
                <c:pt idx="3">
                  <c:v>24.6</c:v>
                </c:pt>
                <c:pt idx="4">
                  <c:v>28.8</c:v>
                </c:pt>
                <c:pt idx="5">
                  <c:v>32.6</c:v>
                </c:pt>
                <c:pt idx="6">
                  <c:v>32.6</c:v>
                </c:pt>
                <c:pt idx="7">
                  <c:v>32.1</c:v>
                </c:pt>
                <c:pt idx="8">
                  <c:v>30.4</c:v>
                </c:pt>
                <c:pt idx="9">
                  <c:v>25.8</c:v>
                </c:pt>
                <c:pt idx="10">
                  <c:v>19</c:v>
                </c:pt>
                <c:pt idx="11">
                  <c:v>12.6</c:v>
                </c:pt>
              </c:numCache>
            </c:numRef>
          </c:val>
        </c:ser>
        <c:ser>
          <c:idx val="8"/>
          <c:order val="8"/>
          <c:tx>
            <c:strRef>
              <c:f>'Temperatura 2016'!$B$12:$C$12</c:f>
              <c:strCache>
                <c:ptCount val="1"/>
                <c:pt idx="0">
                  <c:v>Letališče Portorož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2016'!$D$12:$O$12</c:f>
              <c:numCache>
                <c:formatCode>0.0\ "°C"</c:formatCode>
                <c:ptCount val="12"/>
                <c:pt idx="0">
                  <c:v>17.399999999999999</c:v>
                </c:pt>
                <c:pt idx="1">
                  <c:v>17.100000000000001</c:v>
                </c:pt>
                <c:pt idx="2">
                  <c:v>20.2</c:v>
                </c:pt>
                <c:pt idx="3">
                  <c:v>22.6</c:v>
                </c:pt>
                <c:pt idx="4">
                  <c:v>26.4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32.5</c:v>
                </c:pt>
                <c:pt idx="9">
                  <c:v>24.2</c:v>
                </c:pt>
                <c:pt idx="10">
                  <c:v>20.6</c:v>
                </c:pt>
                <c:pt idx="11">
                  <c:v>16.399999999999999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00224"/>
        <c:axId val="137173760"/>
      </c:barChart>
      <c:catAx>
        <c:axId val="10130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73760"/>
        <c:crosses val="autoZero"/>
        <c:auto val="1"/>
        <c:lblAlgn val="ctr"/>
        <c:lblOffset val="100"/>
        <c:noMultiLvlLbl val="0"/>
      </c:catAx>
      <c:valAx>
        <c:axId val="137173760"/>
        <c:scaling>
          <c:orientation val="minMax"/>
        </c:scaling>
        <c:delete val="0"/>
        <c:axPos val="l"/>
        <c:majorGridlines/>
        <c:numFmt formatCode="0.0\ &quot;°C&quot;" sourceLinked="1"/>
        <c:majorTickMark val="none"/>
        <c:minorTickMark val="none"/>
        <c:tickLblPos val="nextTo"/>
        <c:crossAx val="10130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'Padavine 2016'!$B$4:$C$4</c:f>
              <c:strCache>
                <c:ptCount val="1"/>
                <c:pt idx="0">
                  <c:v>Kredarica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2016'!$D$4:$O$4</c:f>
              <c:numCache>
                <c:formatCode>[Color49]0\ "mm/m²"\ </c:formatCode>
                <c:ptCount val="12"/>
                <c:pt idx="0">
                  <c:v>134</c:v>
                </c:pt>
                <c:pt idx="1">
                  <c:v>267</c:v>
                </c:pt>
                <c:pt idx="2">
                  <c:v>153</c:v>
                </c:pt>
                <c:pt idx="3">
                  <c:v>105</c:v>
                </c:pt>
                <c:pt idx="4">
                  <c:v>222</c:v>
                </c:pt>
                <c:pt idx="5">
                  <c:v>286</c:v>
                </c:pt>
                <c:pt idx="6">
                  <c:v>119</c:v>
                </c:pt>
                <c:pt idx="7">
                  <c:v>250</c:v>
                </c:pt>
                <c:pt idx="8">
                  <c:v>112</c:v>
                </c:pt>
                <c:pt idx="9">
                  <c:v>207</c:v>
                </c:pt>
                <c:pt idx="10">
                  <c:v>361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5392"/>
        <c:axId val="43470208"/>
      </c:barChart>
      <c:catAx>
        <c:axId val="438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470208"/>
        <c:crosses val="autoZero"/>
        <c:auto val="1"/>
        <c:lblAlgn val="ctr"/>
        <c:lblOffset val="100"/>
        <c:noMultiLvlLbl val="0"/>
      </c:catAx>
      <c:valAx>
        <c:axId val="43470208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383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Rateče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2016'!$D$5:$O$5</c:f>
              <c:numCache>
                <c:formatCode>[Color49]0\ "mm/m²"\ </c:formatCode>
                <c:ptCount val="12"/>
                <c:pt idx="0">
                  <c:v>87</c:v>
                </c:pt>
                <c:pt idx="1">
                  <c:v>232</c:v>
                </c:pt>
                <c:pt idx="2">
                  <c:v>122</c:v>
                </c:pt>
                <c:pt idx="3">
                  <c:v>73</c:v>
                </c:pt>
                <c:pt idx="4">
                  <c:v>157</c:v>
                </c:pt>
                <c:pt idx="5">
                  <c:v>175</c:v>
                </c:pt>
                <c:pt idx="6">
                  <c:v>169</c:v>
                </c:pt>
                <c:pt idx="7">
                  <c:v>223</c:v>
                </c:pt>
                <c:pt idx="8">
                  <c:v>74</c:v>
                </c:pt>
                <c:pt idx="9">
                  <c:v>128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3520"/>
        <c:axId val="99099200"/>
      </c:barChart>
      <c:catAx>
        <c:axId val="413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9099200"/>
        <c:crosses val="autoZero"/>
        <c:auto val="1"/>
        <c:lblAlgn val="ctr"/>
        <c:lblOffset val="100"/>
        <c:noMultiLvlLbl val="0"/>
      </c:catAx>
      <c:valAx>
        <c:axId val="99099200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132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Bilje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2016'!$D$6:$O$6</c:f>
              <c:numCache>
                <c:formatCode>[Color49]0\ "mm/m²"\ </c:formatCode>
                <c:ptCount val="12"/>
                <c:pt idx="0">
                  <c:v>105</c:v>
                </c:pt>
                <c:pt idx="1">
                  <c:v>263</c:v>
                </c:pt>
                <c:pt idx="2">
                  <c:v>65</c:v>
                </c:pt>
                <c:pt idx="3">
                  <c:v>73</c:v>
                </c:pt>
                <c:pt idx="4">
                  <c:v>124</c:v>
                </c:pt>
                <c:pt idx="5">
                  <c:v>162</c:v>
                </c:pt>
                <c:pt idx="6">
                  <c:v>68</c:v>
                </c:pt>
                <c:pt idx="7">
                  <c:v>75</c:v>
                </c:pt>
                <c:pt idx="8">
                  <c:v>108</c:v>
                </c:pt>
                <c:pt idx="9">
                  <c:v>158</c:v>
                </c:pt>
                <c:pt idx="10">
                  <c:v>283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8464"/>
        <c:axId val="99103808"/>
      </c:barChart>
      <c:catAx>
        <c:axId val="438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103808"/>
        <c:crosses val="autoZero"/>
        <c:auto val="1"/>
        <c:lblAlgn val="ctr"/>
        <c:lblOffset val="100"/>
        <c:noMultiLvlLbl val="0"/>
      </c:catAx>
      <c:valAx>
        <c:axId val="99103808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38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Ljubljana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2016'!$D$7:$O$7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201</c:v>
                </c:pt>
                <c:pt idx="2">
                  <c:v>79</c:v>
                </c:pt>
                <c:pt idx="3">
                  <c:v>93</c:v>
                </c:pt>
                <c:pt idx="4">
                  <c:v>157</c:v>
                </c:pt>
                <c:pt idx="5">
                  <c:v>175</c:v>
                </c:pt>
                <c:pt idx="6">
                  <c:v>86</c:v>
                </c:pt>
                <c:pt idx="7">
                  <c:v>90</c:v>
                </c:pt>
                <c:pt idx="8">
                  <c:v>47</c:v>
                </c:pt>
                <c:pt idx="9">
                  <c:v>135</c:v>
                </c:pt>
                <c:pt idx="10">
                  <c:v>177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8592"/>
        <c:axId val="100408640"/>
      </c:barChart>
      <c:catAx>
        <c:axId val="44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08640"/>
        <c:crosses val="autoZero"/>
        <c:auto val="1"/>
        <c:lblAlgn val="ctr"/>
        <c:lblOffset val="100"/>
        <c:noMultiLvlLbl val="0"/>
      </c:catAx>
      <c:valAx>
        <c:axId val="100408640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47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Novo</a:t>
            </a:r>
            <a:r>
              <a:rPr lang="sl-SI" baseline="0"/>
              <a:t> Mesto</a:t>
            </a:r>
            <a:endParaRPr lang="sl-SI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2016'!$D$8:$O$8</c:f>
              <c:numCache>
                <c:formatCode>[Color49]0\ "mm/m²"\ </c:formatCode>
                <c:ptCount val="12"/>
                <c:pt idx="0">
                  <c:v>58</c:v>
                </c:pt>
                <c:pt idx="1">
                  <c:v>183</c:v>
                </c:pt>
                <c:pt idx="2">
                  <c:v>85</c:v>
                </c:pt>
                <c:pt idx="3">
                  <c:v>63</c:v>
                </c:pt>
                <c:pt idx="4">
                  <c:v>118</c:v>
                </c:pt>
                <c:pt idx="5">
                  <c:v>117</c:v>
                </c:pt>
                <c:pt idx="6">
                  <c:v>74</c:v>
                </c:pt>
                <c:pt idx="7">
                  <c:v>110</c:v>
                </c:pt>
                <c:pt idx="8">
                  <c:v>82</c:v>
                </c:pt>
                <c:pt idx="9">
                  <c:v>115</c:v>
                </c:pt>
                <c:pt idx="10">
                  <c:v>141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6928"/>
        <c:axId val="46633472"/>
      </c:barChart>
      <c:catAx>
        <c:axId val="43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633472"/>
        <c:crosses val="autoZero"/>
        <c:auto val="1"/>
        <c:lblAlgn val="ctr"/>
        <c:lblOffset val="100"/>
        <c:noMultiLvlLbl val="0"/>
      </c:catAx>
      <c:valAx>
        <c:axId val="46633472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383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'Padavine 2016'!$B$9</c:f>
              <c:strCache>
                <c:ptCount val="1"/>
                <c:pt idx="0">
                  <c:v>Maribor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2016'!$D$9:$O$9</c:f>
              <c:numCache>
                <c:formatCode>[Color49]0\ "mm/m²"\ </c:formatCode>
                <c:ptCount val="12"/>
                <c:pt idx="0">
                  <c:v>0</c:v>
                </c:pt>
                <c:pt idx="1">
                  <c:v>133</c:v>
                </c:pt>
                <c:pt idx="2">
                  <c:v>65</c:v>
                </c:pt>
                <c:pt idx="3">
                  <c:v>44</c:v>
                </c:pt>
                <c:pt idx="4">
                  <c:v>151</c:v>
                </c:pt>
                <c:pt idx="5">
                  <c:v>79</c:v>
                </c:pt>
                <c:pt idx="6">
                  <c:v>63</c:v>
                </c:pt>
                <c:pt idx="7">
                  <c:v>188</c:v>
                </c:pt>
                <c:pt idx="8">
                  <c:v>54</c:v>
                </c:pt>
                <c:pt idx="9">
                  <c:v>91</c:v>
                </c:pt>
                <c:pt idx="10">
                  <c:v>110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6352"/>
        <c:axId val="46634624"/>
      </c:barChart>
      <c:catAx>
        <c:axId val="880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634624"/>
        <c:crosses val="autoZero"/>
        <c:auto val="1"/>
        <c:lblAlgn val="ctr"/>
        <c:lblOffset val="100"/>
        <c:noMultiLvlLbl val="0"/>
      </c:catAx>
      <c:valAx>
        <c:axId val="46634624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880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'Padavine 2016'!$B$10</c:f>
              <c:strCache>
                <c:ptCount val="1"/>
                <c:pt idx="0">
                  <c:v>Sloven Gradec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2016'!$D$10:$O$10</c:f>
              <c:numCache>
                <c:formatCode>[Color49]0\ "mm/m²"\ </c:formatCode>
                <c:ptCount val="12"/>
                <c:pt idx="0">
                  <c:v>69</c:v>
                </c:pt>
                <c:pt idx="1">
                  <c:v>161</c:v>
                </c:pt>
                <c:pt idx="2">
                  <c:v>71</c:v>
                </c:pt>
                <c:pt idx="3">
                  <c:v>50</c:v>
                </c:pt>
                <c:pt idx="4">
                  <c:v>141</c:v>
                </c:pt>
                <c:pt idx="5">
                  <c:v>172</c:v>
                </c:pt>
                <c:pt idx="6">
                  <c:v>84</c:v>
                </c:pt>
                <c:pt idx="7">
                  <c:v>166</c:v>
                </c:pt>
                <c:pt idx="8">
                  <c:v>76</c:v>
                </c:pt>
                <c:pt idx="9">
                  <c:v>109</c:v>
                </c:pt>
                <c:pt idx="10">
                  <c:v>147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2768"/>
        <c:axId val="137166848"/>
      </c:barChart>
      <c:catAx>
        <c:axId val="441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66848"/>
        <c:crosses val="autoZero"/>
        <c:auto val="1"/>
        <c:lblAlgn val="ctr"/>
        <c:lblOffset val="100"/>
        <c:noMultiLvlLbl val="0"/>
      </c:catAx>
      <c:valAx>
        <c:axId val="137166848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419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Murska Sobota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2016'!$D$11:$O$11</c:f>
              <c:numCache>
                <c:formatCode>[Color49]0\ "mm/m²"\ </c:formatCode>
                <c:ptCount val="12"/>
                <c:pt idx="0">
                  <c:v>35</c:v>
                </c:pt>
                <c:pt idx="1">
                  <c:v>109</c:v>
                </c:pt>
                <c:pt idx="2">
                  <c:v>38</c:v>
                </c:pt>
                <c:pt idx="3">
                  <c:v>37</c:v>
                </c:pt>
                <c:pt idx="4">
                  <c:v>123</c:v>
                </c:pt>
                <c:pt idx="5">
                  <c:v>110</c:v>
                </c:pt>
                <c:pt idx="6">
                  <c:v>82</c:v>
                </c:pt>
                <c:pt idx="7">
                  <c:v>53</c:v>
                </c:pt>
                <c:pt idx="8">
                  <c:v>28</c:v>
                </c:pt>
                <c:pt idx="9">
                  <c:v>79</c:v>
                </c:pt>
                <c:pt idx="10">
                  <c:v>92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4304"/>
        <c:axId val="43474240"/>
      </c:barChart>
      <c:catAx>
        <c:axId val="441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74240"/>
        <c:crosses val="autoZero"/>
        <c:auto val="1"/>
        <c:lblAlgn val="ctr"/>
        <c:lblOffset val="100"/>
        <c:noMultiLvlLbl val="0"/>
      </c:catAx>
      <c:valAx>
        <c:axId val="43474240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419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Letaliče</a:t>
            </a:r>
            <a:r>
              <a:rPr lang="sl-SI" baseline="0"/>
              <a:t> Portorož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2016'!$D$12:$O$12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181</c:v>
                </c:pt>
                <c:pt idx="2">
                  <c:v>100</c:v>
                </c:pt>
                <c:pt idx="3">
                  <c:v>26</c:v>
                </c:pt>
                <c:pt idx="4">
                  <c:v>88</c:v>
                </c:pt>
                <c:pt idx="5">
                  <c:v>110</c:v>
                </c:pt>
                <c:pt idx="6">
                  <c:v>16</c:v>
                </c:pt>
                <c:pt idx="7">
                  <c:v>41</c:v>
                </c:pt>
                <c:pt idx="8">
                  <c:v>55</c:v>
                </c:pt>
                <c:pt idx="9">
                  <c:v>140</c:v>
                </c:pt>
                <c:pt idx="10">
                  <c:v>195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0496"/>
        <c:axId val="46630016"/>
      </c:barChart>
      <c:catAx>
        <c:axId val="596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630016"/>
        <c:crosses val="autoZero"/>
        <c:auto val="1"/>
        <c:lblAlgn val="ctr"/>
        <c:lblOffset val="100"/>
        <c:noMultiLvlLbl val="0"/>
      </c:catAx>
      <c:valAx>
        <c:axId val="46630016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5969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Padavine po mesecih in krajih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'Padavine 2016'!$B$4:$C$4</c:f>
              <c:strCache>
                <c:ptCount val="1"/>
                <c:pt idx="0">
                  <c:v>Kredarica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2016'!$D$4:$O$4</c:f>
              <c:numCache>
                <c:formatCode>[Color49]0\ "mm/m²"\ </c:formatCode>
                <c:ptCount val="12"/>
                <c:pt idx="0">
                  <c:v>134</c:v>
                </c:pt>
                <c:pt idx="1">
                  <c:v>267</c:v>
                </c:pt>
                <c:pt idx="2">
                  <c:v>153</c:v>
                </c:pt>
                <c:pt idx="3">
                  <c:v>105</c:v>
                </c:pt>
                <c:pt idx="4">
                  <c:v>222</c:v>
                </c:pt>
                <c:pt idx="5">
                  <c:v>286</c:v>
                </c:pt>
                <c:pt idx="6">
                  <c:v>119</c:v>
                </c:pt>
                <c:pt idx="7">
                  <c:v>250</c:v>
                </c:pt>
                <c:pt idx="8">
                  <c:v>112</c:v>
                </c:pt>
                <c:pt idx="9">
                  <c:v>207</c:v>
                </c:pt>
                <c:pt idx="10">
                  <c:v>361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'Padavine 2016'!$B$5:$C$5</c:f>
              <c:strCache>
                <c:ptCount val="1"/>
                <c:pt idx="0">
                  <c:v>Rateče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2016'!$D$5:$O$5</c:f>
              <c:numCache>
                <c:formatCode>[Color49]0\ "mm/m²"\ </c:formatCode>
                <c:ptCount val="12"/>
                <c:pt idx="0">
                  <c:v>87</c:v>
                </c:pt>
                <c:pt idx="1">
                  <c:v>232</c:v>
                </c:pt>
                <c:pt idx="2">
                  <c:v>122</c:v>
                </c:pt>
                <c:pt idx="3">
                  <c:v>73</c:v>
                </c:pt>
                <c:pt idx="4">
                  <c:v>157</c:v>
                </c:pt>
                <c:pt idx="5">
                  <c:v>175</c:v>
                </c:pt>
                <c:pt idx="6">
                  <c:v>169</c:v>
                </c:pt>
                <c:pt idx="7">
                  <c:v>223</c:v>
                </c:pt>
                <c:pt idx="8">
                  <c:v>74</c:v>
                </c:pt>
                <c:pt idx="9">
                  <c:v>128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'Padavine 2016'!$B$6:$C$6</c:f>
              <c:strCache>
                <c:ptCount val="1"/>
                <c:pt idx="0">
                  <c:v>Bilje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2016'!$D$6:$O$6</c:f>
              <c:numCache>
                <c:formatCode>[Color49]0\ "mm/m²"\ </c:formatCode>
                <c:ptCount val="12"/>
                <c:pt idx="0">
                  <c:v>105</c:v>
                </c:pt>
                <c:pt idx="1">
                  <c:v>263</c:v>
                </c:pt>
                <c:pt idx="2">
                  <c:v>65</c:v>
                </c:pt>
                <c:pt idx="3">
                  <c:v>73</c:v>
                </c:pt>
                <c:pt idx="4">
                  <c:v>124</c:v>
                </c:pt>
                <c:pt idx="5">
                  <c:v>162</c:v>
                </c:pt>
                <c:pt idx="6">
                  <c:v>68</c:v>
                </c:pt>
                <c:pt idx="7">
                  <c:v>75</c:v>
                </c:pt>
                <c:pt idx="8">
                  <c:v>108</c:v>
                </c:pt>
                <c:pt idx="9">
                  <c:v>158</c:v>
                </c:pt>
                <c:pt idx="10">
                  <c:v>283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'Padavine 2016'!$B$7:$C$7</c:f>
              <c:strCache>
                <c:ptCount val="1"/>
                <c:pt idx="0">
                  <c:v>Ljubljana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2016'!$D$7:$O$7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201</c:v>
                </c:pt>
                <c:pt idx="2">
                  <c:v>79</c:v>
                </c:pt>
                <c:pt idx="3">
                  <c:v>93</c:v>
                </c:pt>
                <c:pt idx="4">
                  <c:v>157</c:v>
                </c:pt>
                <c:pt idx="5">
                  <c:v>175</c:v>
                </c:pt>
                <c:pt idx="6">
                  <c:v>86</c:v>
                </c:pt>
                <c:pt idx="7">
                  <c:v>90</c:v>
                </c:pt>
                <c:pt idx="8">
                  <c:v>47</c:v>
                </c:pt>
                <c:pt idx="9">
                  <c:v>135</c:v>
                </c:pt>
                <c:pt idx="10">
                  <c:v>177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'Padavine 2016'!$B$8:$C$8</c:f>
              <c:strCache>
                <c:ptCount val="1"/>
                <c:pt idx="0">
                  <c:v>Novo Mesto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2016'!$D$8:$O$8</c:f>
              <c:numCache>
                <c:formatCode>[Color49]0\ "mm/m²"\ </c:formatCode>
                <c:ptCount val="12"/>
                <c:pt idx="0">
                  <c:v>58</c:v>
                </c:pt>
                <c:pt idx="1">
                  <c:v>183</c:v>
                </c:pt>
                <c:pt idx="2">
                  <c:v>85</c:v>
                </c:pt>
                <c:pt idx="3">
                  <c:v>63</c:v>
                </c:pt>
                <c:pt idx="4">
                  <c:v>118</c:v>
                </c:pt>
                <c:pt idx="5">
                  <c:v>117</c:v>
                </c:pt>
                <c:pt idx="6">
                  <c:v>74</c:v>
                </c:pt>
                <c:pt idx="7">
                  <c:v>110</c:v>
                </c:pt>
                <c:pt idx="8">
                  <c:v>82</c:v>
                </c:pt>
                <c:pt idx="9">
                  <c:v>115</c:v>
                </c:pt>
                <c:pt idx="10">
                  <c:v>141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'Padavine 2016'!$B$9:$C$9</c:f>
              <c:strCache>
                <c:ptCount val="1"/>
                <c:pt idx="0">
                  <c:v>Maribor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2016'!$D$9:$O$9</c:f>
              <c:numCache>
                <c:formatCode>[Color49]0\ "mm/m²"\ </c:formatCode>
                <c:ptCount val="12"/>
                <c:pt idx="0">
                  <c:v>0</c:v>
                </c:pt>
                <c:pt idx="1">
                  <c:v>133</c:v>
                </c:pt>
                <c:pt idx="2">
                  <c:v>65</c:v>
                </c:pt>
                <c:pt idx="3">
                  <c:v>44</c:v>
                </c:pt>
                <c:pt idx="4">
                  <c:v>151</c:v>
                </c:pt>
                <c:pt idx="5">
                  <c:v>79</c:v>
                </c:pt>
                <c:pt idx="6">
                  <c:v>63</c:v>
                </c:pt>
                <c:pt idx="7">
                  <c:v>188</c:v>
                </c:pt>
                <c:pt idx="8">
                  <c:v>54</c:v>
                </c:pt>
                <c:pt idx="9">
                  <c:v>91</c:v>
                </c:pt>
                <c:pt idx="10">
                  <c:v>110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'Padavine 2016'!$B$10:$C$10</c:f>
              <c:strCache>
                <c:ptCount val="1"/>
                <c:pt idx="0">
                  <c:v>Sloven Gradec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2016'!$D$10:$O$10</c:f>
              <c:numCache>
                <c:formatCode>[Color49]0\ "mm/m²"\ </c:formatCode>
                <c:ptCount val="12"/>
                <c:pt idx="0">
                  <c:v>69</c:v>
                </c:pt>
                <c:pt idx="1">
                  <c:v>161</c:v>
                </c:pt>
                <c:pt idx="2">
                  <c:v>71</c:v>
                </c:pt>
                <c:pt idx="3">
                  <c:v>50</c:v>
                </c:pt>
                <c:pt idx="4">
                  <c:v>141</c:v>
                </c:pt>
                <c:pt idx="5">
                  <c:v>172</c:v>
                </c:pt>
                <c:pt idx="6">
                  <c:v>84</c:v>
                </c:pt>
                <c:pt idx="7">
                  <c:v>166</c:v>
                </c:pt>
                <c:pt idx="8">
                  <c:v>76</c:v>
                </c:pt>
                <c:pt idx="9">
                  <c:v>109</c:v>
                </c:pt>
                <c:pt idx="10">
                  <c:v>147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'Padavine 2016'!$B$11:$C$11</c:f>
              <c:strCache>
                <c:ptCount val="1"/>
                <c:pt idx="0">
                  <c:v>Murska sobota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2016'!$D$11:$O$11</c:f>
              <c:numCache>
                <c:formatCode>[Color49]0\ "mm/m²"\ </c:formatCode>
                <c:ptCount val="12"/>
                <c:pt idx="0">
                  <c:v>35</c:v>
                </c:pt>
                <c:pt idx="1">
                  <c:v>109</c:v>
                </c:pt>
                <c:pt idx="2">
                  <c:v>38</c:v>
                </c:pt>
                <c:pt idx="3">
                  <c:v>37</c:v>
                </c:pt>
                <c:pt idx="4">
                  <c:v>123</c:v>
                </c:pt>
                <c:pt idx="5">
                  <c:v>110</c:v>
                </c:pt>
                <c:pt idx="6">
                  <c:v>82</c:v>
                </c:pt>
                <c:pt idx="7">
                  <c:v>53</c:v>
                </c:pt>
                <c:pt idx="8">
                  <c:v>28</c:v>
                </c:pt>
                <c:pt idx="9">
                  <c:v>79</c:v>
                </c:pt>
                <c:pt idx="10">
                  <c:v>92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'Padavine 2016'!$B$12:$C$12</c:f>
              <c:strCache>
                <c:ptCount val="1"/>
                <c:pt idx="0">
                  <c:v>Letališče Portorož</c:v>
                </c:pt>
              </c:strCache>
            </c:strRef>
          </c:tx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2016'!$D$12:$O$12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181</c:v>
                </c:pt>
                <c:pt idx="2">
                  <c:v>100</c:v>
                </c:pt>
                <c:pt idx="3">
                  <c:v>26</c:v>
                </c:pt>
                <c:pt idx="4">
                  <c:v>88</c:v>
                </c:pt>
                <c:pt idx="5">
                  <c:v>110</c:v>
                </c:pt>
                <c:pt idx="6">
                  <c:v>16</c:v>
                </c:pt>
                <c:pt idx="7">
                  <c:v>41</c:v>
                </c:pt>
                <c:pt idx="8">
                  <c:v>55</c:v>
                </c:pt>
                <c:pt idx="9">
                  <c:v>140</c:v>
                </c:pt>
                <c:pt idx="10">
                  <c:v>195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97696"/>
        <c:axId val="178407680"/>
      </c:lineChart>
      <c:catAx>
        <c:axId val="1367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7680"/>
        <c:crosses val="autoZero"/>
        <c:auto val="1"/>
        <c:lblAlgn val="ctr"/>
        <c:lblOffset val="100"/>
        <c:noMultiLvlLbl val="0"/>
      </c:catAx>
      <c:valAx>
        <c:axId val="178407680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1367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Najnižje</a:t>
            </a:r>
            <a:r>
              <a:rPr lang="sl-SI" baseline="0"/>
              <a:t> temperature po mesecih in krajih</a:t>
            </a:r>
            <a:endParaRPr lang="sl-SI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'Temperatura 2016'!$B$20:$C$20</c:f>
              <c:strCache>
                <c:ptCount val="1"/>
                <c:pt idx="0">
                  <c:v>Kredarica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2016'!$D$20:$O$20</c:f>
              <c:numCache>
                <c:formatCode>0.0\ "°C"</c:formatCode>
                <c:ptCount val="12"/>
                <c:pt idx="0">
                  <c:v>-19.5</c:v>
                </c:pt>
                <c:pt idx="1">
                  <c:v>-14.2</c:v>
                </c:pt>
                <c:pt idx="2">
                  <c:v>-14.8</c:v>
                </c:pt>
                <c:pt idx="3">
                  <c:v>-13.2</c:v>
                </c:pt>
                <c:pt idx="4">
                  <c:v>-8</c:v>
                </c:pt>
                <c:pt idx="5">
                  <c:v>-1</c:v>
                </c:pt>
                <c:pt idx="6">
                  <c:v>-2.1</c:v>
                </c:pt>
                <c:pt idx="7">
                  <c:v>-3</c:v>
                </c:pt>
                <c:pt idx="8">
                  <c:v>-2.9</c:v>
                </c:pt>
                <c:pt idx="9">
                  <c:v>-9</c:v>
                </c:pt>
                <c:pt idx="10">
                  <c:v>-18.600000000000001</c:v>
                </c:pt>
                <c:pt idx="11">
                  <c:v>-12.1</c:v>
                </c:pt>
              </c:numCache>
            </c:numRef>
          </c:val>
        </c:ser>
        <c:ser>
          <c:idx val="1"/>
          <c:order val="1"/>
          <c:tx>
            <c:strRef>
              <c:f>'Temperatura 2016'!$B$21:$C$21</c:f>
              <c:strCache>
                <c:ptCount val="1"/>
                <c:pt idx="0">
                  <c:v>Rateče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2016'!$D$21:$O$21</c:f>
              <c:numCache>
                <c:formatCode>0.0\ "°C"</c:formatCode>
                <c:ptCount val="12"/>
                <c:pt idx="0">
                  <c:v>-13.2</c:v>
                </c:pt>
                <c:pt idx="1">
                  <c:v>-9.1999999999999993</c:v>
                </c:pt>
                <c:pt idx="2">
                  <c:v>-6.9</c:v>
                </c:pt>
                <c:pt idx="3">
                  <c:v>-3.9</c:v>
                </c:pt>
                <c:pt idx="4">
                  <c:v>-0.6</c:v>
                </c:pt>
                <c:pt idx="5">
                  <c:v>5.4</c:v>
                </c:pt>
                <c:pt idx="6">
                  <c:v>4.4000000000000004</c:v>
                </c:pt>
                <c:pt idx="7">
                  <c:v>3.6</c:v>
                </c:pt>
                <c:pt idx="8">
                  <c:v>3</c:v>
                </c:pt>
                <c:pt idx="9">
                  <c:v>-4.5999999999999996</c:v>
                </c:pt>
                <c:pt idx="10">
                  <c:v>-9.6</c:v>
                </c:pt>
                <c:pt idx="11">
                  <c:v>-10.1</c:v>
                </c:pt>
              </c:numCache>
            </c:numRef>
          </c:val>
        </c:ser>
        <c:ser>
          <c:idx val="2"/>
          <c:order val="2"/>
          <c:tx>
            <c:strRef>
              <c:f>'Temperatura 2016'!$B$22:$C$22</c:f>
              <c:strCache>
                <c:ptCount val="1"/>
                <c:pt idx="0">
                  <c:v>Bilje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2016'!$D$22:$O$22</c:f>
              <c:numCache>
                <c:formatCode>0.0\ "°C"</c:formatCode>
                <c:ptCount val="12"/>
                <c:pt idx="0">
                  <c:v>-8</c:v>
                </c:pt>
                <c:pt idx="1">
                  <c:v>-2.2000000000000002</c:v>
                </c:pt>
                <c:pt idx="2">
                  <c:v>-0.3</c:v>
                </c:pt>
                <c:pt idx="3">
                  <c:v>1.1000000000000001</c:v>
                </c:pt>
                <c:pt idx="4">
                  <c:v>5.2</c:v>
                </c:pt>
                <c:pt idx="5">
                  <c:v>11.3</c:v>
                </c:pt>
                <c:pt idx="6">
                  <c:v>9.9</c:v>
                </c:pt>
                <c:pt idx="7">
                  <c:v>10.7</c:v>
                </c:pt>
                <c:pt idx="8">
                  <c:v>8.5</c:v>
                </c:pt>
                <c:pt idx="9">
                  <c:v>0.6</c:v>
                </c:pt>
                <c:pt idx="10">
                  <c:v>-5.4</c:v>
                </c:pt>
                <c:pt idx="11">
                  <c:v>-7</c:v>
                </c:pt>
              </c:numCache>
            </c:numRef>
          </c:val>
        </c:ser>
        <c:ser>
          <c:idx val="3"/>
          <c:order val="3"/>
          <c:tx>
            <c:strRef>
              <c:f>'Temperatura 2016'!$B$23:$C$23</c:f>
              <c:strCache>
                <c:ptCount val="1"/>
                <c:pt idx="0">
                  <c:v>Ljubljana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2016'!$D$23:$O$23</c:f>
              <c:numCache>
                <c:formatCode>0.0\ "°C"</c:formatCode>
                <c:ptCount val="12"/>
                <c:pt idx="0">
                  <c:v>-8.1999999999999993</c:v>
                </c:pt>
                <c:pt idx="1">
                  <c:v>-1.5</c:v>
                </c:pt>
                <c:pt idx="2">
                  <c:v>-0.8</c:v>
                </c:pt>
                <c:pt idx="3">
                  <c:v>0.4</c:v>
                </c:pt>
                <c:pt idx="4">
                  <c:v>5.4</c:v>
                </c:pt>
                <c:pt idx="5">
                  <c:v>11.4</c:v>
                </c:pt>
                <c:pt idx="6">
                  <c:v>13.6</c:v>
                </c:pt>
                <c:pt idx="7">
                  <c:v>9.1999999999999993</c:v>
                </c:pt>
                <c:pt idx="8">
                  <c:v>6.5</c:v>
                </c:pt>
                <c:pt idx="9">
                  <c:v>0.9</c:v>
                </c:pt>
                <c:pt idx="10">
                  <c:v>-5</c:v>
                </c:pt>
                <c:pt idx="11">
                  <c:v>-7.6</c:v>
                </c:pt>
              </c:numCache>
            </c:numRef>
          </c:val>
        </c:ser>
        <c:ser>
          <c:idx val="4"/>
          <c:order val="4"/>
          <c:tx>
            <c:strRef>
              <c:f>'Temperatura 2016'!$B$24:$C$24</c:f>
              <c:strCache>
                <c:ptCount val="1"/>
                <c:pt idx="0">
                  <c:v>Novo Mesto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2016'!$D$24:$O$24</c:f>
              <c:numCache>
                <c:formatCode>0.0\ "°C"</c:formatCode>
                <c:ptCount val="12"/>
                <c:pt idx="0">
                  <c:v>-10.3</c:v>
                </c:pt>
                <c:pt idx="1">
                  <c:v>-3</c:v>
                </c:pt>
                <c:pt idx="2">
                  <c:v>-2.4</c:v>
                </c:pt>
                <c:pt idx="3">
                  <c:v>-0.8</c:v>
                </c:pt>
                <c:pt idx="4">
                  <c:v>4</c:v>
                </c:pt>
                <c:pt idx="5">
                  <c:v>10.1</c:v>
                </c:pt>
                <c:pt idx="6">
                  <c:v>12.7</c:v>
                </c:pt>
                <c:pt idx="7">
                  <c:v>8.8000000000000007</c:v>
                </c:pt>
                <c:pt idx="8">
                  <c:v>5.6</c:v>
                </c:pt>
                <c:pt idx="9">
                  <c:v>0.2</c:v>
                </c:pt>
                <c:pt idx="10">
                  <c:v>-6.4</c:v>
                </c:pt>
                <c:pt idx="11">
                  <c:v>-9</c:v>
                </c:pt>
              </c:numCache>
            </c:numRef>
          </c:val>
        </c:ser>
        <c:ser>
          <c:idx val="5"/>
          <c:order val="5"/>
          <c:tx>
            <c:strRef>
              <c:f>'Temperatura 2016'!$B$25:$C$25</c:f>
              <c:strCache>
                <c:ptCount val="1"/>
                <c:pt idx="0">
                  <c:v>Maribor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2016'!$D$25:$O$25</c:f>
              <c:numCache>
                <c:formatCode>0.0\ "°C"</c:formatCode>
                <c:ptCount val="12"/>
                <c:pt idx="0">
                  <c:v>0</c:v>
                </c:pt>
                <c:pt idx="1">
                  <c:v>-2.2000000000000002</c:v>
                </c:pt>
                <c:pt idx="2">
                  <c:v>-1.2</c:v>
                </c:pt>
                <c:pt idx="3">
                  <c:v>-2</c:v>
                </c:pt>
                <c:pt idx="4">
                  <c:v>3.5</c:v>
                </c:pt>
                <c:pt idx="5">
                  <c:v>11.6</c:v>
                </c:pt>
                <c:pt idx="6">
                  <c:v>12.5</c:v>
                </c:pt>
                <c:pt idx="7">
                  <c:v>8.1999999999999993</c:v>
                </c:pt>
                <c:pt idx="8">
                  <c:v>7.6</c:v>
                </c:pt>
                <c:pt idx="9">
                  <c:v>0.7</c:v>
                </c:pt>
                <c:pt idx="10">
                  <c:v>-5.7</c:v>
                </c:pt>
                <c:pt idx="11">
                  <c:v>-8.1999999999999993</c:v>
                </c:pt>
              </c:numCache>
            </c:numRef>
          </c:val>
        </c:ser>
        <c:ser>
          <c:idx val="6"/>
          <c:order val="6"/>
          <c:tx>
            <c:strRef>
              <c:f>'Temperatura 2016'!$B$26:$C$26</c:f>
              <c:strCache>
                <c:ptCount val="1"/>
                <c:pt idx="0">
                  <c:v>Sloven Gradec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2016'!$D$26:$O$26</c:f>
              <c:numCache>
                <c:formatCode>0.0\ "°C"</c:formatCode>
                <c:ptCount val="12"/>
                <c:pt idx="0">
                  <c:v>-14.3</c:v>
                </c:pt>
                <c:pt idx="1">
                  <c:v>-4</c:v>
                </c:pt>
                <c:pt idx="2">
                  <c:v>-4.3</c:v>
                </c:pt>
                <c:pt idx="3">
                  <c:v>-4.8</c:v>
                </c:pt>
                <c:pt idx="4">
                  <c:v>1.5</c:v>
                </c:pt>
                <c:pt idx="5">
                  <c:v>8.6999999999999993</c:v>
                </c:pt>
                <c:pt idx="6">
                  <c:v>10.4</c:v>
                </c:pt>
                <c:pt idx="7">
                  <c:v>5.5</c:v>
                </c:pt>
                <c:pt idx="8">
                  <c:v>3.6</c:v>
                </c:pt>
                <c:pt idx="9">
                  <c:v>-2.7</c:v>
                </c:pt>
                <c:pt idx="10">
                  <c:v>-8.6999999999999993</c:v>
                </c:pt>
                <c:pt idx="11">
                  <c:v>-11.7</c:v>
                </c:pt>
              </c:numCache>
            </c:numRef>
          </c:val>
        </c:ser>
        <c:ser>
          <c:idx val="7"/>
          <c:order val="7"/>
          <c:tx>
            <c:strRef>
              <c:f>'Temperatura 2016'!$B$27:$C$27</c:f>
              <c:strCache>
                <c:ptCount val="1"/>
                <c:pt idx="0">
                  <c:v>Murska sobota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2016'!$D$27:$O$27</c:f>
              <c:numCache>
                <c:formatCode>0.0\ "°C"</c:formatCode>
                <c:ptCount val="12"/>
                <c:pt idx="0">
                  <c:v>-11.5</c:v>
                </c:pt>
                <c:pt idx="1">
                  <c:v>-3.1</c:v>
                </c:pt>
                <c:pt idx="2">
                  <c:v>-1.9</c:v>
                </c:pt>
                <c:pt idx="3">
                  <c:v>-2.9</c:v>
                </c:pt>
                <c:pt idx="4">
                  <c:v>3.7</c:v>
                </c:pt>
                <c:pt idx="5">
                  <c:v>10.5</c:v>
                </c:pt>
                <c:pt idx="6">
                  <c:v>11.9</c:v>
                </c:pt>
                <c:pt idx="7">
                  <c:v>8.6999999999999993</c:v>
                </c:pt>
                <c:pt idx="8">
                  <c:v>3.2</c:v>
                </c:pt>
                <c:pt idx="9">
                  <c:v>-1.4</c:v>
                </c:pt>
                <c:pt idx="10">
                  <c:v>-5.7</c:v>
                </c:pt>
                <c:pt idx="11">
                  <c:v>-9.4</c:v>
                </c:pt>
              </c:numCache>
            </c:numRef>
          </c:val>
        </c:ser>
        <c:ser>
          <c:idx val="8"/>
          <c:order val="8"/>
          <c:tx>
            <c:strRef>
              <c:f>'Temperatura 2016'!$B$28:$C$28</c:f>
              <c:strCache>
                <c:ptCount val="1"/>
                <c:pt idx="0">
                  <c:v>Letališče Portorož</c:v>
                </c:pt>
              </c:strCache>
            </c:strRef>
          </c:tx>
          <c:invertIfNegative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2016'!$D$28:$O$28</c:f>
              <c:numCache>
                <c:formatCode>0.0\ "°C"</c:formatCode>
                <c:ptCount val="12"/>
                <c:pt idx="0">
                  <c:v>4.5999999999999996</c:v>
                </c:pt>
                <c:pt idx="1">
                  <c:v>-0.6</c:v>
                </c:pt>
                <c:pt idx="2">
                  <c:v>0.2</c:v>
                </c:pt>
                <c:pt idx="3">
                  <c:v>4.3</c:v>
                </c:pt>
                <c:pt idx="4">
                  <c:v>6</c:v>
                </c:pt>
                <c:pt idx="5">
                  <c:v>12.6</c:v>
                </c:pt>
                <c:pt idx="6">
                  <c:v>13.7</c:v>
                </c:pt>
                <c:pt idx="7">
                  <c:v>9.4</c:v>
                </c:pt>
                <c:pt idx="8">
                  <c:v>8.1</c:v>
                </c:pt>
                <c:pt idx="9">
                  <c:v>3.6</c:v>
                </c:pt>
                <c:pt idx="10">
                  <c:v>-3</c:v>
                </c:pt>
                <c:pt idx="11">
                  <c:v>-4.4000000000000004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8912"/>
        <c:axId val="212527360"/>
      </c:barChart>
      <c:catAx>
        <c:axId val="88038912"/>
        <c:scaling>
          <c:orientation val="minMax"/>
        </c:scaling>
        <c:delete val="0"/>
        <c:axPos val="b"/>
        <c:majorTickMark val="in"/>
        <c:minorTickMark val="none"/>
        <c:tickLblPos val="none"/>
        <c:crossAx val="212527360"/>
        <c:crosses val="autoZero"/>
        <c:auto val="1"/>
        <c:lblAlgn val="ctr"/>
        <c:lblOffset val="100"/>
        <c:noMultiLvlLbl val="0"/>
      </c:catAx>
      <c:valAx>
        <c:axId val="212527360"/>
        <c:scaling>
          <c:orientation val="minMax"/>
          <c:min val="-20"/>
        </c:scaling>
        <c:delete val="0"/>
        <c:axPos val="l"/>
        <c:majorGridlines/>
        <c:numFmt formatCode="0.0\ &quot;°C&quot;" sourceLinked="1"/>
        <c:majorTickMark val="none"/>
        <c:minorTickMark val="none"/>
        <c:tickLblPos val="nextTo"/>
        <c:crossAx val="880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Povprecne padavine po krajih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'Padavine 2016'!$B$4:$C$12</c:f>
              <c:strCache>
                <c:ptCount val="9"/>
                <c:pt idx="0">
                  <c:v>Kredarica</c:v>
                </c:pt>
                <c:pt idx="1">
                  <c:v>Rateče</c:v>
                </c:pt>
                <c:pt idx="2">
                  <c:v>Bilje</c:v>
                </c:pt>
                <c:pt idx="3">
                  <c:v>Ljubljana</c:v>
                </c:pt>
                <c:pt idx="4">
                  <c:v>Novo Mesto</c:v>
                </c:pt>
                <c:pt idx="5">
                  <c:v>Maribor</c:v>
                </c:pt>
                <c:pt idx="6">
                  <c:v>Sloven Gradec</c:v>
                </c:pt>
                <c:pt idx="7">
                  <c:v>Murska sobota</c:v>
                </c:pt>
                <c:pt idx="8">
                  <c:v>Letališče Portorož</c:v>
                </c:pt>
              </c:strCache>
            </c:strRef>
          </c:cat>
          <c:val>
            <c:numRef>
              <c:f>'Padavine 2016'!$S$4:$S$12</c:f>
              <c:numCache>
                <c:formatCode>0\ "mm/m²"</c:formatCode>
                <c:ptCount val="9"/>
                <c:pt idx="0">
                  <c:v>184.66666666666666</c:v>
                </c:pt>
                <c:pt idx="1">
                  <c:v>138.83333333333334</c:v>
                </c:pt>
                <c:pt idx="2">
                  <c:v>123.66666666666667</c:v>
                </c:pt>
                <c:pt idx="3">
                  <c:v>109.66666666666667</c:v>
                </c:pt>
                <c:pt idx="4">
                  <c:v>95.583333333333329</c:v>
                </c:pt>
                <c:pt idx="5">
                  <c:v>89.181818181818187</c:v>
                </c:pt>
                <c:pt idx="6">
                  <c:v>103.83333333333333</c:v>
                </c:pt>
                <c:pt idx="7">
                  <c:v>65.666666666666671</c:v>
                </c:pt>
                <c:pt idx="8">
                  <c:v>85.666666666666671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07648"/>
        <c:axId val="176467904"/>
      </c:barChart>
      <c:catAx>
        <c:axId val="1309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67904"/>
        <c:crosses val="autoZero"/>
        <c:auto val="1"/>
        <c:lblAlgn val="ctr"/>
        <c:lblOffset val="100"/>
        <c:noMultiLvlLbl val="0"/>
      </c:catAx>
      <c:valAx>
        <c:axId val="176467904"/>
        <c:scaling>
          <c:orientation val="minMax"/>
        </c:scaling>
        <c:delete val="0"/>
        <c:axPos val="l"/>
        <c:majorGridlines/>
        <c:numFmt formatCode="0\ &quot;mm/m²&quot;" sourceLinked="1"/>
        <c:majorTickMark val="out"/>
        <c:minorTickMark val="none"/>
        <c:tickLblPos val="nextTo"/>
        <c:crossAx val="13090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Povprečne padavine po mesecih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'Padavine 2016'!$D$13:$O$13</c:f>
              <c:numCache>
                <c:formatCode>0\ "mm/m²"</c:formatCode>
                <c:ptCount val="12"/>
                <c:pt idx="0">
                  <c:v>80</c:v>
                </c:pt>
                <c:pt idx="1">
                  <c:v>192.22222222222223</c:v>
                </c:pt>
                <c:pt idx="2">
                  <c:v>86.444444444444443</c:v>
                </c:pt>
                <c:pt idx="3">
                  <c:v>62.666666666666664</c:v>
                </c:pt>
                <c:pt idx="4">
                  <c:v>142.33333333333334</c:v>
                </c:pt>
                <c:pt idx="5">
                  <c:v>154</c:v>
                </c:pt>
                <c:pt idx="6">
                  <c:v>84.555555555555557</c:v>
                </c:pt>
                <c:pt idx="7">
                  <c:v>132.88888888888889</c:v>
                </c:pt>
                <c:pt idx="8">
                  <c:v>70.666666666666671</c:v>
                </c:pt>
                <c:pt idx="9">
                  <c:v>129.11111111111111</c:v>
                </c:pt>
                <c:pt idx="10">
                  <c:v>192.44444444444446</c:v>
                </c:pt>
                <c:pt idx="11">
                  <c:v>0.66666666666666663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5088"/>
        <c:axId val="176470208"/>
      </c:lineChart>
      <c:catAx>
        <c:axId val="1309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70208"/>
        <c:crosses val="autoZero"/>
        <c:auto val="1"/>
        <c:lblAlgn val="ctr"/>
        <c:lblOffset val="100"/>
        <c:noMultiLvlLbl val="0"/>
      </c:catAx>
      <c:valAx>
        <c:axId val="176470208"/>
        <c:scaling>
          <c:orientation val="minMax"/>
        </c:scaling>
        <c:delete val="0"/>
        <c:axPos val="l"/>
        <c:majorGridlines/>
        <c:numFmt formatCode="0\ &quot;mm/m²&quot;" sourceLinked="1"/>
        <c:majorTickMark val="out"/>
        <c:minorTickMark val="none"/>
        <c:tickLblPos val="nextTo"/>
        <c:crossAx val="13090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Najnižje temperature po mesecih in krajih</a:t>
            </a:r>
            <a:endParaRPr lang="sl-SI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'Temperatura 2016'!$B$20:$C$20</c:f>
              <c:strCache>
                <c:ptCount val="1"/>
                <c:pt idx="0">
                  <c:v>Kredarica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2016'!$D$20:$O$20</c:f>
              <c:numCache>
                <c:formatCode>0.0\ "°C"</c:formatCode>
                <c:ptCount val="12"/>
                <c:pt idx="0">
                  <c:v>-19.5</c:v>
                </c:pt>
                <c:pt idx="1">
                  <c:v>-14.2</c:v>
                </c:pt>
                <c:pt idx="2">
                  <c:v>-14.8</c:v>
                </c:pt>
                <c:pt idx="3">
                  <c:v>-13.2</c:v>
                </c:pt>
                <c:pt idx="4">
                  <c:v>-8</c:v>
                </c:pt>
                <c:pt idx="5">
                  <c:v>-1</c:v>
                </c:pt>
                <c:pt idx="6">
                  <c:v>-2.1</c:v>
                </c:pt>
                <c:pt idx="7">
                  <c:v>-3</c:v>
                </c:pt>
                <c:pt idx="8">
                  <c:v>-2.9</c:v>
                </c:pt>
                <c:pt idx="9">
                  <c:v>-9</c:v>
                </c:pt>
                <c:pt idx="10">
                  <c:v>-18.600000000000001</c:v>
                </c:pt>
                <c:pt idx="11">
                  <c:v>-12.1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'Temperatura 2016'!$B$21:$C$21</c:f>
              <c:strCache>
                <c:ptCount val="1"/>
                <c:pt idx="0">
                  <c:v>Rateče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2016'!$D$21:$O$21</c:f>
              <c:numCache>
                <c:formatCode>0.0\ "°C"</c:formatCode>
                <c:ptCount val="12"/>
                <c:pt idx="0">
                  <c:v>-13.2</c:v>
                </c:pt>
                <c:pt idx="1">
                  <c:v>-9.1999999999999993</c:v>
                </c:pt>
                <c:pt idx="2">
                  <c:v>-6.9</c:v>
                </c:pt>
                <c:pt idx="3">
                  <c:v>-3.9</c:v>
                </c:pt>
                <c:pt idx="4">
                  <c:v>-0.6</c:v>
                </c:pt>
                <c:pt idx="5">
                  <c:v>5.4</c:v>
                </c:pt>
                <c:pt idx="6">
                  <c:v>4.4000000000000004</c:v>
                </c:pt>
                <c:pt idx="7">
                  <c:v>3.6</c:v>
                </c:pt>
                <c:pt idx="8">
                  <c:v>3</c:v>
                </c:pt>
                <c:pt idx="9">
                  <c:v>-4.5999999999999996</c:v>
                </c:pt>
                <c:pt idx="10">
                  <c:v>-9.6</c:v>
                </c:pt>
                <c:pt idx="11">
                  <c:v>-10.1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'Temperatura 2016'!$B$22:$C$22</c:f>
              <c:strCache>
                <c:ptCount val="1"/>
                <c:pt idx="0">
                  <c:v>Bilje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2016'!$D$22:$O$22</c:f>
              <c:numCache>
                <c:formatCode>0.0\ "°C"</c:formatCode>
                <c:ptCount val="12"/>
                <c:pt idx="0">
                  <c:v>-8</c:v>
                </c:pt>
                <c:pt idx="1">
                  <c:v>-2.2000000000000002</c:v>
                </c:pt>
                <c:pt idx="2">
                  <c:v>-0.3</c:v>
                </c:pt>
                <c:pt idx="3">
                  <c:v>1.1000000000000001</c:v>
                </c:pt>
                <c:pt idx="4">
                  <c:v>5.2</c:v>
                </c:pt>
                <c:pt idx="5">
                  <c:v>11.3</c:v>
                </c:pt>
                <c:pt idx="6">
                  <c:v>9.9</c:v>
                </c:pt>
                <c:pt idx="7">
                  <c:v>10.7</c:v>
                </c:pt>
                <c:pt idx="8">
                  <c:v>8.5</c:v>
                </c:pt>
                <c:pt idx="9">
                  <c:v>0.6</c:v>
                </c:pt>
                <c:pt idx="10">
                  <c:v>-5.4</c:v>
                </c:pt>
                <c:pt idx="11">
                  <c:v>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'Temperatura 2016'!$B$23:$C$23</c:f>
              <c:strCache>
                <c:ptCount val="1"/>
                <c:pt idx="0">
                  <c:v>Ljubljana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2016'!$D$23:$O$23</c:f>
              <c:numCache>
                <c:formatCode>0.0\ "°C"</c:formatCode>
                <c:ptCount val="12"/>
                <c:pt idx="0">
                  <c:v>-8.1999999999999993</c:v>
                </c:pt>
                <c:pt idx="1">
                  <c:v>-1.5</c:v>
                </c:pt>
                <c:pt idx="2">
                  <c:v>-0.8</c:v>
                </c:pt>
                <c:pt idx="3">
                  <c:v>0.4</c:v>
                </c:pt>
                <c:pt idx="4">
                  <c:v>5.4</c:v>
                </c:pt>
                <c:pt idx="5">
                  <c:v>11.4</c:v>
                </c:pt>
                <c:pt idx="6">
                  <c:v>13.6</c:v>
                </c:pt>
                <c:pt idx="7">
                  <c:v>9.1999999999999993</c:v>
                </c:pt>
                <c:pt idx="8">
                  <c:v>6.5</c:v>
                </c:pt>
                <c:pt idx="9">
                  <c:v>0.9</c:v>
                </c:pt>
                <c:pt idx="10">
                  <c:v>-5</c:v>
                </c:pt>
                <c:pt idx="11">
                  <c:v>-7.6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'Temperatura 2016'!$B$24:$C$24</c:f>
              <c:strCache>
                <c:ptCount val="1"/>
                <c:pt idx="0">
                  <c:v>Novo Mesto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2016'!$D$24:$O$24</c:f>
              <c:numCache>
                <c:formatCode>0.0\ "°C"</c:formatCode>
                <c:ptCount val="12"/>
                <c:pt idx="0">
                  <c:v>-10.3</c:v>
                </c:pt>
                <c:pt idx="1">
                  <c:v>-3</c:v>
                </c:pt>
                <c:pt idx="2">
                  <c:v>-2.4</c:v>
                </c:pt>
                <c:pt idx="3">
                  <c:v>-0.8</c:v>
                </c:pt>
                <c:pt idx="4">
                  <c:v>4</c:v>
                </c:pt>
                <c:pt idx="5">
                  <c:v>10.1</c:v>
                </c:pt>
                <c:pt idx="6">
                  <c:v>12.7</c:v>
                </c:pt>
                <c:pt idx="7">
                  <c:v>8.8000000000000007</c:v>
                </c:pt>
                <c:pt idx="8">
                  <c:v>5.6</c:v>
                </c:pt>
                <c:pt idx="9">
                  <c:v>0.2</c:v>
                </c:pt>
                <c:pt idx="10">
                  <c:v>-6.4</c:v>
                </c:pt>
                <c:pt idx="11">
                  <c:v>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'Temperatura 2016'!$B$25:$C$25</c:f>
              <c:strCache>
                <c:ptCount val="1"/>
                <c:pt idx="0">
                  <c:v>Maribor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2016'!$D$25:$O$25</c:f>
              <c:numCache>
                <c:formatCode>0.0\ "°C"</c:formatCode>
                <c:ptCount val="12"/>
                <c:pt idx="0">
                  <c:v>0</c:v>
                </c:pt>
                <c:pt idx="1">
                  <c:v>-2.2000000000000002</c:v>
                </c:pt>
                <c:pt idx="2">
                  <c:v>-1.2</c:v>
                </c:pt>
                <c:pt idx="3">
                  <c:v>-2</c:v>
                </c:pt>
                <c:pt idx="4">
                  <c:v>3.5</c:v>
                </c:pt>
                <c:pt idx="5">
                  <c:v>11.6</c:v>
                </c:pt>
                <c:pt idx="6">
                  <c:v>12.5</c:v>
                </c:pt>
                <c:pt idx="7">
                  <c:v>8.1999999999999993</c:v>
                </c:pt>
                <c:pt idx="8">
                  <c:v>7.6</c:v>
                </c:pt>
                <c:pt idx="9">
                  <c:v>0.7</c:v>
                </c:pt>
                <c:pt idx="10">
                  <c:v>-5.7</c:v>
                </c:pt>
                <c:pt idx="11">
                  <c:v>-8.1999999999999993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'Temperatura 2016'!$B$26:$C$26</c:f>
              <c:strCache>
                <c:ptCount val="1"/>
                <c:pt idx="0">
                  <c:v>Sloven Gradec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2016'!$D$26:$O$26</c:f>
              <c:numCache>
                <c:formatCode>0.0\ "°C"</c:formatCode>
                <c:ptCount val="12"/>
                <c:pt idx="0">
                  <c:v>-14.3</c:v>
                </c:pt>
                <c:pt idx="1">
                  <c:v>-4</c:v>
                </c:pt>
                <c:pt idx="2">
                  <c:v>-4.3</c:v>
                </c:pt>
                <c:pt idx="3">
                  <c:v>-4.8</c:v>
                </c:pt>
                <c:pt idx="4">
                  <c:v>1.5</c:v>
                </c:pt>
                <c:pt idx="5">
                  <c:v>8.6999999999999993</c:v>
                </c:pt>
                <c:pt idx="6">
                  <c:v>10.4</c:v>
                </c:pt>
                <c:pt idx="7">
                  <c:v>5.5</c:v>
                </c:pt>
                <c:pt idx="8">
                  <c:v>3.6</c:v>
                </c:pt>
                <c:pt idx="9">
                  <c:v>-2.7</c:v>
                </c:pt>
                <c:pt idx="10">
                  <c:v>-8.6999999999999993</c:v>
                </c:pt>
                <c:pt idx="11">
                  <c:v>-11.7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'Temperatura 2016'!$B$27:$C$27</c:f>
              <c:strCache>
                <c:ptCount val="1"/>
                <c:pt idx="0">
                  <c:v>Murska sobota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2016'!$D$27:$O$27</c:f>
              <c:numCache>
                <c:formatCode>0.0\ "°C"</c:formatCode>
                <c:ptCount val="12"/>
                <c:pt idx="0">
                  <c:v>-11.5</c:v>
                </c:pt>
                <c:pt idx="1">
                  <c:v>-3.1</c:v>
                </c:pt>
                <c:pt idx="2">
                  <c:v>-1.9</c:v>
                </c:pt>
                <c:pt idx="3">
                  <c:v>-2.9</c:v>
                </c:pt>
                <c:pt idx="4">
                  <c:v>3.7</c:v>
                </c:pt>
                <c:pt idx="5">
                  <c:v>10.5</c:v>
                </c:pt>
                <c:pt idx="6">
                  <c:v>11.9</c:v>
                </c:pt>
                <c:pt idx="7">
                  <c:v>8.6999999999999993</c:v>
                </c:pt>
                <c:pt idx="8">
                  <c:v>3.2</c:v>
                </c:pt>
                <c:pt idx="9">
                  <c:v>-1.4</c:v>
                </c:pt>
                <c:pt idx="10">
                  <c:v>-5.7</c:v>
                </c:pt>
                <c:pt idx="11">
                  <c:v>-9.4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'Temperatura 2016'!$B$28:$C$28</c:f>
              <c:strCache>
                <c:ptCount val="1"/>
                <c:pt idx="0">
                  <c:v>Letališče Portorož</c:v>
                </c:pt>
              </c:strCache>
            </c:strRef>
          </c:tx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2016'!$D$28:$O$28</c:f>
              <c:numCache>
                <c:formatCode>0.0\ "°C"</c:formatCode>
                <c:ptCount val="12"/>
                <c:pt idx="0">
                  <c:v>4.5999999999999996</c:v>
                </c:pt>
                <c:pt idx="1">
                  <c:v>-0.6</c:v>
                </c:pt>
                <c:pt idx="2">
                  <c:v>0.2</c:v>
                </c:pt>
                <c:pt idx="3">
                  <c:v>4.3</c:v>
                </c:pt>
                <c:pt idx="4">
                  <c:v>6</c:v>
                </c:pt>
                <c:pt idx="5">
                  <c:v>12.6</c:v>
                </c:pt>
                <c:pt idx="6">
                  <c:v>13.7</c:v>
                </c:pt>
                <c:pt idx="7">
                  <c:v>9.4</c:v>
                </c:pt>
                <c:pt idx="8">
                  <c:v>8.1</c:v>
                </c:pt>
                <c:pt idx="9">
                  <c:v>3.6</c:v>
                </c:pt>
                <c:pt idx="10">
                  <c:v>-3</c:v>
                </c:pt>
                <c:pt idx="11">
                  <c:v>-4.4000000000000004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97184"/>
        <c:axId val="137252800"/>
      </c:lineChart>
      <c:dateAx>
        <c:axId val="136797184"/>
        <c:scaling>
          <c:orientation val="minMax"/>
        </c:scaling>
        <c:delete val="0"/>
        <c:axPos val="b"/>
        <c:majorTickMark val="cross"/>
        <c:minorTickMark val="none"/>
        <c:tickLblPos val="none"/>
        <c:crossAx val="137252800"/>
        <c:crosses val="autoZero"/>
        <c:auto val="0"/>
        <c:lblOffset val="100"/>
        <c:baseTimeUnit val="days"/>
      </c:dateAx>
      <c:valAx>
        <c:axId val="137252800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67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Najvišje temperature po mesecih in krajih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'Temperatura 2016'!$B$4:$C$4</c:f>
              <c:strCache>
                <c:ptCount val="1"/>
                <c:pt idx="0">
                  <c:v>Kredarica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2016'!$D$4:$O$4</c:f>
              <c:numCache>
                <c:formatCode>0.0\ "°C"</c:formatCode>
                <c:ptCount val="12"/>
                <c:pt idx="0">
                  <c:v>6.7</c:v>
                </c:pt>
                <c:pt idx="1">
                  <c:v>7.7</c:v>
                </c:pt>
                <c:pt idx="2">
                  <c:v>5.6</c:v>
                </c:pt>
                <c:pt idx="3">
                  <c:v>7.2</c:v>
                </c:pt>
                <c:pt idx="4">
                  <c:v>10.1</c:v>
                </c:pt>
                <c:pt idx="5">
                  <c:v>14.6</c:v>
                </c:pt>
                <c:pt idx="6">
                  <c:v>15.5</c:v>
                </c:pt>
                <c:pt idx="7">
                  <c:v>17.3</c:v>
                </c:pt>
                <c:pt idx="8">
                  <c:v>12.9</c:v>
                </c:pt>
                <c:pt idx="9">
                  <c:v>7.8</c:v>
                </c:pt>
                <c:pt idx="10">
                  <c:v>6.7</c:v>
                </c:pt>
                <c:pt idx="11">
                  <c:v>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'Temperatura 2016'!$B$5:$C$5</c:f>
              <c:strCache>
                <c:ptCount val="1"/>
                <c:pt idx="0">
                  <c:v>Rateče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2016'!$D$5:$O$5</c:f>
              <c:numCache>
                <c:formatCode>0.0\ "°C"</c:formatCode>
                <c:ptCount val="12"/>
                <c:pt idx="0">
                  <c:v>13</c:v>
                </c:pt>
                <c:pt idx="1">
                  <c:v>10.8</c:v>
                </c:pt>
                <c:pt idx="2">
                  <c:v>15.4</c:v>
                </c:pt>
                <c:pt idx="3">
                  <c:v>21</c:v>
                </c:pt>
                <c:pt idx="4">
                  <c:v>25.9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26.2</c:v>
                </c:pt>
                <c:pt idx="9">
                  <c:v>19.100000000000001</c:v>
                </c:pt>
                <c:pt idx="10">
                  <c:v>14</c:v>
                </c:pt>
                <c:pt idx="11">
                  <c:v>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'Temperatura 2016'!$B$6:$C$6</c:f>
              <c:strCache>
                <c:ptCount val="1"/>
                <c:pt idx="0">
                  <c:v>Bilje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2016'!$D$6:$O$6</c:f>
              <c:numCache>
                <c:formatCode>0.0\ "°C"</c:formatCode>
                <c:ptCount val="12"/>
                <c:pt idx="0">
                  <c:v>15.5</c:v>
                </c:pt>
                <c:pt idx="1">
                  <c:v>15.3</c:v>
                </c:pt>
                <c:pt idx="2">
                  <c:v>19.8</c:v>
                </c:pt>
                <c:pt idx="3">
                  <c:v>23.4</c:v>
                </c:pt>
                <c:pt idx="4">
                  <c:v>28.4</c:v>
                </c:pt>
                <c:pt idx="5">
                  <c:v>34.9</c:v>
                </c:pt>
                <c:pt idx="6">
                  <c:v>33.9</c:v>
                </c:pt>
                <c:pt idx="7">
                  <c:v>33.5</c:v>
                </c:pt>
                <c:pt idx="8">
                  <c:v>32.700000000000003</c:v>
                </c:pt>
                <c:pt idx="9">
                  <c:v>23.8</c:v>
                </c:pt>
                <c:pt idx="10">
                  <c:v>19.2</c:v>
                </c:pt>
                <c:pt idx="11">
                  <c:v>18.100000000000001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'Temperatura 2016'!$B$7:$C$7</c:f>
              <c:strCache>
                <c:ptCount val="1"/>
                <c:pt idx="0">
                  <c:v>Ljubljana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2016'!$D$7:$O$7</c:f>
              <c:numCache>
                <c:formatCode>0.0\ "°C"</c:formatCode>
                <c:ptCount val="12"/>
                <c:pt idx="0">
                  <c:v>14.6</c:v>
                </c:pt>
                <c:pt idx="1">
                  <c:v>14.5</c:v>
                </c:pt>
                <c:pt idx="2">
                  <c:v>18.7</c:v>
                </c:pt>
                <c:pt idx="3">
                  <c:v>24.5</c:v>
                </c:pt>
                <c:pt idx="4">
                  <c:v>29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31.5</c:v>
                </c:pt>
                <c:pt idx="8">
                  <c:v>30.4</c:v>
                </c:pt>
                <c:pt idx="9">
                  <c:v>23.8</c:v>
                </c:pt>
                <c:pt idx="10">
                  <c:v>17.600000000000001</c:v>
                </c:pt>
                <c:pt idx="11">
                  <c:v>13.1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'Temperatura 2016'!$B$8:$C$8</c:f>
              <c:strCache>
                <c:ptCount val="1"/>
                <c:pt idx="0">
                  <c:v>Novo Mesto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2016'!$D$8:$O$8</c:f>
              <c:numCache>
                <c:formatCode>0.0\ "°C"</c:formatCode>
                <c:ptCount val="12"/>
                <c:pt idx="0">
                  <c:v>15.6</c:v>
                </c:pt>
                <c:pt idx="1">
                  <c:v>16.899999999999999</c:v>
                </c:pt>
                <c:pt idx="2">
                  <c:v>20.5</c:v>
                </c:pt>
                <c:pt idx="3">
                  <c:v>26.6</c:v>
                </c:pt>
                <c:pt idx="4">
                  <c:v>30.5</c:v>
                </c:pt>
                <c:pt idx="5">
                  <c:v>34</c:v>
                </c:pt>
                <c:pt idx="6">
                  <c:v>34</c:v>
                </c:pt>
                <c:pt idx="7">
                  <c:v>30.9</c:v>
                </c:pt>
                <c:pt idx="8">
                  <c:v>30</c:v>
                </c:pt>
                <c:pt idx="9">
                  <c:v>24.5</c:v>
                </c:pt>
                <c:pt idx="10">
                  <c:v>17.399999999999999</c:v>
                </c:pt>
                <c:pt idx="11">
                  <c:v>12.9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'Temperatura 2016'!$B$9:$C$9</c:f>
              <c:strCache>
                <c:ptCount val="1"/>
                <c:pt idx="0">
                  <c:v>Maribor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2016'!$D$9:$O$9</c:f>
              <c:numCache>
                <c:formatCode>0.0\ "°C"</c:formatCode>
                <c:ptCount val="12"/>
                <c:pt idx="0">
                  <c:v>0</c:v>
                </c:pt>
                <c:pt idx="1">
                  <c:v>17.899999999999999</c:v>
                </c:pt>
                <c:pt idx="2">
                  <c:v>23.4</c:v>
                </c:pt>
                <c:pt idx="3">
                  <c:v>25.2</c:v>
                </c:pt>
                <c:pt idx="4">
                  <c:v>29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31.7</c:v>
                </c:pt>
                <c:pt idx="8">
                  <c:v>29.4</c:v>
                </c:pt>
                <c:pt idx="9">
                  <c:v>26.2</c:v>
                </c:pt>
                <c:pt idx="10">
                  <c:v>19.100000000000001</c:v>
                </c:pt>
                <c:pt idx="11">
                  <c:v>13.3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'Temperatura 2016'!$B$10:$C$10</c:f>
              <c:strCache>
                <c:ptCount val="1"/>
                <c:pt idx="0">
                  <c:v>Sloven Gradec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2016'!$D$10:$O$10</c:f>
              <c:numCache>
                <c:formatCode>0.0\ "°C"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19.2</c:v>
                </c:pt>
                <c:pt idx="3">
                  <c:v>23.4</c:v>
                </c:pt>
                <c:pt idx="4">
                  <c:v>27.6</c:v>
                </c:pt>
                <c:pt idx="5">
                  <c:v>31.5</c:v>
                </c:pt>
                <c:pt idx="6">
                  <c:v>31.5</c:v>
                </c:pt>
                <c:pt idx="7">
                  <c:v>30</c:v>
                </c:pt>
                <c:pt idx="8">
                  <c:v>29.3</c:v>
                </c:pt>
                <c:pt idx="9">
                  <c:v>22.4</c:v>
                </c:pt>
                <c:pt idx="10">
                  <c:v>16.2</c:v>
                </c:pt>
                <c:pt idx="11">
                  <c:v>12.1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'Temperatura 2016'!$B$11:$C$11</c:f>
              <c:strCache>
                <c:ptCount val="1"/>
                <c:pt idx="0">
                  <c:v>Murska sobota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2016'!$D$11:$O$11</c:f>
              <c:numCache>
                <c:formatCode>0.0\ "°C"</c:formatCode>
                <c:ptCount val="12"/>
                <c:pt idx="0">
                  <c:v>16.3</c:v>
                </c:pt>
                <c:pt idx="1">
                  <c:v>17.100000000000001</c:v>
                </c:pt>
                <c:pt idx="2">
                  <c:v>20.5</c:v>
                </c:pt>
                <c:pt idx="3">
                  <c:v>24.6</c:v>
                </c:pt>
                <c:pt idx="4">
                  <c:v>28.8</c:v>
                </c:pt>
                <c:pt idx="5">
                  <c:v>32.6</c:v>
                </c:pt>
                <c:pt idx="6">
                  <c:v>32.6</c:v>
                </c:pt>
                <c:pt idx="7">
                  <c:v>32.1</c:v>
                </c:pt>
                <c:pt idx="8">
                  <c:v>30.4</c:v>
                </c:pt>
                <c:pt idx="9">
                  <c:v>25.8</c:v>
                </c:pt>
                <c:pt idx="10">
                  <c:v>19</c:v>
                </c:pt>
                <c:pt idx="11">
                  <c:v>12.6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'Temperatura 2016'!$B$12:$C$12</c:f>
              <c:strCache>
                <c:ptCount val="1"/>
                <c:pt idx="0">
                  <c:v>Letališče Portorož</c:v>
                </c:pt>
              </c:strCache>
            </c:strRef>
          </c:tx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2016'!$D$12:$O$12</c:f>
              <c:numCache>
                <c:formatCode>0.0\ "°C"</c:formatCode>
                <c:ptCount val="12"/>
                <c:pt idx="0">
                  <c:v>17.399999999999999</c:v>
                </c:pt>
                <c:pt idx="1">
                  <c:v>17.100000000000001</c:v>
                </c:pt>
                <c:pt idx="2">
                  <c:v>20.2</c:v>
                </c:pt>
                <c:pt idx="3">
                  <c:v>22.6</c:v>
                </c:pt>
                <c:pt idx="4">
                  <c:v>26.4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32.5</c:v>
                </c:pt>
                <c:pt idx="9">
                  <c:v>24.2</c:v>
                </c:pt>
                <c:pt idx="10">
                  <c:v>20.6</c:v>
                </c:pt>
                <c:pt idx="11">
                  <c:v>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50432"/>
        <c:axId val="178405376"/>
      </c:lineChart>
      <c:catAx>
        <c:axId val="136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5376"/>
        <c:crosses val="autoZero"/>
        <c:auto val="1"/>
        <c:lblAlgn val="ctr"/>
        <c:lblOffset val="100"/>
        <c:noMultiLvlLbl val="0"/>
      </c:catAx>
      <c:valAx>
        <c:axId val="178405376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68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Povprečje</a:t>
            </a:r>
            <a:r>
              <a:rPr lang="sl-SI" baseline="0"/>
              <a:t> minimalnih temperatur po krajih</a:t>
            </a:r>
          </a:p>
          <a:p>
            <a:pPr>
              <a:defRPr/>
            </a:pPr>
            <a:endParaRPr lang="sl-SI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'Temperatura 2016'!$B$20:$C$28</c:f>
              <c:strCache>
                <c:ptCount val="9"/>
                <c:pt idx="0">
                  <c:v>Kredarica</c:v>
                </c:pt>
                <c:pt idx="1">
                  <c:v>Rateče</c:v>
                </c:pt>
                <c:pt idx="2">
                  <c:v>Bilje</c:v>
                </c:pt>
                <c:pt idx="3">
                  <c:v>Ljubljana</c:v>
                </c:pt>
                <c:pt idx="4">
                  <c:v>Novo Mesto</c:v>
                </c:pt>
                <c:pt idx="5">
                  <c:v>Maribor</c:v>
                </c:pt>
                <c:pt idx="6">
                  <c:v>Sloven Gradec</c:v>
                </c:pt>
                <c:pt idx="7">
                  <c:v>Murska sobota</c:v>
                </c:pt>
                <c:pt idx="8">
                  <c:v>Letališče Portorož</c:v>
                </c:pt>
              </c:strCache>
            </c:strRef>
          </c:cat>
          <c:val>
            <c:numRef>
              <c:f>'Temperatura 2016'!$S$20:$S$28</c:f>
              <c:numCache>
                <c:formatCode>0.0\ "°C"</c:formatCode>
                <c:ptCount val="9"/>
                <c:pt idx="0">
                  <c:v>-9.8666666666666671</c:v>
                </c:pt>
                <c:pt idx="1">
                  <c:v>-3.4750000000000001</c:v>
                </c:pt>
                <c:pt idx="2">
                  <c:v>2.0333333333333337</c:v>
                </c:pt>
                <c:pt idx="3">
                  <c:v>2.0249999999999999</c:v>
                </c:pt>
                <c:pt idx="4">
                  <c:v>0.79166666666666663</c:v>
                </c:pt>
                <c:pt idx="5">
                  <c:v>2.2545454545454544</c:v>
                </c:pt>
                <c:pt idx="6">
                  <c:v>-1.7333333333333334</c:v>
                </c:pt>
                <c:pt idx="7">
                  <c:v>0.17500000000000027</c:v>
                </c:pt>
                <c:pt idx="8">
                  <c:v>4.541666666666667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06624"/>
        <c:axId val="137251072"/>
      </c:barChart>
      <c:catAx>
        <c:axId val="130906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sl-SI"/>
          </a:p>
        </c:txPr>
        <c:crossAx val="137251072"/>
        <c:crosses val="autoZero"/>
        <c:auto val="1"/>
        <c:lblAlgn val="ctr"/>
        <c:lblOffset val="100"/>
        <c:noMultiLvlLbl val="0"/>
      </c:catAx>
      <c:valAx>
        <c:axId val="137251072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090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Povprečje minimalnih</a:t>
            </a:r>
            <a:r>
              <a:rPr lang="sl-SI" baseline="0"/>
              <a:t> temperatur po mesecih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'Temperatura 2016'!$D$19:$O$19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2016'!$D$29:$O$29</c:f>
              <c:numCache>
                <c:formatCode>0.0\ "°C"</c:formatCode>
                <c:ptCount val="12"/>
                <c:pt idx="0">
                  <c:v>-10.050000000000001</c:v>
                </c:pt>
                <c:pt idx="1">
                  <c:v>-4.4444444444444446</c:v>
                </c:pt>
                <c:pt idx="2">
                  <c:v>-3.5999999999999996</c:v>
                </c:pt>
                <c:pt idx="3">
                  <c:v>-2.4222222222222221</c:v>
                </c:pt>
                <c:pt idx="4">
                  <c:v>2.2999999999999998</c:v>
                </c:pt>
                <c:pt idx="5">
                  <c:v>8.9555555555555557</c:v>
                </c:pt>
                <c:pt idx="6">
                  <c:v>9.6666666666666661</c:v>
                </c:pt>
                <c:pt idx="7">
                  <c:v>6.7888888888888888</c:v>
                </c:pt>
                <c:pt idx="8">
                  <c:v>4.8000000000000007</c:v>
                </c:pt>
                <c:pt idx="9">
                  <c:v>-1.3000000000000003</c:v>
                </c:pt>
                <c:pt idx="10">
                  <c:v>-7.5666666666666673</c:v>
                </c:pt>
                <c:pt idx="11">
                  <c:v>-8.8333333333333357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6112"/>
        <c:axId val="178409408"/>
      </c:lineChart>
      <c:catAx>
        <c:axId val="1309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9408"/>
        <c:crosses val="autoZero"/>
        <c:auto val="1"/>
        <c:lblAlgn val="ctr"/>
        <c:lblOffset val="100"/>
        <c:noMultiLvlLbl val="0"/>
      </c:catAx>
      <c:valAx>
        <c:axId val="178409408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090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Povprečje maksimalnih</a:t>
            </a:r>
            <a:r>
              <a:rPr lang="sl-SI" baseline="0"/>
              <a:t> temperatur po krajih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'Temperatura 2016'!$B$4:$C$12</c:f>
              <c:strCache>
                <c:ptCount val="9"/>
                <c:pt idx="0">
                  <c:v>Kredarica</c:v>
                </c:pt>
                <c:pt idx="1">
                  <c:v>Rateče</c:v>
                </c:pt>
                <c:pt idx="2">
                  <c:v>Bilje</c:v>
                </c:pt>
                <c:pt idx="3">
                  <c:v>Ljubljana</c:v>
                </c:pt>
                <c:pt idx="4">
                  <c:v>Novo Mesto</c:v>
                </c:pt>
                <c:pt idx="5">
                  <c:v>Maribor</c:v>
                </c:pt>
                <c:pt idx="6">
                  <c:v>Sloven Gradec</c:v>
                </c:pt>
                <c:pt idx="7">
                  <c:v>Murska sobota</c:v>
                </c:pt>
                <c:pt idx="8">
                  <c:v>Letališče Portorož</c:v>
                </c:pt>
              </c:strCache>
            </c:strRef>
          </c:cat>
          <c:val>
            <c:numRef>
              <c:f>'Temperatura 2016'!$S$4:$S$12</c:f>
              <c:numCache>
                <c:formatCode>0.0\ "°C"</c:formatCode>
                <c:ptCount val="9"/>
                <c:pt idx="0">
                  <c:v>10.108333333333334</c:v>
                </c:pt>
                <c:pt idx="1">
                  <c:v>20.499999999999996</c:v>
                </c:pt>
                <c:pt idx="2">
                  <c:v>24.875000000000004</c:v>
                </c:pt>
                <c:pt idx="3">
                  <c:v>23.758333333333336</c:v>
                </c:pt>
                <c:pt idx="4">
                  <c:v>24.483333333333331</c:v>
                </c:pt>
                <c:pt idx="5">
                  <c:v>25.618181818181821</c:v>
                </c:pt>
                <c:pt idx="6">
                  <c:v>22.516666666666669</c:v>
                </c:pt>
                <c:pt idx="7">
                  <c:v>24.366666666666671</c:v>
                </c:pt>
                <c:pt idx="8">
                  <c:v>25.075000000000003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28448"/>
        <c:axId val="178412864"/>
      </c:barChart>
      <c:catAx>
        <c:axId val="133928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 anchor="ctr" anchorCtr="1"/>
          <a:lstStyle/>
          <a:p>
            <a:pPr>
              <a:defRPr/>
            </a:pPr>
            <a:endParaRPr lang="sl-SI"/>
          </a:p>
        </c:txPr>
        <c:crossAx val="178412864"/>
        <c:crosses val="autoZero"/>
        <c:auto val="1"/>
        <c:lblAlgn val="ctr"/>
        <c:lblOffset val="100"/>
        <c:noMultiLvlLbl val="0"/>
      </c:catAx>
      <c:valAx>
        <c:axId val="178412864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39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Povprečje maksimalnih temperatur po mesecih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'Temperatura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'Temperatura 2016'!$D$13:$O$13</c:f>
              <c:numCache>
                <c:formatCode>0.0\ "°C"</c:formatCode>
                <c:ptCount val="12"/>
                <c:pt idx="0">
                  <c:v>14.012499999999999</c:v>
                </c:pt>
                <c:pt idx="1">
                  <c:v>14.588888888888887</c:v>
                </c:pt>
                <c:pt idx="2">
                  <c:v>18.144444444444446</c:v>
                </c:pt>
                <c:pt idx="3">
                  <c:v>22.055555555555554</c:v>
                </c:pt>
                <c:pt idx="4">
                  <c:v>26.18888888888889</c:v>
                </c:pt>
                <c:pt idx="5">
                  <c:v>31.011111111111113</c:v>
                </c:pt>
                <c:pt idx="6">
                  <c:v>31</c:v>
                </c:pt>
                <c:pt idx="7">
                  <c:v>29.944444444444443</c:v>
                </c:pt>
                <c:pt idx="8">
                  <c:v>28.200000000000003</c:v>
                </c:pt>
                <c:pt idx="9">
                  <c:v>21.955555555555556</c:v>
                </c:pt>
                <c:pt idx="10">
                  <c:v>16.644444444444442</c:v>
                </c:pt>
                <c:pt idx="11">
                  <c:v>13.366666666666665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9536"/>
        <c:axId val="43373632"/>
      </c:lineChart>
      <c:catAx>
        <c:axId val="1358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373632"/>
        <c:crosses val="autoZero"/>
        <c:auto val="1"/>
        <c:lblAlgn val="ctr"/>
        <c:lblOffset val="100"/>
        <c:noMultiLvlLbl val="0"/>
      </c:catAx>
      <c:valAx>
        <c:axId val="43373632"/>
        <c:scaling>
          <c:orientation val="minMax"/>
        </c:scaling>
        <c:delete val="0"/>
        <c:axPos val="l"/>
        <c:majorGridlines/>
        <c:numFmt formatCode="0.0\ &quot;°C&quot;" sourceLinked="1"/>
        <c:majorTickMark val="out"/>
        <c:minorTickMark val="none"/>
        <c:tickLblPos val="nextTo"/>
        <c:crossAx val="13580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Padavine po mesecih in krajih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'Padavine 2016'!$B$4:$C$4</c:f>
              <c:strCache>
                <c:ptCount val="1"/>
                <c:pt idx="0">
                  <c:v>Kredarica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2016'!$D$4:$O$4</c:f>
              <c:numCache>
                <c:formatCode>[Color49]0\ "mm/m²"\ </c:formatCode>
                <c:ptCount val="12"/>
                <c:pt idx="0">
                  <c:v>134</c:v>
                </c:pt>
                <c:pt idx="1">
                  <c:v>267</c:v>
                </c:pt>
                <c:pt idx="2">
                  <c:v>153</c:v>
                </c:pt>
                <c:pt idx="3">
                  <c:v>105</c:v>
                </c:pt>
                <c:pt idx="4">
                  <c:v>222</c:v>
                </c:pt>
                <c:pt idx="5">
                  <c:v>286</c:v>
                </c:pt>
                <c:pt idx="6">
                  <c:v>119</c:v>
                </c:pt>
                <c:pt idx="7">
                  <c:v>250</c:v>
                </c:pt>
                <c:pt idx="8">
                  <c:v>112</c:v>
                </c:pt>
                <c:pt idx="9">
                  <c:v>207</c:v>
                </c:pt>
                <c:pt idx="10">
                  <c:v>361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'Padavine 2016'!$B$5:$C$5</c:f>
              <c:strCache>
                <c:ptCount val="1"/>
                <c:pt idx="0">
                  <c:v>Rateče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2016'!$D$5:$O$5</c:f>
              <c:numCache>
                <c:formatCode>[Color49]0\ "mm/m²"\ </c:formatCode>
                <c:ptCount val="12"/>
                <c:pt idx="0">
                  <c:v>87</c:v>
                </c:pt>
                <c:pt idx="1">
                  <c:v>232</c:v>
                </c:pt>
                <c:pt idx="2">
                  <c:v>122</c:v>
                </c:pt>
                <c:pt idx="3">
                  <c:v>73</c:v>
                </c:pt>
                <c:pt idx="4">
                  <c:v>157</c:v>
                </c:pt>
                <c:pt idx="5">
                  <c:v>175</c:v>
                </c:pt>
                <c:pt idx="6">
                  <c:v>169</c:v>
                </c:pt>
                <c:pt idx="7">
                  <c:v>223</c:v>
                </c:pt>
                <c:pt idx="8">
                  <c:v>74</c:v>
                </c:pt>
                <c:pt idx="9">
                  <c:v>128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'Padavine 2016'!$B$6:$C$6</c:f>
              <c:strCache>
                <c:ptCount val="1"/>
                <c:pt idx="0">
                  <c:v>Bilje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2016'!$D$6:$O$6</c:f>
              <c:numCache>
                <c:formatCode>[Color49]0\ "mm/m²"\ </c:formatCode>
                <c:ptCount val="12"/>
                <c:pt idx="0">
                  <c:v>105</c:v>
                </c:pt>
                <c:pt idx="1">
                  <c:v>263</c:v>
                </c:pt>
                <c:pt idx="2">
                  <c:v>65</c:v>
                </c:pt>
                <c:pt idx="3">
                  <c:v>73</c:v>
                </c:pt>
                <c:pt idx="4">
                  <c:v>124</c:v>
                </c:pt>
                <c:pt idx="5">
                  <c:v>162</c:v>
                </c:pt>
                <c:pt idx="6">
                  <c:v>68</c:v>
                </c:pt>
                <c:pt idx="7">
                  <c:v>75</c:v>
                </c:pt>
                <c:pt idx="8">
                  <c:v>108</c:v>
                </c:pt>
                <c:pt idx="9">
                  <c:v>158</c:v>
                </c:pt>
                <c:pt idx="10">
                  <c:v>283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'Padavine 2016'!$B$7:$C$7</c:f>
              <c:strCache>
                <c:ptCount val="1"/>
                <c:pt idx="0">
                  <c:v>Ljubljana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2016'!$D$7:$O$7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201</c:v>
                </c:pt>
                <c:pt idx="2">
                  <c:v>79</c:v>
                </c:pt>
                <c:pt idx="3">
                  <c:v>93</c:v>
                </c:pt>
                <c:pt idx="4">
                  <c:v>157</c:v>
                </c:pt>
                <c:pt idx="5">
                  <c:v>175</c:v>
                </c:pt>
                <c:pt idx="6">
                  <c:v>86</c:v>
                </c:pt>
                <c:pt idx="7">
                  <c:v>90</c:v>
                </c:pt>
                <c:pt idx="8">
                  <c:v>47</c:v>
                </c:pt>
                <c:pt idx="9">
                  <c:v>135</c:v>
                </c:pt>
                <c:pt idx="10">
                  <c:v>177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'Padavine 2016'!$B$8:$C$8</c:f>
              <c:strCache>
                <c:ptCount val="1"/>
                <c:pt idx="0">
                  <c:v>Novo Mesto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2016'!$D$8:$O$8</c:f>
              <c:numCache>
                <c:formatCode>[Color49]0\ "mm/m²"\ </c:formatCode>
                <c:ptCount val="12"/>
                <c:pt idx="0">
                  <c:v>58</c:v>
                </c:pt>
                <c:pt idx="1">
                  <c:v>183</c:v>
                </c:pt>
                <c:pt idx="2">
                  <c:v>85</c:v>
                </c:pt>
                <c:pt idx="3">
                  <c:v>63</c:v>
                </c:pt>
                <c:pt idx="4">
                  <c:v>118</c:v>
                </c:pt>
                <c:pt idx="5">
                  <c:v>117</c:v>
                </c:pt>
                <c:pt idx="6">
                  <c:v>74</c:v>
                </c:pt>
                <c:pt idx="7">
                  <c:v>110</c:v>
                </c:pt>
                <c:pt idx="8">
                  <c:v>82</c:v>
                </c:pt>
                <c:pt idx="9">
                  <c:v>115</c:v>
                </c:pt>
                <c:pt idx="10">
                  <c:v>141</c:v>
                </c:pt>
                <c:pt idx="1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'Padavine 2016'!$B$9:$C$9</c:f>
              <c:strCache>
                <c:ptCount val="1"/>
                <c:pt idx="0">
                  <c:v>Maribor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2016'!$D$9:$O$9</c:f>
              <c:numCache>
                <c:formatCode>[Color49]0\ "mm/m²"\ </c:formatCode>
                <c:ptCount val="12"/>
                <c:pt idx="0">
                  <c:v>0</c:v>
                </c:pt>
                <c:pt idx="1">
                  <c:v>133</c:v>
                </c:pt>
                <c:pt idx="2">
                  <c:v>65</c:v>
                </c:pt>
                <c:pt idx="3">
                  <c:v>44</c:v>
                </c:pt>
                <c:pt idx="4">
                  <c:v>151</c:v>
                </c:pt>
                <c:pt idx="5">
                  <c:v>79</c:v>
                </c:pt>
                <c:pt idx="6">
                  <c:v>63</c:v>
                </c:pt>
                <c:pt idx="7">
                  <c:v>188</c:v>
                </c:pt>
                <c:pt idx="8">
                  <c:v>54</c:v>
                </c:pt>
                <c:pt idx="9">
                  <c:v>91</c:v>
                </c:pt>
                <c:pt idx="10">
                  <c:v>110</c:v>
                </c:pt>
                <c:pt idx="11">
                  <c:v>3</c:v>
                </c:pt>
              </c:numCache>
            </c:numRef>
          </c:val>
        </c:ser>
        <c:ser>
          <c:idx val="6"/>
          <c:order val="6"/>
          <c:tx>
            <c:strRef>
              <c:f>'Padavine 2016'!$B$10:$C$10</c:f>
              <c:strCache>
                <c:ptCount val="1"/>
                <c:pt idx="0">
                  <c:v>Sloven Gradec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2016'!$D$10:$O$10</c:f>
              <c:numCache>
                <c:formatCode>[Color49]0\ "mm/m²"\ </c:formatCode>
                <c:ptCount val="12"/>
                <c:pt idx="0">
                  <c:v>69</c:v>
                </c:pt>
                <c:pt idx="1">
                  <c:v>161</c:v>
                </c:pt>
                <c:pt idx="2">
                  <c:v>71</c:v>
                </c:pt>
                <c:pt idx="3">
                  <c:v>50</c:v>
                </c:pt>
                <c:pt idx="4">
                  <c:v>141</c:v>
                </c:pt>
                <c:pt idx="5">
                  <c:v>172</c:v>
                </c:pt>
                <c:pt idx="6">
                  <c:v>84</c:v>
                </c:pt>
                <c:pt idx="7">
                  <c:v>166</c:v>
                </c:pt>
                <c:pt idx="8">
                  <c:v>76</c:v>
                </c:pt>
                <c:pt idx="9">
                  <c:v>109</c:v>
                </c:pt>
                <c:pt idx="10">
                  <c:v>147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'Padavine 2016'!$B$11:$C$11</c:f>
              <c:strCache>
                <c:ptCount val="1"/>
                <c:pt idx="0">
                  <c:v>Murska sobota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2016'!$D$11:$O$11</c:f>
              <c:numCache>
                <c:formatCode>[Color49]0\ "mm/m²"\ </c:formatCode>
                <c:ptCount val="12"/>
                <c:pt idx="0">
                  <c:v>35</c:v>
                </c:pt>
                <c:pt idx="1">
                  <c:v>109</c:v>
                </c:pt>
                <c:pt idx="2">
                  <c:v>38</c:v>
                </c:pt>
                <c:pt idx="3">
                  <c:v>37</c:v>
                </c:pt>
                <c:pt idx="4">
                  <c:v>123</c:v>
                </c:pt>
                <c:pt idx="5">
                  <c:v>110</c:v>
                </c:pt>
                <c:pt idx="6">
                  <c:v>82</c:v>
                </c:pt>
                <c:pt idx="7">
                  <c:v>53</c:v>
                </c:pt>
                <c:pt idx="8">
                  <c:v>28</c:v>
                </c:pt>
                <c:pt idx="9">
                  <c:v>79</c:v>
                </c:pt>
                <c:pt idx="10">
                  <c:v>92</c:v>
                </c:pt>
                <c:pt idx="11">
                  <c:v>2</c:v>
                </c:pt>
              </c:numCache>
            </c:numRef>
          </c:val>
        </c:ser>
        <c:ser>
          <c:idx val="8"/>
          <c:order val="8"/>
          <c:tx>
            <c:strRef>
              <c:f>'Padavine 2016'!$B$12:$C$12</c:f>
              <c:strCache>
                <c:ptCount val="1"/>
                <c:pt idx="0">
                  <c:v>Letališče Portorož</c:v>
                </c:pt>
              </c:strCache>
            </c:strRef>
          </c:tx>
          <c:invertIfNegative val="0"/>
          <c:cat>
            <c:strRef>
              <c:f>'Padavine 2016'!$D$3:$O$3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'Padavine 2016'!$D$12:$O$12</c:f>
              <c:numCache>
                <c:formatCode>[Color49]0\ "mm/m²"\ </c:formatCode>
                <c:ptCount val="12"/>
                <c:pt idx="0">
                  <c:v>76</c:v>
                </c:pt>
                <c:pt idx="1">
                  <c:v>181</c:v>
                </c:pt>
                <c:pt idx="2">
                  <c:v>100</c:v>
                </c:pt>
                <c:pt idx="3">
                  <c:v>26</c:v>
                </c:pt>
                <c:pt idx="4">
                  <c:v>88</c:v>
                </c:pt>
                <c:pt idx="5">
                  <c:v>110</c:v>
                </c:pt>
                <c:pt idx="6">
                  <c:v>16</c:v>
                </c:pt>
                <c:pt idx="7">
                  <c:v>41</c:v>
                </c:pt>
                <c:pt idx="8">
                  <c:v>55</c:v>
                </c:pt>
                <c:pt idx="9">
                  <c:v>140</c:v>
                </c:pt>
                <c:pt idx="10">
                  <c:v>195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7952"/>
        <c:axId val="46610624"/>
      </c:barChart>
      <c:catAx>
        <c:axId val="438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610624"/>
        <c:crosses val="autoZero"/>
        <c:auto val="1"/>
        <c:lblAlgn val="ctr"/>
        <c:lblOffset val="100"/>
        <c:noMultiLvlLbl val="0"/>
      </c:catAx>
      <c:valAx>
        <c:axId val="46610624"/>
        <c:scaling>
          <c:orientation val="minMax"/>
        </c:scaling>
        <c:delete val="0"/>
        <c:axPos val="l"/>
        <c:majorGridlines/>
        <c:numFmt formatCode="[Color49]0\ &quot;mm/m²&quot;\ " sourceLinked="1"/>
        <c:majorTickMark val="out"/>
        <c:minorTickMark val="none"/>
        <c:tickLblPos val="nextTo"/>
        <c:crossAx val="438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45</xdr:row>
      <xdr:rowOff>4762</xdr:rowOff>
    </xdr:from>
    <xdr:to>
      <xdr:col>23</xdr:col>
      <xdr:colOff>590475</xdr:colOff>
      <xdr:row>76</xdr:row>
      <xdr:rowOff>154537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78</xdr:row>
      <xdr:rowOff>14287</xdr:rowOff>
    </xdr:from>
    <xdr:to>
      <xdr:col>23</xdr:col>
      <xdr:colOff>571425</xdr:colOff>
      <xdr:row>109</xdr:row>
      <xdr:rowOff>164062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144</xdr:row>
      <xdr:rowOff>4762</xdr:rowOff>
    </xdr:from>
    <xdr:to>
      <xdr:col>23</xdr:col>
      <xdr:colOff>600000</xdr:colOff>
      <xdr:row>175</xdr:row>
      <xdr:rowOff>154537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111</xdr:row>
      <xdr:rowOff>4762</xdr:rowOff>
    </xdr:from>
    <xdr:to>
      <xdr:col>23</xdr:col>
      <xdr:colOff>600000</xdr:colOff>
      <xdr:row>142</xdr:row>
      <xdr:rowOff>154537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176</xdr:row>
      <xdr:rowOff>176212</xdr:rowOff>
    </xdr:from>
    <xdr:to>
      <xdr:col>5</xdr:col>
      <xdr:colOff>879525</xdr:colOff>
      <xdr:row>206</xdr:row>
      <xdr:rowOff>146962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876300</xdr:colOff>
      <xdr:row>176</xdr:row>
      <xdr:rowOff>176212</xdr:rowOff>
    </xdr:from>
    <xdr:to>
      <xdr:col>11</xdr:col>
      <xdr:colOff>69900</xdr:colOff>
      <xdr:row>206</xdr:row>
      <xdr:rowOff>146962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</xdr:colOff>
      <xdr:row>176</xdr:row>
      <xdr:rowOff>176212</xdr:rowOff>
    </xdr:from>
    <xdr:to>
      <xdr:col>16</xdr:col>
      <xdr:colOff>298500</xdr:colOff>
      <xdr:row>206</xdr:row>
      <xdr:rowOff>146962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295275</xdr:colOff>
      <xdr:row>176</xdr:row>
      <xdr:rowOff>176212</xdr:rowOff>
    </xdr:from>
    <xdr:to>
      <xdr:col>22</xdr:col>
      <xdr:colOff>428625</xdr:colOff>
      <xdr:row>206</xdr:row>
      <xdr:rowOff>146962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13</xdr:row>
      <xdr:rowOff>180975</xdr:rowOff>
    </xdr:from>
    <xdr:to>
      <xdr:col>17</xdr:col>
      <xdr:colOff>895350</xdr:colOff>
      <xdr:row>44</xdr:row>
      <xdr:rowOff>35475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606238</xdr:colOff>
      <xdr:row>44</xdr:row>
      <xdr:rowOff>188538</xdr:rowOff>
    </xdr:from>
    <xdr:to>
      <xdr:col>5</xdr:col>
      <xdr:colOff>885688</xdr:colOff>
      <xdr:row>60</xdr:row>
      <xdr:rowOff>20538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882463</xdr:colOff>
      <xdr:row>44</xdr:row>
      <xdr:rowOff>188536</xdr:rowOff>
    </xdr:from>
    <xdr:to>
      <xdr:col>11</xdr:col>
      <xdr:colOff>76063</xdr:colOff>
      <xdr:row>60</xdr:row>
      <xdr:rowOff>20536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72838</xdr:colOff>
      <xdr:row>44</xdr:row>
      <xdr:rowOff>188538</xdr:rowOff>
    </xdr:from>
    <xdr:to>
      <xdr:col>16</xdr:col>
      <xdr:colOff>180838</xdr:colOff>
      <xdr:row>60</xdr:row>
      <xdr:rowOff>20538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606238</xdr:colOff>
      <xdr:row>60</xdr:row>
      <xdr:rowOff>7563</xdr:rowOff>
    </xdr:from>
    <xdr:to>
      <xdr:col>5</xdr:col>
      <xdr:colOff>885688</xdr:colOff>
      <xdr:row>75</xdr:row>
      <xdr:rowOff>30063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882463</xdr:colOff>
      <xdr:row>60</xdr:row>
      <xdr:rowOff>7563</xdr:rowOff>
    </xdr:from>
    <xdr:to>
      <xdr:col>11</xdr:col>
      <xdr:colOff>76063</xdr:colOff>
      <xdr:row>75</xdr:row>
      <xdr:rowOff>30063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72838</xdr:colOff>
      <xdr:row>60</xdr:row>
      <xdr:rowOff>7563</xdr:rowOff>
    </xdr:from>
    <xdr:to>
      <xdr:col>16</xdr:col>
      <xdr:colOff>180838</xdr:colOff>
      <xdr:row>75</xdr:row>
      <xdr:rowOff>30063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1681</xdr:colOff>
      <xdr:row>75</xdr:row>
      <xdr:rowOff>36138</xdr:rowOff>
    </xdr:from>
    <xdr:to>
      <xdr:col>5</xdr:col>
      <xdr:colOff>895213</xdr:colOff>
      <xdr:row>90</xdr:row>
      <xdr:rowOff>58638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882463</xdr:colOff>
      <xdr:row>75</xdr:row>
      <xdr:rowOff>36138</xdr:rowOff>
    </xdr:from>
    <xdr:to>
      <xdr:col>11</xdr:col>
      <xdr:colOff>76063</xdr:colOff>
      <xdr:row>90</xdr:row>
      <xdr:rowOff>58638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72838</xdr:colOff>
      <xdr:row>75</xdr:row>
      <xdr:rowOff>36138</xdr:rowOff>
    </xdr:from>
    <xdr:to>
      <xdr:col>16</xdr:col>
      <xdr:colOff>180838</xdr:colOff>
      <xdr:row>90</xdr:row>
      <xdr:rowOff>58638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11206</xdr:colOff>
      <xdr:row>91</xdr:row>
      <xdr:rowOff>7563</xdr:rowOff>
    </xdr:from>
    <xdr:to>
      <xdr:col>18</xdr:col>
      <xdr:colOff>173056</xdr:colOff>
      <xdr:row>121</xdr:row>
      <xdr:rowOff>52563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122</xdr:row>
      <xdr:rowOff>4762</xdr:rowOff>
    </xdr:from>
    <xdr:to>
      <xdr:col>5</xdr:col>
      <xdr:colOff>889050</xdr:colOff>
      <xdr:row>146</xdr:row>
      <xdr:rowOff>112762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876300</xdr:colOff>
      <xdr:row>122</xdr:row>
      <xdr:rowOff>4762</xdr:rowOff>
    </xdr:from>
    <xdr:to>
      <xdr:col>10</xdr:col>
      <xdr:colOff>876300</xdr:colOff>
      <xdr:row>146</xdr:row>
      <xdr:rowOff>112762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zoomScale="70" zoomScaleNormal="70" workbookViewId="0">
      <selection activeCell="D19" sqref="D19"/>
    </sheetView>
  </sheetViews>
  <sheetFormatPr defaultRowHeight="14.25" x14ac:dyDescent="0.2"/>
  <cols>
    <col min="1" max="1" width="9.140625" style="1"/>
    <col min="2" max="2" width="16.7109375" style="1" customWidth="1"/>
    <col min="3" max="3" width="12.7109375" style="1" customWidth="1"/>
    <col min="4" max="15" width="13.7109375" style="1" customWidth="1"/>
    <col min="16" max="17" width="11.7109375" style="1" customWidth="1"/>
    <col min="18" max="19" width="13.7109375" style="1" customWidth="1"/>
    <col min="20" max="16384" width="9.140625" style="1"/>
  </cols>
  <sheetData>
    <row r="2" spans="1:19" ht="15" x14ac:dyDescent="0.25">
      <c r="D2" s="3" t="s">
        <v>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48" customHeight="1" thickBot="1" x14ac:dyDescent="0.25">
      <c r="B3" s="2"/>
      <c r="C3" s="2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15</v>
      </c>
      <c r="J3" s="16" t="s">
        <v>16</v>
      </c>
      <c r="K3" s="16" t="s">
        <v>17</v>
      </c>
      <c r="L3" s="16" t="s">
        <v>18</v>
      </c>
      <c r="M3" s="16" t="s">
        <v>19</v>
      </c>
      <c r="N3" s="16" t="s">
        <v>20</v>
      </c>
      <c r="O3" s="16" t="s">
        <v>21</v>
      </c>
      <c r="P3" s="15" t="s">
        <v>27</v>
      </c>
      <c r="Q3" s="15" t="s">
        <v>22</v>
      </c>
      <c r="R3" s="15" t="s">
        <v>24</v>
      </c>
      <c r="S3" s="14" t="s">
        <v>31</v>
      </c>
    </row>
    <row r="4" spans="1:19" ht="16.5" thickTop="1" thickBot="1" x14ac:dyDescent="0.25">
      <c r="A4" s="4" t="s">
        <v>0</v>
      </c>
      <c r="B4" s="9" t="s">
        <v>1</v>
      </c>
      <c r="C4" s="9"/>
      <c r="D4" s="12">
        <v>6.7</v>
      </c>
      <c r="E4" s="12">
        <v>7.7</v>
      </c>
      <c r="F4" s="12">
        <v>5.6</v>
      </c>
      <c r="G4" s="12">
        <v>7.2</v>
      </c>
      <c r="H4" s="12">
        <v>10.1</v>
      </c>
      <c r="I4" s="12">
        <v>14.6</v>
      </c>
      <c r="J4" s="12">
        <v>15.5</v>
      </c>
      <c r="K4" s="12">
        <v>17.3</v>
      </c>
      <c r="L4" s="12">
        <v>12.9</v>
      </c>
      <c r="M4" s="12">
        <v>7.8</v>
      </c>
      <c r="N4" s="12">
        <v>6.7</v>
      </c>
      <c r="O4" s="12">
        <v>9.1999999999999993</v>
      </c>
      <c r="P4" s="7">
        <f>MAX(D4:O4)</f>
        <v>17.3</v>
      </c>
      <c r="Q4" s="7">
        <f>MIN(D4:O4)</f>
        <v>5.6</v>
      </c>
      <c r="R4" s="7">
        <f>P4-Q4</f>
        <v>11.700000000000001</v>
      </c>
      <c r="S4" s="7">
        <f>AVERAGE(D4:O4)</f>
        <v>10.108333333333334</v>
      </c>
    </row>
    <row r="5" spans="1:19" ht="16.5" thickTop="1" thickBot="1" x14ac:dyDescent="0.25">
      <c r="A5" s="5"/>
      <c r="B5" s="9" t="s">
        <v>2</v>
      </c>
      <c r="C5" s="9"/>
      <c r="D5" s="12">
        <v>13</v>
      </c>
      <c r="E5" s="12">
        <v>10.8</v>
      </c>
      <c r="F5" s="12">
        <v>15.4</v>
      </c>
      <c r="G5" s="12">
        <v>21</v>
      </c>
      <c r="H5" s="12">
        <v>25.9</v>
      </c>
      <c r="I5" s="12">
        <v>30</v>
      </c>
      <c r="J5" s="12">
        <v>30</v>
      </c>
      <c r="K5" s="12">
        <v>28</v>
      </c>
      <c r="L5" s="12">
        <v>26.2</v>
      </c>
      <c r="M5" s="12">
        <v>19.100000000000001</v>
      </c>
      <c r="N5" s="12">
        <v>14</v>
      </c>
      <c r="O5" s="12">
        <v>12.6</v>
      </c>
      <c r="P5" s="7">
        <f t="shared" ref="P5:P12" si="0">MAX(D5:O5)</f>
        <v>30</v>
      </c>
      <c r="Q5" s="7">
        <f t="shared" ref="Q5:Q12" si="1">MIN(D5:O5)</f>
        <v>10.8</v>
      </c>
      <c r="R5" s="7">
        <f t="shared" ref="R5:R12" si="2">P5-Q5</f>
        <v>19.2</v>
      </c>
      <c r="S5" s="7">
        <f t="shared" ref="S5:S12" si="3">AVERAGE(D5:O5)</f>
        <v>20.499999999999996</v>
      </c>
    </row>
    <row r="6" spans="1:19" ht="16.5" thickTop="1" thickBot="1" x14ac:dyDescent="0.25">
      <c r="A6" s="5"/>
      <c r="B6" s="9" t="s">
        <v>3</v>
      </c>
      <c r="C6" s="9"/>
      <c r="D6" s="12">
        <v>15.5</v>
      </c>
      <c r="E6" s="12">
        <v>15.3</v>
      </c>
      <c r="F6" s="12">
        <v>19.8</v>
      </c>
      <c r="G6" s="12">
        <v>23.4</v>
      </c>
      <c r="H6" s="12">
        <v>28.4</v>
      </c>
      <c r="I6" s="12">
        <v>34.9</v>
      </c>
      <c r="J6" s="12">
        <v>33.9</v>
      </c>
      <c r="K6" s="12">
        <v>33.5</v>
      </c>
      <c r="L6" s="12">
        <v>32.700000000000003</v>
      </c>
      <c r="M6" s="12">
        <v>23.8</v>
      </c>
      <c r="N6" s="12">
        <v>19.2</v>
      </c>
      <c r="O6" s="12">
        <v>18.100000000000001</v>
      </c>
      <c r="P6" s="7">
        <f t="shared" si="0"/>
        <v>34.9</v>
      </c>
      <c r="Q6" s="7">
        <f t="shared" si="1"/>
        <v>15.3</v>
      </c>
      <c r="R6" s="7">
        <f t="shared" si="2"/>
        <v>19.599999999999998</v>
      </c>
      <c r="S6" s="7">
        <f t="shared" si="3"/>
        <v>24.875000000000004</v>
      </c>
    </row>
    <row r="7" spans="1:19" ht="16.5" thickTop="1" thickBot="1" x14ac:dyDescent="0.25">
      <c r="A7" s="5"/>
      <c r="B7" s="9" t="s">
        <v>4</v>
      </c>
      <c r="C7" s="9"/>
      <c r="D7" s="12">
        <v>14.6</v>
      </c>
      <c r="E7" s="12">
        <v>14.5</v>
      </c>
      <c r="F7" s="12">
        <v>18.7</v>
      </c>
      <c r="G7" s="12">
        <v>24.5</v>
      </c>
      <c r="H7" s="12">
        <v>29</v>
      </c>
      <c r="I7" s="12">
        <v>33.700000000000003</v>
      </c>
      <c r="J7" s="12">
        <v>33.700000000000003</v>
      </c>
      <c r="K7" s="12">
        <v>31.5</v>
      </c>
      <c r="L7" s="12">
        <v>30.4</v>
      </c>
      <c r="M7" s="12">
        <v>23.8</v>
      </c>
      <c r="N7" s="12">
        <v>17.600000000000001</v>
      </c>
      <c r="O7" s="12">
        <v>13.1</v>
      </c>
      <c r="P7" s="7">
        <f t="shared" si="0"/>
        <v>33.700000000000003</v>
      </c>
      <c r="Q7" s="7">
        <f t="shared" si="1"/>
        <v>13.1</v>
      </c>
      <c r="R7" s="7">
        <f t="shared" si="2"/>
        <v>20.6</v>
      </c>
      <c r="S7" s="7">
        <f t="shared" si="3"/>
        <v>23.758333333333336</v>
      </c>
    </row>
    <row r="8" spans="1:19" ht="16.5" thickTop="1" thickBot="1" x14ac:dyDescent="0.25">
      <c r="A8" s="5"/>
      <c r="B8" s="9" t="s">
        <v>5</v>
      </c>
      <c r="C8" s="9"/>
      <c r="D8" s="12">
        <v>15.6</v>
      </c>
      <c r="E8" s="12">
        <v>16.899999999999999</v>
      </c>
      <c r="F8" s="12">
        <v>20.5</v>
      </c>
      <c r="G8" s="12">
        <v>26.6</v>
      </c>
      <c r="H8" s="12">
        <v>30.5</v>
      </c>
      <c r="I8" s="12">
        <v>34</v>
      </c>
      <c r="J8" s="12">
        <v>34</v>
      </c>
      <c r="K8" s="12">
        <v>30.9</v>
      </c>
      <c r="L8" s="12">
        <v>30</v>
      </c>
      <c r="M8" s="12">
        <v>24.5</v>
      </c>
      <c r="N8" s="12">
        <v>17.399999999999999</v>
      </c>
      <c r="O8" s="12">
        <v>12.9</v>
      </c>
      <c r="P8" s="7">
        <f t="shared" si="0"/>
        <v>34</v>
      </c>
      <c r="Q8" s="7">
        <f t="shared" si="1"/>
        <v>12.9</v>
      </c>
      <c r="R8" s="7">
        <f t="shared" si="2"/>
        <v>21.1</v>
      </c>
      <c r="S8" s="7">
        <f t="shared" si="3"/>
        <v>24.483333333333331</v>
      </c>
    </row>
    <row r="9" spans="1:19" ht="16.5" thickTop="1" thickBot="1" x14ac:dyDescent="0.25">
      <c r="A9" s="5"/>
      <c r="B9" s="9" t="s">
        <v>6</v>
      </c>
      <c r="C9" s="9"/>
      <c r="D9" s="12" t="s">
        <v>32</v>
      </c>
      <c r="E9" s="12">
        <v>17.899999999999999</v>
      </c>
      <c r="F9" s="12">
        <v>23.4</v>
      </c>
      <c r="G9" s="12">
        <v>25.2</v>
      </c>
      <c r="H9" s="12">
        <v>29</v>
      </c>
      <c r="I9" s="12">
        <v>33.299999999999997</v>
      </c>
      <c r="J9" s="12">
        <v>33.299999999999997</v>
      </c>
      <c r="K9" s="12">
        <v>31.7</v>
      </c>
      <c r="L9" s="12">
        <v>29.4</v>
      </c>
      <c r="M9" s="12">
        <v>26.2</v>
      </c>
      <c r="N9" s="12">
        <v>19.100000000000001</v>
      </c>
      <c r="O9" s="12">
        <v>13.3</v>
      </c>
      <c r="P9" s="7">
        <f t="shared" si="0"/>
        <v>33.299999999999997</v>
      </c>
      <c r="Q9" s="7">
        <f t="shared" si="1"/>
        <v>13.3</v>
      </c>
      <c r="R9" s="7">
        <f t="shared" si="2"/>
        <v>19.999999999999996</v>
      </c>
      <c r="S9" s="7">
        <f t="shared" si="3"/>
        <v>25.618181818181821</v>
      </c>
    </row>
    <row r="10" spans="1:19" ht="16.5" thickTop="1" thickBot="1" x14ac:dyDescent="0.25">
      <c r="A10" s="5"/>
      <c r="B10" s="9" t="s">
        <v>7</v>
      </c>
      <c r="C10" s="9"/>
      <c r="D10" s="12">
        <v>13</v>
      </c>
      <c r="E10" s="12">
        <v>14</v>
      </c>
      <c r="F10" s="12">
        <v>19.2</v>
      </c>
      <c r="G10" s="12">
        <v>23.4</v>
      </c>
      <c r="H10" s="12">
        <v>27.6</v>
      </c>
      <c r="I10" s="12">
        <v>31.5</v>
      </c>
      <c r="J10" s="12">
        <v>31.5</v>
      </c>
      <c r="K10" s="12">
        <v>30</v>
      </c>
      <c r="L10" s="12">
        <v>29.3</v>
      </c>
      <c r="M10" s="12">
        <v>22.4</v>
      </c>
      <c r="N10" s="12">
        <v>16.2</v>
      </c>
      <c r="O10" s="12">
        <v>12.1</v>
      </c>
      <c r="P10" s="7">
        <f t="shared" si="0"/>
        <v>31.5</v>
      </c>
      <c r="Q10" s="7">
        <f t="shared" si="1"/>
        <v>12.1</v>
      </c>
      <c r="R10" s="7">
        <f t="shared" si="2"/>
        <v>19.399999999999999</v>
      </c>
      <c r="S10" s="7">
        <f t="shared" si="3"/>
        <v>22.516666666666669</v>
      </c>
    </row>
    <row r="11" spans="1:19" ht="16.5" thickTop="1" thickBot="1" x14ac:dyDescent="0.25">
      <c r="A11" s="5"/>
      <c r="B11" s="9" t="s">
        <v>8</v>
      </c>
      <c r="C11" s="9"/>
      <c r="D11" s="12">
        <v>16.3</v>
      </c>
      <c r="E11" s="12">
        <v>17.100000000000001</v>
      </c>
      <c r="F11" s="12">
        <v>20.5</v>
      </c>
      <c r="G11" s="12">
        <v>24.6</v>
      </c>
      <c r="H11" s="12">
        <v>28.8</v>
      </c>
      <c r="I11" s="12">
        <v>32.6</v>
      </c>
      <c r="J11" s="12">
        <v>32.6</v>
      </c>
      <c r="K11" s="12">
        <v>32.1</v>
      </c>
      <c r="L11" s="12">
        <v>30.4</v>
      </c>
      <c r="M11" s="12">
        <v>25.8</v>
      </c>
      <c r="N11" s="12">
        <v>19</v>
      </c>
      <c r="O11" s="12">
        <v>12.6</v>
      </c>
      <c r="P11" s="7">
        <f t="shared" si="0"/>
        <v>32.6</v>
      </c>
      <c r="Q11" s="7">
        <f t="shared" si="1"/>
        <v>12.6</v>
      </c>
      <c r="R11" s="7">
        <f t="shared" si="2"/>
        <v>20</v>
      </c>
      <c r="S11" s="7">
        <f t="shared" si="3"/>
        <v>24.366666666666671</v>
      </c>
    </row>
    <row r="12" spans="1:19" ht="16.5" thickTop="1" thickBot="1" x14ac:dyDescent="0.25">
      <c r="A12" s="5"/>
      <c r="B12" s="9" t="s">
        <v>9</v>
      </c>
      <c r="C12" s="9"/>
      <c r="D12" s="12">
        <v>17.399999999999999</v>
      </c>
      <c r="E12" s="12">
        <v>17.100000000000001</v>
      </c>
      <c r="F12" s="12">
        <v>20.2</v>
      </c>
      <c r="G12" s="12">
        <v>22.6</v>
      </c>
      <c r="H12" s="12">
        <v>26.4</v>
      </c>
      <c r="I12" s="12">
        <v>34.5</v>
      </c>
      <c r="J12" s="12">
        <v>34.5</v>
      </c>
      <c r="K12" s="12">
        <v>34.5</v>
      </c>
      <c r="L12" s="12">
        <v>32.5</v>
      </c>
      <c r="M12" s="12">
        <v>24.2</v>
      </c>
      <c r="N12" s="12">
        <v>20.6</v>
      </c>
      <c r="O12" s="12">
        <v>16.399999999999999</v>
      </c>
      <c r="P12" s="7">
        <f t="shared" si="0"/>
        <v>34.5</v>
      </c>
      <c r="Q12" s="7">
        <f t="shared" si="1"/>
        <v>16.399999999999999</v>
      </c>
      <c r="R12" s="7">
        <f t="shared" si="2"/>
        <v>18.100000000000001</v>
      </c>
      <c r="S12" s="7">
        <f t="shared" si="3"/>
        <v>25.075000000000003</v>
      </c>
    </row>
    <row r="13" spans="1:19" ht="15.75" thickTop="1" x14ac:dyDescent="0.25">
      <c r="B13" s="10" t="s">
        <v>26</v>
      </c>
      <c r="C13" s="10"/>
      <c r="D13" s="7">
        <f>AVERAGE(D4:D12)</f>
        <v>14.012499999999999</v>
      </c>
      <c r="E13" s="7">
        <f t="shared" ref="E13:S13" si="4">AVERAGE(E4:E12)</f>
        <v>14.588888888888887</v>
      </c>
      <c r="F13" s="7">
        <f t="shared" si="4"/>
        <v>18.144444444444446</v>
      </c>
      <c r="G13" s="7">
        <f t="shared" si="4"/>
        <v>22.055555555555554</v>
      </c>
      <c r="H13" s="7">
        <f t="shared" si="4"/>
        <v>26.18888888888889</v>
      </c>
      <c r="I13" s="7">
        <f t="shared" si="4"/>
        <v>31.011111111111113</v>
      </c>
      <c r="J13" s="7">
        <f t="shared" si="4"/>
        <v>31</v>
      </c>
      <c r="K13" s="7">
        <f t="shared" si="4"/>
        <v>29.944444444444443</v>
      </c>
      <c r="L13" s="7">
        <f t="shared" si="4"/>
        <v>28.200000000000003</v>
      </c>
      <c r="M13" s="7">
        <f t="shared" si="4"/>
        <v>21.955555555555556</v>
      </c>
      <c r="N13" s="7">
        <f t="shared" si="4"/>
        <v>16.644444444444442</v>
      </c>
      <c r="O13" s="7">
        <f t="shared" si="4"/>
        <v>13.366666666666665</v>
      </c>
      <c r="P13" s="7">
        <f t="shared" si="4"/>
        <v>31.311111111111106</v>
      </c>
      <c r="Q13" s="7">
        <f t="shared" si="4"/>
        <v>12.455555555555556</v>
      </c>
      <c r="R13" s="7">
        <f t="shared" si="4"/>
        <v>18.855555555555554</v>
      </c>
      <c r="S13" s="7">
        <f t="shared" si="4"/>
        <v>22.366835016835019</v>
      </c>
    </row>
    <row r="18" spans="1:19" x14ac:dyDescent="0.2">
      <c r="D18" s="59" t="s">
        <v>35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</row>
    <row r="19" spans="1:19" ht="48" customHeight="1" thickBot="1" x14ac:dyDescent="0.25">
      <c r="B19" s="2"/>
      <c r="C19" s="2"/>
      <c r="D19" s="13" t="s">
        <v>10</v>
      </c>
      <c r="E19" s="13" t="s">
        <v>11</v>
      </c>
      <c r="F19" s="13" t="s">
        <v>12</v>
      </c>
      <c r="G19" s="13" t="s">
        <v>13</v>
      </c>
      <c r="H19" s="13" t="s">
        <v>14</v>
      </c>
      <c r="I19" s="13" t="s">
        <v>15</v>
      </c>
      <c r="J19" s="13" t="s">
        <v>16</v>
      </c>
      <c r="K19" s="13" t="s">
        <v>17</v>
      </c>
      <c r="L19" s="13" t="s">
        <v>18</v>
      </c>
      <c r="M19" s="13" t="s">
        <v>19</v>
      </c>
      <c r="N19" s="13" t="s">
        <v>20</v>
      </c>
      <c r="O19" s="13" t="s">
        <v>21</v>
      </c>
      <c r="P19" s="14" t="s">
        <v>27</v>
      </c>
      <c r="Q19" s="14" t="s">
        <v>22</v>
      </c>
      <c r="R19" s="14" t="s">
        <v>23</v>
      </c>
      <c r="S19" s="14" t="s">
        <v>31</v>
      </c>
    </row>
    <row r="20" spans="1:19" ht="16.5" thickTop="1" thickBot="1" x14ac:dyDescent="0.25">
      <c r="A20" s="4" t="s">
        <v>0</v>
      </c>
      <c r="B20" s="9" t="s">
        <v>1</v>
      </c>
      <c r="C20" s="9"/>
      <c r="D20" s="12">
        <v>-19.5</v>
      </c>
      <c r="E20" s="12">
        <v>-14.2</v>
      </c>
      <c r="F20" s="12">
        <v>-14.8</v>
      </c>
      <c r="G20" s="12">
        <v>-13.2</v>
      </c>
      <c r="H20" s="12">
        <v>-8</v>
      </c>
      <c r="I20" s="12">
        <v>-1</v>
      </c>
      <c r="J20" s="12">
        <v>-2.1</v>
      </c>
      <c r="K20" s="12">
        <v>-3</v>
      </c>
      <c r="L20" s="12">
        <v>-2.9</v>
      </c>
      <c r="M20" s="12">
        <v>-9</v>
      </c>
      <c r="N20" s="12">
        <v>-18.600000000000001</v>
      </c>
      <c r="O20" s="12">
        <v>-12.1</v>
      </c>
      <c r="P20" s="7">
        <f>MAX(D20:O20)</f>
        <v>-1</v>
      </c>
      <c r="Q20" s="7">
        <f>MIN(D20:O20)</f>
        <v>-19.5</v>
      </c>
      <c r="R20" s="7">
        <f>P20-Q20</f>
        <v>18.5</v>
      </c>
      <c r="S20" s="7">
        <f>AVERAGE(D20:O20)</f>
        <v>-9.8666666666666671</v>
      </c>
    </row>
    <row r="21" spans="1:19" ht="16.5" thickTop="1" thickBot="1" x14ac:dyDescent="0.25">
      <c r="A21" s="5"/>
      <c r="B21" s="9" t="s">
        <v>2</v>
      </c>
      <c r="C21" s="9"/>
      <c r="D21" s="12">
        <v>-13.2</v>
      </c>
      <c r="E21" s="12">
        <v>-9.1999999999999993</v>
      </c>
      <c r="F21" s="12">
        <v>-6.9</v>
      </c>
      <c r="G21" s="12">
        <v>-3.9</v>
      </c>
      <c r="H21" s="12">
        <v>-0.6</v>
      </c>
      <c r="I21" s="12">
        <v>5.4</v>
      </c>
      <c r="J21" s="12">
        <v>4.4000000000000004</v>
      </c>
      <c r="K21" s="12">
        <v>3.6</v>
      </c>
      <c r="L21" s="12">
        <v>3</v>
      </c>
      <c r="M21" s="12">
        <v>-4.5999999999999996</v>
      </c>
      <c r="N21" s="12">
        <v>-9.6</v>
      </c>
      <c r="O21" s="12">
        <v>-10.1</v>
      </c>
      <c r="P21" s="7">
        <f t="shared" ref="P21:P28" si="5">MAX(D21:O21)</f>
        <v>5.4</v>
      </c>
      <c r="Q21" s="7">
        <f t="shared" ref="Q21:Q28" si="6">MIN(D21:O21)</f>
        <v>-13.2</v>
      </c>
      <c r="R21" s="7">
        <f t="shared" ref="R21:R28" si="7">P21-Q21</f>
        <v>18.600000000000001</v>
      </c>
      <c r="S21" s="7">
        <f t="shared" ref="S21:S28" si="8">AVERAGE(D21:O21)</f>
        <v>-3.4750000000000001</v>
      </c>
    </row>
    <row r="22" spans="1:19" ht="16.5" thickTop="1" thickBot="1" x14ac:dyDescent="0.25">
      <c r="A22" s="5"/>
      <c r="B22" s="9" t="s">
        <v>3</v>
      </c>
      <c r="C22" s="9"/>
      <c r="D22" s="12">
        <v>-8</v>
      </c>
      <c r="E22" s="12">
        <v>-2.2000000000000002</v>
      </c>
      <c r="F22" s="12">
        <v>-0.3</v>
      </c>
      <c r="G22" s="12">
        <v>1.1000000000000001</v>
      </c>
      <c r="H22" s="12">
        <v>5.2</v>
      </c>
      <c r="I22" s="12">
        <v>11.3</v>
      </c>
      <c r="J22" s="12">
        <v>9.9</v>
      </c>
      <c r="K22" s="12">
        <v>10.7</v>
      </c>
      <c r="L22" s="12">
        <v>8.5</v>
      </c>
      <c r="M22" s="12">
        <v>0.6</v>
      </c>
      <c r="N22" s="12">
        <v>-5.4</v>
      </c>
      <c r="O22" s="12">
        <v>-7</v>
      </c>
      <c r="P22" s="7">
        <f t="shared" si="5"/>
        <v>11.3</v>
      </c>
      <c r="Q22" s="7">
        <f t="shared" si="6"/>
        <v>-8</v>
      </c>
      <c r="R22" s="7">
        <f t="shared" si="7"/>
        <v>19.3</v>
      </c>
      <c r="S22" s="7">
        <f t="shared" si="8"/>
        <v>2.0333333333333337</v>
      </c>
    </row>
    <row r="23" spans="1:19" ht="16.5" thickTop="1" thickBot="1" x14ac:dyDescent="0.25">
      <c r="A23" s="5"/>
      <c r="B23" s="9" t="s">
        <v>4</v>
      </c>
      <c r="C23" s="9"/>
      <c r="D23" s="12">
        <v>-8.1999999999999993</v>
      </c>
      <c r="E23" s="12">
        <v>-1.5</v>
      </c>
      <c r="F23" s="12">
        <v>-0.8</v>
      </c>
      <c r="G23" s="12">
        <v>0.4</v>
      </c>
      <c r="H23" s="12">
        <v>5.4</v>
      </c>
      <c r="I23" s="12">
        <v>11.4</v>
      </c>
      <c r="J23" s="12">
        <v>13.6</v>
      </c>
      <c r="K23" s="12">
        <v>9.1999999999999993</v>
      </c>
      <c r="L23" s="12">
        <v>6.5</v>
      </c>
      <c r="M23" s="12">
        <v>0.9</v>
      </c>
      <c r="N23" s="12">
        <v>-5</v>
      </c>
      <c r="O23" s="12">
        <v>-7.6</v>
      </c>
      <c r="P23" s="7">
        <f t="shared" si="5"/>
        <v>13.6</v>
      </c>
      <c r="Q23" s="7">
        <f t="shared" si="6"/>
        <v>-8.1999999999999993</v>
      </c>
      <c r="R23" s="7">
        <f t="shared" si="7"/>
        <v>21.799999999999997</v>
      </c>
      <c r="S23" s="7">
        <f t="shared" si="8"/>
        <v>2.0249999999999999</v>
      </c>
    </row>
    <row r="24" spans="1:19" ht="16.5" thickTop="1" thickBot="1" x14ac:dyDescent="0.25">
      <c r="A24" s="5"/>
      <c r="B24" s="9" t="s">
        <v>5</v>
      </c>
      <c r="C24" s="9"/>
      <c r="D24" s="12">
        <v>-10.3</v>
      </c>
      <c r="E24" s="12">
        <v>-3</v>
      </c>
      <c r="F24" s="12">
        <v>-2.4</v>
      </c>
      <c r="G24" s="12">
        <v>-0.8</v>
      </c>
      <c r="H24" s="12">
        <v>4</v>
      </c>
      <c r="I24" s="12">
        <v>10.1</v>
      </c>
      <c r="J24" s="12">
        <v>12.7</v>
      </c>
      <c r="K24" s="12">
        <v>8.8000000000000007</v>
      </c>
      <c r="L24" s="12">
        <v>5.6</v>
      </c>
      <c r="M24" s="12">
        <v>0.2</v>
      </c>
      <c r="N24" s="12">
        <v>-6.4</v>
      </c>
      <c r="O24" s="12">
        <v>-9</v>
      </c>
      <c r="P24" s="7">
        <f t="shared" si="5"/>
        <v>12.7</v>
      </c>
      <c r="Q24" s="7">
        <f t="shared" si="6"/>
        <v>-10.3</v>
      </c>
      <c r="R24" s="7">
        <f t="shared" si="7"/>
        <v>23</v>
      </c>
      <c r="S24" s="7">
        <f t="shared" si="8"/>
        <v>0.79166666666666663</v>
      </c>
    </row>
    <row r="25" spans="1:19" ht="16.5" thickTop="1" thickBot="1" x14ac:dyDescent="0.25">
      <c r="A25" s="5"/>
      <c r="B25" s="9" t="s">
        <v>6</v>
      </c>
      <c r="C25" s="9"/>
      <c r="D25" s="12" t="s">
        <v>32</v>
      </c>
      <c r="E25" s="12">
        <v>-2.2000000000000002</v>
      </c>
      <c r="F25" s="12">
        <v>-1.2</v>
      </c>
      <c r="G25" s="12">
        <v>-2</v>
      </c>
      <c r="H25" s="12">
        <v>3.5</v>
      </c>
      <c r="I25" s="12">
        <v>11.6</v>
      </c>
      <c r="J25" s="12">
        <v>12.5</v>
      </c>
      <c r="K25" s="12">
        <v>8.1999999999999993</v>
      </c>
      <c r="L25" s="12">
        <v>7.6</v>
      </c>
      <c r="M25" s="12">
        <v>0.7</v>
      </c>
      <c r="N25" s="12">
        <v>-5.7</v>
      </c>
      <c r="O25" s="8">
        <v>-8.1999999999999993</v>
      </c>
      <c r="P25" s="7">
        <f t="shared" si="5"/>
        <v>12.5</v>
      </c>
      <c r="Q25" s="7">
        <f t="shared" si="6"/>
        <v>-8.1999999999999993</v>
      </c>
      <c r="R25" s="7">
        <f t="shared" si="7"/>
        <v>20.7</v>
      </c>
      <c r="S25" s="7">
        <f t="shared" si="8"/>
        <v>2.2545454545454544</v>
      </c>
    </row>
    <row r="26" spans="1:19" ht="16.5" thickTop="1" thickBot="1" x14ac:dyDescent="0.25">
      <c r="A26" s="5"/>
      <c r="B26" s="9" t="s">
        <v>7</v>
      </c>
      <c r="C26" s="9"/>
      <c r="D26" s="12">
        <v>-14.3</v>
      </c>
      <c r="E26" s="12">
        <v>-4</v>
      </c>
      <c r="F26" s="12">
        <v>-4.3</v>
      </c>
      <c r="G26" s="12">
        <v>-4.8</v>
      </c>
      <c r="H26" s="12">
        <v>1.5</v>
      </c>
      <c r="I26" s="12">
        <v>8.6999999999999993</v>
      </c>
      <c r="J26" s="12">
        <v>10.4</v>
      </c>
      <c r="K26" s="12">
        <v>5.5</v>
      </c>
      <c r="L26" s="12">
        <v>3.6</v>
      </c>
      <c r="M26" s="12">
        <v>-2.7</v>
      </c>
      <c r="N26" s="12">
        <v>-8.6999999999999993</v>
      </c>
      <c r="O26" s="12">
        <v>-11.7</v>
      </c>
      <c r="P26" s="7">
        <f t="shared" si="5"/>
        <v>10.4</v>
      </c>
      <c r="Q26" s="7">
        <f t="shared" si="6"/>
        <v>-14.3</v>
      </c>
      <c r="R26" s="7">
        <f t="shared" si="7"/>
        <v>24.700000000000003</v>
      </c>
      <c r="S26" s="7">
        <f t="shared" si="8"/>
        <v>-1.7333333333333334</v>
      </c>
    </row>
    <row r="27" spans="1:19" ht="16.5" thickTop="1" thickBot="1" x14ac:dyDescent="0.25">
      <c r="A27" s="5"/>
      <c r="B27" s="9" t="s">
        <v>8</v>
      </c>
      <c r="C27" s="9"/>
      <c r="D27" s="12">
        <v>-11.5</v>
      </c>
      <c r="E27" s="12">
        <v>-3.1</v>
      </c>
      <c r="F27" s="12">
        <v>-1.9</v>
      </c>
      <c r="G27" s="12">
        <v>-2.9</v>
      </c>
      <c r="H27" s="12">
        <v>3.7</v>
      </c>
      <c r="I27" s="12">
        <v>10.5</v>
      </c>
      <c r="J27" s="12">
        <v>11.9</v>
      </c>
      <c r="K27" s="12">
        <v>8.6999999999999993</v>
      </c>
      <c r="L27" s="12">
        <v>3.2</v>
      </c>
      <c r="M27" s="12">
        <v>-1.4</v>
      </c>
      <c r="N27" s="12">
        <v>-5.7</v>
      </c>
      <c r="O27" s="12">
        <v>-9.4</v>
      </c>
      <c r="P27" s="7">
        <f t="shared" si="5"/>
        <v>11.9</v>
      </c>
      <c r="Q27" s="7">
        <f t="shared" si="6"/>
        <v>-11.5</v>
      </c>
      <c r="R27" s="7">
        <f t="shared" si="7"/>
        <v>23.4</v>
      </c>
      <c r="S27" s="7">
        <f t="shared" si="8"/>
        <v>0.17500000000000027</v>
      </c>
    </row>
    <row r="28" spans="1:19" ht="16.5" thickTop="1" thickBot="1" x14ac:dyDescent="0.25">
      <c r="A28" s="5"/>
      <c r="B28" s="9" t="s">
        <v>9</v>
      </c>
      <c r="C28" s="9"/>
      <c r="D28" s="12">
        <v>4.5999999999999996</v>
      </c>
      <c r="E28" s="12">
        <v>-0.6</v>
      </c>
      <c r="F28" s="12">
        <v>0.2</v>
      </c>
      <c r="G28" s="12">
        <v>4.3</v>
      </c>
      <c r="H28" s="12">
        <v>6</v>
      </c>
      <c r="I28" s="12">
        <v>12.6</v>
      </c>
      <c r="J28" s="12">
        <v>13.7</v>
      </c>
      <c r="K28" s="12">
        <v>9.4</v>
      </c>
      <c r="L28" s="12">
        <v>8.1</v>
      </c>
      <c r="M28" s="12">
        <v>3.6</v>
      </c>
      <c r="N28" s="12">
        <v>-3</v>
      </c>
      <c r="O28" s="12">
        <v>-4.4000000000000004</v>
      </c>
      <c r="P28" s="7">
        <f t="shared" si="5"/>
        <v>13.7</v>
      </c>
      <c r="Q28" s="7">
        <f t="shared" si="6"/>
        <v>-4.4000000000000004</v>
      </c>
      <c r="R28" s="7">
        <f t="shared" si="7"/>
        <v>18.100000000000001</v>
      </c>
      <c r="S28" s="7">
        <f t="shared" si="8"/>
        <v>4.541666666666667</v>
      </c>
    </row>
    <row r="29" spans="1:19" ht="15.75" thickTop="1" x14ac:dyDescent="0.25">
      <c r="B29" s="11" t="s">
        <v>26</v>
      </c>
      <c r="C29" s="11"/>
      <c r="D29" s="7">
        <f>AVERAGE(D20:D28)</f>
        <v>-10.050000000000001</v>
      </c>
      <c r="E29" s="7">
        <f t="shared" ref="E29:S29" si="9">AVERAGE(E20:E28)</f>
        <v>-4.4444444444444446</v>
      </c>
      <c r="F29" s="7">
        <f t="shared" si="9"/>
        <v>-3.5999999999999996</v>
      </c>
      <c r="G29" s="7">
        <f t="shared" si="9"/>
        <v>-2.4222222222222221</v>
      </c>
      <c r="H29" s="7">
        <f t="shared" si="9"/>
        <v>2.2999999999999998</v>
      </c>
      <c r="I29" s="7">
        <f t="shared" si="9"/>
        <v>8.9555555555555557</v>
      </c>
      <c r="J29" s="7">
        <f t="shared" si="9"/>
        <v>9.6666666666666661</v>
      </c>
      <c r="K29" s="7">
        <f t="shared" si="9"/>
        <v>6.7888888888888888</v>
      </c>
      <c r="L29" s="7">
        <f t="shared" si="9"/>
        <v>4.8000000000000007</v>
      </c>
      <c r="M29" s="7">
        <f t="shared" si="9"/>
        <v>-1.3000000000000003</v>
      </c>
      <c r="N29" s="7">
        <f t="shared" si="9"/>
        <v>-7.5666666666666673</v>
      </c>
      <c r="O29" s="7">
        <f t="shared" si="9"/>
        <v>-8.8333333333333357</v>
      </c>
      <c r="P29" s="7">
        <f t="shared" si="9"/>
        <v>10.055555555555557</v>
      </c>
      <c r="Q29" s="7">
        <f t="shared" si="9"/>
        <v>-10.844444444444445</v>
      </c>
      <c r="R29" s="7">
        <f t="shared" si="9"/>
        <v>20.900000000000002</v>
      </c>
      <c r="S29" s="7">
        <f t="shared" si="9"/>
        <v>-0.36153198653198665</v>
      </c>
    </row>
    <row r="34" spans="2:18" ht="48" customHeight="1" thickBot="1" x14ac:dyDescent="0.25">
      <c r="D34" s="14" t="s">
        <v>28</v>
      </c>
      <c r="E34" s="14" t="s">
        <v>29</v>
      </c>
      <c r="F34" s="14" t="s">
        <v>30</v>
      </c>
      <c r="G34" s="5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2:18" ht="16.5" thickTop="1" thickBot="1" x14ac:dyDescent="0.25">
      <c r="B35" s="9" t="s">
        <v>1</v>
      </c>
      <c r="C35" s="9"/>
      <c r="D35" s="12">
        <f>P4-P20</f>
        <v>18.3</v>
      </c>
      <c r="E35" s="12">
        <f>Q4-Q20</f>
        <v>25.1</v>
      </c>
      <c r="F35" s="12">
        <f>D35-E35</f>
        <v>-6.8000000000000007</v>
      </c>
    </row>
    <row r="36" spans="2:18" ht="16.5" thickTop="1" thickBot="1" x14ac:dyDescent="0.25">
      <c r="B36" s="9" t="s">
        <v>2</v>
      </c>
      <c r="C36" s="9"/>
      <c r="D36" s="12">
        <f t="shared" ref="D36:E43" si="10">P5-P21</f>
        <v>24.6</v>
      </c>
      <c r="E36" s="12">
        <f t="shared" si="10"/>
        <v>24</v>
      </c>
      <c r="F36" s="12">
        <f t="shared" ref="F36:F43" si="11">D36-E36</f>
        <v>0.60000000000000142</v>
      </c>
    </row>
    <row r="37" spans="2:18" ht="16.5" thickTop="1" thickBot="1" x14ac:dyDescent="0.25">
      <c r="B37" s="9" t="s">
        <v>3</v>
      </c>
      <c r="C37" s="9"/>
      <c r="D37" s="12">
        <f t="shared" si="10"/>
        <v>23.599999999999998</v>
      </c>
      <c r="E37" s="12">
        <f t="shared" si="10"/>
        <v>23.3</v>
      </c>
      <c r="F37" s="12">
        <f t="shared" si="11"/>
        <v>0.29999999999999716</v>
      </c>
    </row>
    <row r="38" spans="2:18" ht="16.5" thickTop="1" thickBot="1" x14ac:dyDescent="0.25">
      <c r="B38" s="9" t="s">
        <v>4</v>
      </c>
      <c r="C38" s="9"/>
      <c r="D38" s="12">
        <f t="shared" si="10"/>
        <v>20.100000000000001</v>
      </c>
      <c r="E38" s="12">
        <f t="shared" si="10"/>
        <v>21.299999999999997</v>
      </c>
      <c r="F38" s="12">
        <f t="shared" si="11"/>
        <v>-1.1999999999999957</v>
      </c>
    </row>
    <row r="39" spans="2:18" ht="16.5" thickTop="1" thickBot="1" x14ac:dyDescent="0.25">
      <c r="B39" s="9" t="s">
        <v>5</v>
      </c>
      <c r="C39" s="9"/>
      <c r="D39" s="12">
        <f t="shared" si="10"/>
        <v>21.3</v>
      </c>
      <c r="E39" s="12">
        <f t="shared" si="10"/>
        <v>23.200000000000003</v>
      </c>
      <c r="F39" s="12">
        <f t="shared" si="11"/>
        <v>-1.9000000000000021</v>
      </c>
    </row>
    <row r="40" spans="2:18" ht="16.5" thickTop="1" thickBot="1" x14ac:dyDescent="0.25">
      <c r="B40" s="9" t="s">
        <v>6</v>
      </c>
      <c r="C40" s="9"/>
      <c r="D40" s="12">
        <f t="shared" si="10"/>
        <v>20.799999999999997</v>
      </c>
      <c r="E40" s="12">
        <f t="shared" si="10"/>
        <v>21.5</v>
      </c>
      <c r="F40" s="12">
        <f t="shared" si="11"/>
        <v>-0.70000000000000284</v>
      </c>
    </row>
    <row r="41" spans="2:18" ht="16.5" thickTop="1" thickBot="1" x14ac:dyDescent="0.25">
      <c r="B41" s="9" t="s">
        <v>7</v>
      </c>
      <c r="C41" s="9"/>
      <c r="D41" s="12">
        <f t="shared" si="10"/>
        <v>21.1</v>
      </c>
      <c r="E41" s="12">
        <f t="shared" si="10"/>
        <v>26.4</v>
      </c>
      <c r="F41" s="12">
        <f t="shared" si="11"/>
        <v>-5.2999999999999972</v>
      </c>
    </row>
    <row r="42" spans="2:18" ht="16.5" thickTop="1" thickBot="1" x14ac:dyDescent="0.25">
      <c r="B42" s="9" t="s">
        <v>8</v>
      </c>
      <c r="C42" s="9"/>
      <c r="D42" s="12">
        <f t="shared" si="10"/>
        <v>20.700000000000003</v>
      </c>
      <c r="E42" s="12">
        <f t="shared" si="10"/>
        <v>24.1</v>
      </c>
      <c r="F42" s="12">
        <f t="shared" si="11"/>
        <v>-3.3999999999999986</v>
      </c>
    </row>
    <row r="43" spans="2:18" ht="16.5" thickTop="1" thickBot="1" x14ac:dyDescent="0.25">
      <c r="B43" s="9" t="s">
        <v>9</v>
      </c>
      <c r="C43" s="9"/>
      <c r="D43" s="12">
        <f t="shared" si="10"/>
        <v>20.8</v>
      </c>
      <c r="E43" s="12">
        <f t="shared" si="10"/>
        <v>20.799999999999997</v>
      </c>
      <c r="F43" s="12">
        <f t="shared" si="11"/>
        <v>0</v>
      </c>
    </row>
    <row r="44" spans="2:18" ht="15.75" thickTop="1" x14ac:dyDescent="0.25">
      <c r="B44" s="11" t="s">
        <v>31</v>
      </c>
      <c r="C44" s="11"/>
      <c r="D44" s="7">
        <f>AVERAGE(D35:D43)</f>
        <v>21.255555555555556</v>
      </c>
      <c r="E44" s="7">
        <f t="shared" ref="E44:F44" si="12">AVERAGE(E35:E43)</f>
        <v>23.299999999999997</v>
      </c>
      <c r="F44" s="7">
        <f t="shared" si="12"/>
        <v>-2.0444444444444443</v>
      </c>
    </row>
  </sheetData>
  <mergeCells count="34">
    <mergeCell ref="B41:C41"/>
    <mergeCell ref="B42:C42"/>
    <mergeCell ref="B43:C43"/>
    <mergeCell ref="B44:C44"/>
    <mergeCell ref="D2:S2"/>
    <mergeCell ref="D18:S18"/>
    <mergeCell ref="B35:C35"/>
    <mergeCell ref="B36:C36"/>
    <mergeCell ref="B37:C37"/>
    <mergeCell ref="B38:C38"/>
    <mergeCell ref="B39:C39"/>
    <mergeCell ref="B40:C40"/>
    <mergeCell ref="B26:C26"/>
    <mergeCell ref="B27:C27"/>
    <mergeCell ref="B28:C28"/>
    <mergeCell ref="B29:C29"/>
    <mergeCell ref="B13:C13"/>
    <mergeCell ref="A20:A28"/>
    <mergeCell ref="B20:C20"/>
    <mergeCell ref="B21:C21"/>
    <mergeCell ref="B22:C22"/>
    <mergeCell ref="B23:C23"/>
    <mergeCell ref="B24:C24"/>
    <mergeCell ref="B25:C25"/>
    <mergeCell ref="B9:C9"/>
    <mergeCell ref="B10:C10"/>
    <mergeCell ref="B11:C11"/>
    <mergeCell ref="B12:C12"/>
    <mergeCell ref="A4:A12"/>
    <mergeCell ref="B4:C4"/>
    <mergeCell ref="B5:C5"/>
    <mergeCell ref="B6:C6"/>
    <mergeCell ref="B7:C7"/>
    <mergeCell ref="B8:C8"/>
  </mergeCells>
  <conditionalFormatting sqref="D20:O28">
    <cfRule type="cellIs" dxfId="6" priority="4" operator="lessThan">
      <formula>0</formula>
    </cfRule>
  </conditionalFormatting>
  <conditionalFormatting sqref="D35:F43">
    <cfRule type="cellIs" dxfId="5" priority="3" operator="lessThan">
      <formula>0</formula>
    </cfRule>
  </conditionalFormatting>
  <conditionalFormatting sqref="D4:O12">
    <cfRule type="cellIs" dxfId="4" priority="2" operator="lessThan">
      <formula>0</formula>
    </cfRule>
  </conditionalFormatting>
  <conditionalFormatting sqref="D20:S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topLeftCell="A97" zoomScale="85" zoomScaleNormal="85" workbookViewId="0">
      <selection activeCell="N129" sqref="N129"/>
    </sheetView>
  </sheetViews>
  <sheetFormatPr defaultRowHeight="15" x14ac:dyDescent="0.25"/>
  <cols>
    <col min="2" max="3" width="14.7109375" customWidth="1"/>
    <col min="4" max="19" width="13.7109375" customWidth="1"/>
  </cols>
  <sheetData>
    <row r="2" spans="2:19" ht="15.75" thickBot="1" x14ac:dyDescent="0.3"/>
    <row r="3" spans="2:19" ht="48" customHeight="1" thickBot="1" x14ac:dyDescent="0.3">
      <c r="B3" s="57"/>
      <c r="C3" s="2"/>
      <c r="D3" s="41" t="s">
        <v>10</v>
      </c>
      <c r="E3" s="42" t="s">
        <v>11</v>
      </c>
      <c r="F3" s="42" t="s">
        <v>12</v>
      </c>
      <c r="G3" s="42" t="s">
        <v>13</v>
      </c>
      <c r="H3" s="42" t="s">
        <v>14</v>
      </c>
      <c r="I3" s="42" t="s">
        <v>15</v>
      </c>
      <c r="J3" s="42" t="s">
        <v>16</v>
      </c>
      <c r="K3" s="42" t="s">
        <v>17</v>
      </c>
      <c r="L3" s="42" t="s">
        <v>18</v>
      </c>
      <c r="M3" s="42" t="s">
        <v>19</v>
      </c>
      <c r="N3" s="42" t="s">
        <v>20</v>
      </c>
      <c r="O3" s="43" t="s">
        <v>21</v>
      </c>
      <c r="P3" s="35" t="s">
        <v>27</v>
      </c>
      <c r="Q3" s="36" t="s">
        <v>22</v>
      </c>
      <c r="R3" s="37" t="s">
        <v>33</v>
      </c>
      <c r="S3" s="18" t="s">
        <v>31</v>
      </c>
    </row>
    <row r="4" spans="2:19" ht="15.75" thickBot="1" x14ac:dyDescent="0.3">
      <c r="B4" s="44" t="s">
        <v>1</v>
      </c>
      <c r="C4" s="45"/>
      <c r="D4" s="53">
        <v>134</v>
      </c>
      <c r="E4" s="28">
        <v>267</v>
      </c>
      <c r="F4" s="28">
        <v>153</v>
      </c>
      <c r="G4" s="28">
        <v>105</v>
      </c>
      <c r="H4" s="28">
        <v>222</v>
      </c>
      <c r="I4" s="28">
        <v>286</v>
      </c>
      <c r="J4" s="28">
        <v>119</v>
      </c>
      <c r="K4" s="28">
        <v>250</v>
      </c>
      <c r="L4" s="28">
        <v>112</v>
      </c>
      <c r="M4" s="28">
        <v>207</v>
      </c>
      <c r="N4" s="28">
        <v>361</v>
      </c>
      <c r="O4" s="29">
        <v>0</v>
      </c>
      <c r="P4" s="38">
        <f>MAX(D4:O4)</f>
        <v>361</v>
      </c>
      <c r="Q4" s="39">
        <f>MIN(D4:O4)</f>
        <v>0</v>
      </c>
      <c r="R4" s="40">
        <f>P4-Q4</f>
        <v>361</v>
      </c>
      <c r="S4" s="19">
        <f>AVERAGE(D4:O4)</f>
        <v>184.66666666666666</v>
      </c>
    </row>
    <row r="5" spans="2:19" ht="16.5" thickTop="1" thickBot="1" x14ac:dyDescent="0.3">
      <c r="B5" s="46" t="s">
        <v>2</v>
      </c>
      <c r="C5" s="47"/>
      <c r="D5" s="52">
        <v>87</v>
      </c>
      <c r="E5" s="30">
        <v>232</v>
      </c>
      <c r="F5" s="30">
        <v>122</v>
      </c>
      <c r="G5" s="30">
        <v>73</v>
      </c>
      <c r="H5" s="30">
        <v>157</v>
      </c>
      <c r="I5" s="30">
        <v>175</v>
      </c>
      <c r="J5" s="30">
        <v>169</v>
      </c>
      <c r="K5" s="30">
        <v>223</v>
      </c>
      <c r="L5" s="30">
        <v>74</v>
      </c>
      <c r="M5" s="30">
        <v>128</v>
      </c>
      <c r="N5" s="30">
        <v>226</v>
      </c>
      <c r="O5" s="31">
        <v>0</v>
      </c>
      <c r="P5" s="20">
        <f t="shared" ref="P5:P12" si="0">MAX(D5:O5)</f>
        <v>232</v>
      </c>
      <c r="Q5" s="21">
        <f t="shared" ref="Q5:Q12" si="1">MIN(D5:O5)</f>
        <v>0</v>
      </c>
      <c r="R5" s="22">
        <f t="shared" ref="R5:R12" si="2">P5-Q5</f>
        <v>232</v>
      </c>
      <c r="S5" s="19">
        <f t="shared" ref="S5:S13" si="3">AVERAGE(D5:O5)</f>
        <v>138.83333333333334</v>
      </c>
    </row>
    <row r="6" spans="2:19" ht="16.5" thickTop="1" thickBot="1" x14ac:dyDescent="0.3">
      <c r="B6" s="46" t="s">
        <v>3</v>
      </c>
      <c r="C6" s="47"/>
      <c r="D6" s="52">
        <v>105</v>
      </c>
      <c r="E6" s="30">
        <v>263</v>
      </c>
      <c r="F6" s="30">
        <v>65</v>
      </c>
      <c r="G6" s="30">
        <v>73</v>
      </c>
      <c r="H6" s="30">
        <v>124</v>
      </c>
      <c r="I6" s="30">
        <v>162</v>
      </c>
      <c r="J6" s="30">
        <v>68</v>
      </c>
      <c r="K6" s="30">
        <v>75</v>
      </c>
      <c r="L6" s="30">
        <v>108</v>
      </c>
      <c r="M6" s="30">
        <v>158</v>
      </c>
      <c r="N6" s="30">
        <v>283</v>
      </c>
      <c r="O6" s="31">
        <v>0</v>
      </c>
      <c r="P6" s="20">
        <f t="shared" si="0"/>
        <v>283</v>
      </c>
      <c r="Q6" s="21">
        <f t="shared" si="1"/>
        <v>0</v>
      </c>
      <c r="R6" s="22">
        <f t="shared" si="2"/>
        <v>283</v>
      </c>
      <c r="S6" s="19">
        <f t="shared" si="3"/>
        <v>123.66666666666667</v>
      </c>
    </row>
    <row r="7" spans="2:19" ht="16.5" thickTop="1" thickBot="1" x14ac:dyDescent="0.3">
      <c r="B7" s="46" t="s">
        <v>4</v>
      </c>
      <c r="C7" s="47"/>
      <c r="D7" s="52">
        <v>76</v>
      </c>
      <c r="E7" s="30">
        <v>201</v>
      </c>
      <c r="F7" s="30">
        <v>79</v>
      </c>
      <c r="G7" s="30">
        <v>93</v>
      </c>
      <c r="H7" s="30">
        <v>157</v>
      </c>
      <c r="I7" s="30">
        <v>175</v>
      </c>
      <c r="J7" s="30">
        <v>86</v>
      </c>
      <c r="K7" s="30">
        <v>90</v>
      </c>
      <c r="L7" s="30">
        <v>47</v>
      </c>
      <c r="M7" s="30">
        <v>135</v>
      </c>
      <c r="N7" s="30">
        <v>177</v>
      </c>
      <c r="O7" s="31">
        <v>0</v>
      </c>
      <c r="P7" s="20">
        <f t="shared" si="0"/>
        <v>201</v>
      </c>
      <c r="Q7" s="21">
        <f t="shared" si="1"/>
        <v>0</v>
      </c>
      <c r="R7" s="22">
        <f t="shared" si="2"/>
        <v>201</v>
      </c>
      <c r="S7" s="19">
        <f t="shared" si="3"/>
        <v>109.66666666666667</v>
      </c>
    </row>
    <row r="8" spans="2:19" ht="16.5" thickTop="1" thickBot="1" x14ac:dyDescent="0.3">
      <c r="B8" s="46" t="s">
        <v>5</v>
      </c>
      <c r="C8" s="47"/>
      <c r="D8" s="52">
        <v>58</v>
      </c>
      <c r="E8" s="30">
        <v>183</v>
      </c>
      <c r="F8" s="30">
        <v>85</v>
      </c>
      <c r="G8" s="30">
        <v>63</v>
      </c>
      <c r="H8" s="30">
        <v>118</v>
      </c>
      <c r="I8" s="30">
        <v>117</v>
      </c>
      <c r="J8" s="30">
        <v>74</v>
      </c>
      <c r="K8" s="30">
        <v>110</v>
      </c>
      <c r="L8" s="30">
        <v>82</v>
      </c>
      <c r="M8" s="30">
        <v>115</v>
      </c>
      <c r="N8" s="30">
        <v>141</v>
      </c>
      <c r="O8" s="31">
        <v>1</v>
      </c>
      <c r="P8" s="20">
        <f t="shared" si="0"/>
        <v>183</v>
      </c>
      <c r="Q8" s="21">
        <f t="shared" si="1"/>
        <v>1</v>
      </c>
      <c r="R8" s="22">
        <f t="shared" si="2"/>
        <v>182</v>
      </c>
      <c r="S8" s="19">
        <f t="shared" si="3"/>
        <v>95.583333333333329</v>
      </c>
    </row>
    <row r="9" spans="2:19" ht="16.5" thickTop="1" thickBot="1" x14ac:dyDescent="0.3">
      <c r="B9" s="46" t="s">
        <v>6</v>
      </c>
      <c r="C9" s="47"/>
      <c r="D9" s="52" t="s">
        <v>32</v>
      </c>
      <c r="E9" s="30">
        <v>133</v>
      </c>
      <c r="F9" s="30">
        <v>65</v>
      </c>
      <c r="G9" s="30">
        <v>44</v>
      </c>
      <c r="H9" s="30">
        <v>151</v>
      </c>
      <c r="I9" s="30">
        <v>79</v>
      </c>
      <c r="J9" s="30">
        <v>63</v>
      </c>
      <c r="K9" s="30">
        <v>188</v>
      </c>
      <c r="L9" s="30">
        <v>54</v>
      </c>
      <c r="M9" s="30">
        <v>91</v>
      </c>
      <c r="N9" s="30">
        <v>110</v>
      </c>
      <c r="O9" s="31">
        <v>3</v>
      </c>
      <c r="P9" s="20">
        <f t="shared" si="0"/>
        <v>188</v>
      </c>
      <c r="Q9" s="21">
        <f t="shared" si="1"/>
        <v>3</v>
      </c>
      <c r="R9" s="22">
        <f t="shared" si="2"/>
        <v>185</v>
      </c>
      <c r="S9" s="19">
        <f t="shared" si="3"/>
        <v>89.181818181818187</v>
      </c>
    </row>
    <row r="10" spans="2:19" ht="16.5" thickTop="1" thickBot="1" x14ac:dyDescent="0.3">
      <c r="B10" s="46" t="s">
        <v>7</v>
      </c>
      <c r="C10" s="47"/>
      <c r="D10" s="52">
        <v>69</v>
      </c>
      <c r="E10" s="30">
        <v>161</v>
      </c>
      <c r="F10" s="32">
        <v>71</v>
      </c>
      <c r="G10" s="30">
        <v>50</v>
      </c>
      <c r="H10" s="30">
        <v>141</v>
      </c>
      <c r="I10" s="30">
        <v>172</v>
      </c>
      <c r="J10" s="30">
        <v>84</v>
      </c>
      <c r="K10" s="30">
        <v>166</v>
      </c>
      <c r="L10" s="30">
        <v>76</v>
      </c>
      <c r="M10" s="30">
        <v>109</v>
      </c>
      <c r="N10" s="30">
        <v>147</v>
      </c>
      <c r="O10" s="31">
        <v>0</v>
      </c>
      <c r="P10" s="20">
        <f t="shared" si="0"/>
        <v>172</v>
      </c>
      <c r="Q10" s="21">
        <f t="shared" si="1"/>
        <v>0</v>
      </c>
      <c r="R10" s="22">
        <f t="shared" si="2"/>
        <v>172</v>
      </c>
      <c r="S10" s="19">
        <f t="shared" si="3"/>
        <v>103.83333333333333</v>
      </c>
    </row>
    <row r="11" spans="2:19" ht="16.5" thickTop="1" thickBot="1" x14ac:dyDescent="0.3">
      <c r="B11" s="46" t="s">
        <v>8</v>
      </c>
      <c r="C11" s="47"/>
      <c r="D11" s="52">
        <v>35</v>
      </c>
      <c r="E11" s="30">
        <v>109</v>
      </c>
      <c r="F11" s="30">
        <v>38</v>
      </c>
      <c r="G11" s="30">
        <v>37</v>
      </c>
      <c r="H11" s="30">
        <v>123</v>
      </c>
      <c r="I11" s="30">
        <v>110</v>
      </c>
      <c r="J11" s="30">
        <v>82</v>
      </c>
      <c r="K11" s="30">
        <v>53</v>
      </c>
      <c r="L11" s="30">
        <v>28</v>
      </c>
      <c r="M11" s="30">
        <v>79</v>
      </c>
      <c r="N11" s="30">
        <v>92</v>
      </c>
      <c r="O11" s="31">
        <v>2</v>
      </c>
      <c r="P11" s="20">
        <f t="shared" si="0"/>
        <v>123</v>
      </c>
      <c r="Q11" s="21">
        <f t="shared" si="1"/>
        <v>2</v>
      </c>
      <c r="R11" s="22">
        <f t="shared" si="2"/>
        <v>121</v>
      </c>
      <c r="S11" s="19">
        <f t="shared" si="3"/>
        <v>65.666666666666671</v>
      </c>
    </row>
    <row r="12" spans="2:19" ht="16.5" thickTop="1" thickBot="1" x14ac:dyDescent="0.3">
      <c r="B12" s="55" t="s">
        <v>9</v>
      </c>
      <c r="C12" s="56"/>
      <c r="D12" s="54">
        <v>76</v>
      </c>
      <c r="E12" s="33">
        <v>181</v>
      </c>
      <c r="F12" s="33">
        <v>100</v>
      </c>
      <c r="G12" s="33">
        <v>26</v>
      </c>
      <c r="H12" s="33">
        <v>88</v>
      </c>
      <c r="I12" s="33">
        <v>110</v>
      </c>
      <c r="J12" s="33">
        <v>16</v>
      </c>
      <c r="K12" s="33">
        <v>41</v>
      </c>
      <c r="L12" s="33">
        <v>55</v>
      </c>
      <c r="M12" s="33">
        <v>140</v>
      </c>
      <c r="N12" s="33">
        <v>195</v>
      </c>
      <c r="O12" s="34">
        <v>0</v>
      </c>
      <c r="P12" s="23">
        <f t="shared" si="0"/>
        <v>195</v>
      </c>
      <c r="Q12" s="24">
        <f t="shared" si="1"/>
        <v>0</v>
      </c>
      <c r="R12" s="25">
        <f t="shared" si="2"/>
        <v>195</v>
      </c>
      <c r="S12" s="19">
        <f t="shared" si="3"/>
        <v>85.666666666666671</v>
      </c>
    </row>
    <row r="13" spans="2:19" ht="15.75" thickBot="1" x14ac:dyDescent="0.3">
      <c r="B13" s="49" t="s">
        <v>34</v>
      </c>
      <c r="C13" s="50"/>
      <c r="D13" s="51">
        <f>AVERAGE(D4:D12)</f>
        <v>80</v>
      </c>
      <c r="E13" s="48">
        <f t="shared" ref="E13:O13" si="4">AVERAGE(E4:E12)</f>
        <v>192.22222222222223</v>
      </c>
      <c r="F13" s="26">
        <f t="shared" si="4"/>
        <v>86.444444444444443</v>
      </c>
      <c r="G13" s="26">
        <f t="shared" si="4"/>
        <v>62.666666666666664</v>
      </c>
      <c r="H13" s="26">
        <f t="shared" si="4"/>
        <v>142.33333333333334</v>
      </c>
      <c r="I13" s="26">
        <f t="shared" si="4"/>
        <v>154</v>
      </c>
      <c r="J13" s="26">
        <f t="shared" si="4"/>
        <v>84.555555555555557</v>
      </c>
      <c r="K13" s="26">
        <f t="shared" si="4"/>
        <v>132.88888888888889</v>
      </c>
      <c r="L13" s="26">
        <f t="shared" si="4"/>
        <v>70.666666666666671</v>
      </c>
      <c r="M13" s="26">
        <f t="shared" si="4"/>
        <v>129.11111111111111</v>
      </c>
      <c r="N13" s="26">
        <f t="shared" si="4"/>
        <v>192.44444444444446</v>
      </c>
      <c r="O13" s="26">
        <f t="shared" si="4"/>
        <v>0.66666666666666663</v>
      </c>
      <c r="P13" s="26">
        <f t="shared" ref="P13" si="5">AVERAGE(P4:P12)</f>
        <v>215.33333333333334</v>
      </c>
      <c r="Q13" s="26">
        <f t="shared" ref="Q13" si="6">AVERAGE(Q4:Q12)</f>
        <v>0.66666666666666663</v>
      </c>
      <c r="R13" s="27">
        <f t="shared" ref="R13:S13" si="7">AVERAGE(R4:R12)</f>
        <v>214.66666666666666</v>
      </c>
      <c r="S13" s="27">
        <f t="shared" si="7"/>
        <v>110.75168350168352</v>
      </c>
    </row>
    <row r="24" spans="6:6" x14ac:dyDescent="0.25">
      <c r="F24" s="17"/>
    </row>
  </sheetData>
  <mergeCells count="10">
    <mergeCell ref="B10:C10"/>
    <mergeCell ref="B11:C11"/>
    <mergeCell ref="B12:C12"/>
    <mergeCell ref="B13:C13"/>
    <mergeCell ref="B4:C4"/>
    <mergeCell ref="B5:C5"/>
    <mergeCell ref="B6:C6"/>
    <mergeCell ref="B7:C7"/>
    <mergeCell ref="B8:C8"/>
    <mergeCell ref="B9:C9"/>
  </mergeCells>
  <conditionalFormatting sqref="D4:O5 F6:O9 D6:E8 D10:E12 G10:O12 F11:F12">
    <cfRule type="cellIs" dxfId="8" priority="2" operator="lessThan">
      <formula>0</formula>
    </cfRule>
  </conditionalFormatting>
  <conditionalFormatting sqref="D4:O8 D10:O12 E9:O9">
    <cfRule type="cellIs" dxfId="7" priority="1" operator="greaterThan">
      <formula>216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Temperatura 2016</vt:lpstr>
      <vt:lpstr>Padavine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2019-02-08T20:09:25Z</dcterms:created>
  <dcterms:modified xsi:type="dcterms:W3CDTF">2019-02-08T23:10:54Z</dcterms:modified>
</cp:coreProperties>
</file>