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1"/>
  </bookViews>
  <sheets>
    <sheet name="Temperature 2016" sheetId="1" r:id="rId1"/>
    <sheet name="Rainfall 2016" sheetId="4" r:id="rId2"/>
  </sheets>
  <calcPr calcId="145621"/>
</workbook>
</file>

<file path=xl/calcChain.xml><?xml version="1.0" encoding="utf-8"?>
<calcChain xmlns="http://schemas.openxmlformats.org/spreadsheetml/2006/main">
  <c r="S31" i="1" l="1"/>
  <c r="S23" i="1"/>
  <c r="S24" i="1"/>
  <c r="S25" i="1"/>
  <c r="S26" i="1"/>
  <c r="S27" i="1"/>
  <c r="S28" i="1"/>
  <c r="S29" i="1"/>
  <c r="S30" i="1"/>
  <c r="S22" i="1"/>
  <c r="S15" i="1"/>
  <c r="S7" i="1"/>
  <c r="S8" i="1"/>
  <c r="S9" i="1"/>
  <c r="S10" i="1"/>
  <c r="S11" i="1"/>
  <c r="S12" i="1"/>
  <c r="S13" i="1"/>
  <c r="S14" i="1"/>
  <c r="S6" i="1"/>
  <c r="S14" i="4"/>
  <c r="S6" i="4"/>
  <c r="S7" i="4"/>
  <c r="S8" i="4"/>
  <c r="S9" i="4"/>
  <c r="S10" i="4"/>
  <c r="S11" i="4"/>
  <c r="S12" i="4"/>
  <c r="S13" i="4"/>
  <c r="S5" i="4"/>
  <c r="P14" i="4"/>
  <c r="Q14" i="4"/>
  <c r="R14" i="4"/>
  <c r="P6" i="4"/>
  <c r="R6" i="4" s="1"/>
  <c r="Q6" i="4"/>
  <c r="P7" i="4"/>
  <c r="R7" i="4" s="1"/>
  <c r="Q7" i="4"/>
  <c r="P8" i="4"/>
  <c r="Q8" i="4"/>
  <c r="R8" i="4"/>
  <c r="P9" i="4"/>
  <c r="R9" i="4" s="1"/>
  <c r="Q9" i="4"/>
  <c r="P10" i="4"/>
  <c r="R10" i="4" s="1"/>
  <c r="Q10" i="4"/>
  <c r="P11" i="4"/>
  <c r="Q11" i="4"/>
  <c r="R11" i="4"/>
  <c r="P12" i="4"/>
  <c r="Q12" i="4"/>
  <c r="R12" i="4"/>
  <c r="P13" i="4"/>
  <c r="Q13" i="4"/>
  <c r="R13" i="4"/>
  <c r="R5" i="4"/>
  <c r="Q5" i="4"/>
  <c r="P5" i="4"/>
  <c r="E14" i="4"/>
  <c r="F14" i="4"/>
  <c r="G14" i="4"/>
  <c r="H14" i="4"/>
  <c r="I14" i="4"/>
  <c r="J14" i="4"/>
  <c r="K14" i="4"/>
  <c r="L14" i="4"/>
  <c r="M14" i="4"/>
  <c r="N14" i="4"/>
  <c r="O14" i="4"/>
  <c r="D14" i="4"/>
  <c r="F38" i="1"/>
  <c r="F39" i="1"/>
  <c r="F40" i="1"/>
  <c r="F41" i="1"/>
  <c r="F42" i="1"/>
  <c r="F43" i="1"/>
  <c r="F44" i="1"/>
  <c r="F45" i="1"/>
  <c r="F37" i="1"/>
  <c r="E37" i="1"/>
  <c r="E38" i="1"/>
  <c r="E39" i="1"/>
  <c r="E40" i="1"/>
  <c r="E41" i="1"/>
  <c r="E43" i="1"/>
  <c r="E44" i="1"/>
  <c r="E45" i="1"/>
  <c r="D38" i="1"/>
  <c r="D39" i="1"/>
  <c r="D40" i="1"/>
  <c r="D41" i="1"/>
  <c r="D43" i="1"/>
  <c r="D44" i="1"/>
  <c r="D45" i="1"/>
  <c r="D37" i="1"/>
  <c r="E15" i="1"/>
  <c r="F15" i="1"/>
  <c r="G15" i="1"/>
  <c r="H15" i="1"/>
  <c r="I15" i="1"/>
  <c r="J15" i="1"/>
  <c r="K15" i="1"/>
  <c r="L15" i="1"/>
  <c r="M15" i="1"/>
  <c r="N15" i="1"/>
  <c r="O15" i="1"/>
  <c r="Q15" i="1"/>
  <c r="D15" i="1"/>
  <c r="E31" i="1"/>
  <c r="F31" i="1"/>
  <c r="G31" i="1"/>
  <c r="H31" i="1"/>
  <c r="I31" i="1"/>
  <c r="J31" i="1"/>
  <c r="K31" i="1"/>
  <c r="L31" i="1"/>
  <c r="M31" i="1"/>
  <c r="N31" i="1"/>
  <c r="O31" i="1"/>
  <c r="D31" i="1"/>
  <c r="Q30" i="1"/>
  <c r="P30" i="1"/>
  <c r="Q29" i="1"/>
  <c r="P29" i="1"/>
  <c r="Q28" i="1"/>
  <c r="P28" i="1"/>
  <c r="Q27" i="1"/>
  <c r="E42" i="1" s="1"/>
  <c r="P27" i="1"/>
  <c r="R27" i="1" s="1"/>
  <c r="R31" i="1" s="1"/>
  <c r="Q26" i="1"/>
  <c r="P26" i="1"/>
  <c r="Q25" i="1"/>
  <c r="P25" i="1"/>
  <c r="R25" i="1" s="1"/>
  <c r="Q24" i="1"/>
  <c r="P24" i="1"/>
  <c r="Q23" i="1"/>
  <c r="P23" i="1"/>
  <c r="R23" i="1" s="1"/>
  <c r="Q22" i="1"/>
  <c r="P22" i="1"/>
  <c r="P7" i="1"/>
  <c r="Q7" i="1"/>
  <c r="R7" i="1" s="1"/>
  <c r="P8" i="1"/>
  <c r="Q8" i="1"/>
  <c r="R8" i="1"/>
  <c r="P9" i="1"/>
  <c r="Q9" i="1"/>
  <c r="R9" i="1"/>
  <c r="P10" i="1"/>
  <c r="R10" i="1" s="1"/>
  <c r="Q10" i="1"/>
  <c r="P11" i="1"/>
  <c r="R11" i="1" s="1"/>
  <c r="R15" i="1" s="1"/>
  <c r="Q11" i="1"/>
  <c r="P12" i="1"/>
  <c r="Q12" i="1"/>
  <c r="R12" i="1" s="1"/>
  <c r="P13" i="1"/>
  <c r="R13" i="1" s="1"/>
  <c r="Q13" i="1"/>
  <c r="P14" i="1"/>
  <c r="Q14" i="1"/>
  <c r="R14" i="1"/>
  <c r="Q6" i="1"/>
  <c r="R6" i="1" s="1"/>
  <c r="P6" i="1"/>
  <c r="P15" i="1" l="1"/>
  <c r="E46" i="1"/>
  <c r="Q31" i="1"/>
  <c r="D42" i="1"/>
  <c r="D46" i="1" s="1"/>
  <c r="P31" i="1"/>
  <c r="R28" i="1"/>
  <c r="R26" i="1"/>
  <c r="R24" i="1"/>
  <c r="R22" i="1"/>
  <c r="R29" i="1"/>
  <c r="R30" i="1"/>
  <c r="F46" i="1" l="1"/>
</calcChain>
</file>

<file path=xl/sharedStrings.xml><?xml version="1.0" encoding="utf-8"?>
<sst xmlns="http://schemas.openxmlformats.org/spreadsheetml/2006/main" count="101" uniqueCount="39">
  <si>
    <t>Kredarica</t>
  </si>
  <si>
    <t>Rateče</t>
  </si>
  <si>
    <t>Bilje</t>
  </si>
  <si>
    <t>Ljubljana</t>
  </si>
  <si>
    <t>Novo Mesto</t>
  </si>
  <si>
    <t>Maribor</t>
  </si>
  <si>
    <t>Sloven Gradec</t>
  </si>
  <si>
    <t>Murska sobota</t>
  </si>
  <si>
    <t>Letališče Portorož</t>
  </si>
  <si>
    <t>JAN</t>
  </si>
  <si>
    <t>FEB</t>
  </si>
  <si>
    <t>MAR</t>
  </si>
  <si>
    <t>APR</t>
  </si>
  <si>
    <t>MAJ</t>
  </si>
  <si>
    <t>JUN</t>
  </si>
  <si>
    <t>JUL</t>
  </si>
  <si>
    <t>AVG</t>
  </si>
  <si>
    <t>SEP</t>
  </si>
  <si>
    <t>OKT</t>
  </si>
  <si>
    <t>NOV</t>
  </si>
  <si>
    <t>DEC</t>
  </si>
  <si>
    <t>Minimum</t>
  </si>
  <si>
    <t>Maximum</t>
  </si>
  <si>
    <t>Povprečje</t>
  </si>
  <si>
    <t>N/A</t>
  </si>
  <si>
    <t>Absolutna razlika ekstremov</t>
  </si>
  <si>
    <t>Povprečje padavin po mesecu</t>
  </si>
  <si>
    <t>Site</t>
  </si>
  <si>
    <t>Absoulut difference of minimums</t>
  </si>
  <si>
    <t>Absoulute difference of maximums</t>
  </si>
  <si>
    <t>Average</t>
  </si>
  <si>
    <t>Average Monthly Value</t>
  </si>
  <si>
    <t>Difference of site minimums</t>
  </si>
  <si>
    <t>Difference of site maximums</t>
  </si>
  <si>
    <t>Absoulute difference of the extremes</t>
  </si>
  <si>
    <t>Rainfall in slovenia by month and Site (2016)</t>
  </si>
  <si>
    <t>Temperature in Slovenia by month and Site (2016)</t>
  </si>
  <si>
    <r>
      <t>Maximal Temperature (</t>
    </r>
    <r>
      <rPr>
        <sz val="11"/>
        <color theme="1"/>
        <rFont val="Calibri"/>
        <family val="2"/>
        <charset val="238"/>
      </rPr>
      <t>⁰</t>
    </r>
    <r>
      <rPr>
        <sz val="11"/>
        <color theme="1"/>
        <rFont val="Tahoma"/>
        <family val="2"/>
        <charset val="238"/>
      </rPr>
      <t>C)</t>
    </r>
  </si>
  <si>
    <t>Minimal Temperature (⁰C)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</si>
</sst>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\ &quot;°C&quot;"/>
    <numFmt numFmtId="165" formatCode="0\ &quot;mm/m²&quot;"/>
    <numFmt numFmtId="166" formatCode="[Color49]0\ &quot;mm/m²&quot;\ 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20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1"/>
      <color theme="1"/>
      <name val="Calibri"/>
      <family val="2"/>
      <charset val="238"/>
    </font>
    <font>
      <sz val="11"/>
      <color rgb="FF3F3F76"/>
      <name val="Tahoma"/>
      <family val="2"/>
      <charset val="238"/>
    </font>
    <font>
      <b/>
      <sz val="11"/>
      <color theme="3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Tahoma"/>
      <family val="2"/>
      <charset val="238"/>
    </font>
    <font>
      <b/>
      <sz val="11"/>
      <color theme="3" tint="-0.249977111117893"/>
      <name val="Tahoma"/>
      <family val="2"/>
      <charset val="238"/>
    </font>
    <font>
      <b/>
      <sz val="11"/>
      <color rgb="FFFA7D00"/>
      <name val="Tahoma"/>
      <family val="2"/>
      <charset val="238"/>
    </font>
    <font>
      <i/>
      <sz val="11"/>
      <color rgb="FF7F7F7F"/>
      <name val="Tahoma"/>
      <family val="2"/>
      <charset val="238"/>
    </font>
    <font>
      <b/>
      <sz val="11"/>
      <color theme="0"/>
      <name val="Tahoma"/>
      <family val="2"/>
      <charset val="238"/>
    </font>
    <font>
      <sz val="36"/>
      <color theme="1"/>
      <name val="Tahoma"/>
      <family val="2"/>
      <charset val="238"/>
    </font>
    <font>
      <sz val="3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164" fontId="3" fillId="3" borderId="1" xfId="2" applyNumberFormat="1" applyAlignment="1">
      <alignment horizontal="center" vertical="center"/>
    </xf>
    <xf numFmtId="164" fontId="4" fillId="4" borderId="2" xfId="3" applyNumberFormat="1" applyAlignment="1">
      <alignment horizontal="center" vertical="center"/>
    </xf>
    <xf numFmtId="164" fontId="10" fillId="4" borderId="2" xfId="3" applyNumberFormat="1" applyFont="1" applyAlignment="1">
      <alignment horizontal="center" vertical="center"/>
    </xf>
    <xf numFmtId="0" fontId="7" fillId="5" borderId="3" xfId="4" applyFont="1" applyAlignment="1">
      <alignment horizontal="center" vertical="center"/>
    </xf>
    <xf numFmtId="0" fontId="2" fillId="2" borderId="1" xfId="1" applyAlignment="1">
      <alignment horizontal="center" vertical="center" wrapText="1"/>
    </xf>
    <xf numFmtId="0" fontId="9" fillId="2" borderId="1" xfId="1" applyFont="1" applyAlignment="1">
      <alignment horizontal="center" vertical="center" wrapText="1"/>
    </xf>
    <xf numFmtId="0" fontId="11" fillId="5" borderId="3" xfId="4" applyFont="1" applyAlignment="1">
      <alignment horizontal="center" vertical="center"/>
    </xf>
    <xf numFmtId="0" fontId="0" fillId="0" borderId="0" xfId="0" applyNumberFormat="1"/>
    <xf numFmtId="0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2" fillId="2" borderId="1" xfId="1" applyAlignment="1">
      <alignment vertical="center"/>
    </xf>
    <xf numFmtId="0" fontId="5" fillId="6" borderId="1" xfId="5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12" fillId="5" borderId="23" xfId="4" applyFont="1" applyBorder="1" applyAlignment="1">
      <alignment horizontal="center" vertical="center"/>
    </xf>
    <xf numFmtId="0" fontId="12" fillId="5" borderId="24" xfId="4" applyFont="1" applyBorder="1" applyAlignment="1">
      <alignment horizontal="center" vertical="center"/>
    </xf>
    <xf numFmtId="0" fontId="12" fillId="5" borderId="25" xfId="4" applyFont="1" applyBorder="1" applyAlignment="1">
      <alignment horizontal="center" vertical="center"/>
    </xf>
    <xf numFmtId="0" fontId="9" fillId="2" borderId="20" xfId="1" applyFont="1" applyBorder="1" applyAlignment="1">
      <alignment horizontal="center" vertical="center"/>
    </xf>
    <xf numFmtId="0" fontId="9" fillId="2" borderId="21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 wrapText="1"/>
    </xf>
    <xf numFmtId="0" fontId="9" fillId="2" borderId="1" xfId="1" applyFont="1" applyAlignment="1">
      <alignment horizontal="center" vertical="center"/>
    </xf>
    <xf numFmtId="0" fontId="9" fillId="2" borderId="5" xfId="1" applyFont="1" applyBorder="1" applyAlignment="1">
      <alignment vertical="center"/>
    </xf>
    <xf numFmtId="0" fontId="9" fillId="2" borderId="7" xfId="1" applyFont="1" applyBorder="1" applyAlignment="1">
      <alignment vertical="center"/>
    </xf>
    <xf numFmtId="166" fontId="13" fillId="4" borderId="30" xfId="3" applyNumberFormat="1" applyFont="1" applyBorder="1" applyAlignment="1">
      <alignment horizontal="center" vertical="center"/>
    </xf>
    <xf numFmtId="166" fontId="13" fillId="4" borderId="15" xfId="3" applyNumberFormat="1" applyFont="1" applyBorder="1" applyAlignment="1">
      <alignment horizontal="center" vertical="center"/>
    </xf>
    <xf numFmtId="166" fontId="13" fillId="4" borderId="16" xfId="3" applyNumberFormat="1" applyFont="1" applyBorder="1" applyAlignment="1">
      <alignment horizontal="center" vertical="center"/>
    </xf>
    <xf numFmtId="165" fontId="14" fillId="3" borderId="5" xfId="2" applyNumberFormat="1" applyFont="1" applyBorder="1" applyAlignment="1">
      <alignment horizontal="center" vertical="center"/>
    </xf>
    <xf numFmtId="165" fontId="14" fillId="3" borderId="6" xfId="2" applyNumberFormat="1" applyFont="1" applyBorder="1" applyAlignment="1">
      <alignment horizontal="center" vertical="center"/>
    </xf>
    <xf numFmtId="165" fontId="14" fillId="3" borderId="7" xfId="2" applyNumberFormat="1" applyFont="1" applyBorder="1" applyAlignment="1">
      <alignment horizontal="center" vertical="center"/>
    </xf>
    <xf numFmtId="165" fontId="14" fillId="3" borderId="1" xfId="2" applyNumberFormat="1" applyFont="1" applyAlignment="1">
      <alignment horizontal="center" vertical="center"/>
    </xf>
    <xf numFmtId="0" fontId="9" fillId="2" borderId="8" xfId="1" applyFont="1" applyBorder="1" applyAlignment="1">
      <alignment vertical="center"/>
    </xf>
    <xf numFmtId="0" fontId="9" fillId="2" borderId="9" xfId="1" applyFont="1" applyBorder="1" applyAlignment="1">
      <alignment vertical="center"/>
    </xf>
    <xf numFmtId="166" fontId="13" fillId="4" borderId="29" xfId="3" applyNumberFormat="1" applyFont="1" applyBorder="1" applyAlignment="1">
      <alignment horizontal="center" vertical="center"/>
    </xf>
    <xf numFmtId="166" fontId="13" fillId="4" borderId="2" xfId="3" applyNumberFormat="1" applyFont="1" applyBorder="1" applyAlignment="1">
      <alignment horizontal="center" vertical="center"/>
    </xf>
    <xf numFmtId="166" fontId="13" fillId="4" borderId="17" xfId="3" applyNumberFormat="1" applyFont="1" applyBorder="1" applyAlignment="1">
      <alignment horizontal="center" vertical="center"/>
    </xf>
    <xf numFmtId="165" fontId="14" fillId="3" borderId="8" xfId="2" applyNumberFormat="1" applyFont="1" applyBorder="1" applyAlignment="1">
      <alignment horizontal="center" vertical="center"/>
    </xf>
    <xf numFmtId="165" fontId="14" fillId="3" borderId="1" xfId="2" applyNumberFormat="1" applyFont="1" applyBorder="1" applyAlignment="1">
      <alignment horizontal="center" vertical="center"/>
    </xf>
    <xf numFmtId="165" fontId="14" fillId="3" borderId="9" xfId="2" applyNumberFormat="1" applyFont="1" applyBorder="1" applyAlignment="1">
      <alignment horizontal="center" vertical="center"/>
    </xf>
    <xf numFmtId="166" fontId="16" fillId="4" borderId="2" xfId="3" applyNumberFormat="1" applyFont="1" applyBorder="1" applyAlignment="1">
      <alignment horizontal="center"/>
    </xf>
    <xf numFmtId="0" fontId="9" fillId="2" borderId="10" xfId="1" applyFont="1" applyBorder="1" applyAlignment="1">
      <alignment vertical="center"/>
    </xf>
    <xf numFmtId="0" fontId="9" fillId="2" borderId="12" xfId="1" applyFont="1" applyBorder="1" applyAlignment="1">
      <alignment vertical="center"/>
    </xf>
    <xf numFmtId="166" fontId="13" fillId="4" borderId="31" xfId="3" applyNumberFormat="1" applyFont="1" applyBorder="1" applyAlignment="1">
      <alignment horizontal="center" vertical="center"/>
    </xf>
    <xf numFmtId="166" fontId="13" fillId="4" borderId="18" xfId="3" applyNumberFormat="1" applyFont="1" applyBorder="1" applyAlignment="1">
      <alignment horizontal="center" vertical="center"/>
    </xf>
    <xf numFmtId="166" fontId="13" fillId="4" borderId="19" xfId="3" applyNumberFormat="1" applyFont="1" applyBorder="1" applyAlignment="1">
      <alignment horizontal="center" vertical="center"/>
    </xf>
    <xf numFmtId="165" fontId="14" fillId="3" borderId="10" xfId="2" applyNumberFormat="1" applyFont="1" applyBorder="1" applyAlignment="1">
      <alignment horizontal="center" vertical="center"/>
    </xf>
    <xf numFmtId="165" fontId="14" fillId="3" borderId="11" xfId="2" applyNumberFormat="1" applyFont="1" applyBorder="1" applyAlignment="1">
      <alignment horizontal="center" vertical="center"/>
    </xf>
    <xf numFmtId="165" fontId="14" fillId="3" borderId="12" xfId="2" applyNumberFormat="1" applyFont="1" applyBorder="1" applyAlignment="1">
      <alignment horizontal="center" vertical="center"/>
    </xf>
    <xf numFmtId="0" fontId="15" fillId="0" borderId="27" xfId="5" applyFont="1" applyBorder="1" applyAlignment="1">
      <alignment horizontal="center" vertical="center" wrapText="1"/>
    </xf>
    <xf numFmtId="0" fontId="15" fillId="0" borderId="28" xfId="5" applyFont="1" applyBorder="1" applyAlignment="1">
      <alignment horizontal="center" vertical="center" wrapText="1"/>
    </xf>
    <xf numFmtId="165" fontId="14" fillId="3" borderId="4" xfId="2" applyNumberFormat="1" applyFont="1" applyBorder="1" applyAlignment="1">
      <alignment horizontal="center" vertical="center"/>
    </xf>
    <xf numFmtId="165" fontId="14" fillId="3" borderId="26" xfId="2" applyNumberFormat="1" applyFont="1" applyBorder="1" applyAlignment="1">
      <alignment horizontal="center" vertical="center"/>
    </xf>
    <xf numFmtId="165" fontId="14" fillId="3" borderId="13" xfId="2" applyNumberFormat="1" applyFont="1" applyBorder="1" applyAlignment="1">
      <alignment horizontal="center" vertical="center"/>
    </xf>
    <xf numFmtId="165" fontId="14" fillId="3" borderId="14" xfId="2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6">
    <cellStyle name="Calculation" xfId="2" builtinId="22"/>
    <cellStyle name="Check Cell" xfId="3" builtinId="23"/>
    <cellStyle name="Explanatory Text" xfId="5" builtinId="53"/>
    <cellStyle name="Input" xfId="1" builtinId="20"/>
    <cellStyle name="Normal" xfId="0" builtinId="0"/>
    <cellStyle name="Note" xfId="4" builtinId="10"/>
  </cellStyles>
  <dxfs count="6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 sz="1800" b="1" i="0" baseline="0">
                <a:effectLst/>
              </a:rPr>
              <a:t>Highest temperatur by Site and months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'Temperature 2016'!$B$6:$C$6</c:f>
              <c:strCache>
                <c:ptCount val="1"/>
                <c:pt idx="0">
                  <c:v>Kredarica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2016'!$D$6:$O$6</c:f>
              <c:numCache>
                <c:formatCode>0.0\ "°C"</c:formatCode>
                <c:ptCount val="12"/>
                <c:pt idx="0">
                  <c:v>6.7</c:v>
                </c:pt>
                <c:pt idx="1">
                  <c:v>7.7</c:v>
                </c:pt>
                <c:pt idx="2">
                  <c:v>5.6</c:v>
                </c:pt>
                <c:pt idx="3">
                  <c:v>7.2</c:v>
                </c:pt>
                <c:pt idx="4">
                  <c:v>10.1</c:v>
                </c:pt>
                <c:pt idx="5">
                  <c:v>14.6</c:v>
                </c:pt>
                <c:pt idx="6">
                  <c:v>15.5</c:v>
                </c:pt>
                <c:pt idx="7">
                  <c:v>17.3</c:v>
                </c:pt>
                <c:pt idx="8">
                  <c:v>12.9</c:v>
                </c:pt>
                <c:pt idx="9">
                  <c:v>7.8</c:v>
                </c:pt>
                <c:pt idx="10">
                  <c:v>6.7</c:v>
                </c:pt>
                <c:pt idx="11">
                  <c:v>9.1999999999999993</c:v>
                </c:pt>
              </c:numCache>
            </c:numRef>
          </c:val>
        </c:ser>
        <c:ser>
          <c:idx val="1"/>
          <c:order val="1"/>
          <c:tx>
            <c:strRef>
              <c:f>'Temperature 2016'!$B$7:$C$7</c:f>
              <c:strCache>
                <c:ptCount val="1"/>
                <c:pt idx="0">
                  <c:v>Rateče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2016'!$D$7:$O$7</c:f>
              <c:numCache>
                <c:formatCode>0.0\ "°C"</c:formatCode>
                <c:ptCount val="12"/>
                <c:pt idx="0">
                  <c:v>13</c:v>
                </c:pt>
                <c:pt idx="1">
                  <c:v>10.8</c:v>
                </c:pt>
                <c:pt idx="2">
                  <c:v>15.4</c:v>
                </c:pt>
                <c:pt idx="3">
                  <c:v>21</c:v>
                </c:pt>
                <c:pt idx="4">
                  <c:v>25.9</c:v>
                </c:pt>
                <c:pt idx="5">
                  <c:v>30</c:v>
                </c:pt>
                <c:pt idx="6">
                  <c:v>30</c:v>
                </c:pt>
                <c:pt idx="7">
                  <c:v>28</c:v>
                </c:pt>
                <c:pt idx="8">
                  <c:v>26.2</c:v>
                </c:pt>
                <c:pt idx="9">
                  <c:v>19.100000000000001</c:v>
                </c:pt>
                <c:pt idx="10">
                  <c:v>14</c:v>
                </c:pt>
                <c:pt idx="11">
                  <c:v>12.6</c:v>
                </c:pt>
              </c:numCache>
            </c:numRef>
          </c:val>
        </c:ser>
        <c:ser>
          <c:idx val="2"/>
          <c:order val="2"/>
          <c:tx>
            <c:strRef>
              <c:f>'Temperature 2016'!$B$8:$C$8</c:f>
              <c:strCache>
                <c:ptCount val="1"/>
                <c:pt idx="0">
                  <c:v>Bilje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2016'!$D$8:$O$8</c:f>
              <c:numCache>
                <c:formatCode>0.0\ "°C"</c:formatCode>
                <c:ptCount val="12"/>
                <c:pt idx="0">
                  <c:v>15.5</c:v>
                </c:pt>
                <c:pt idx="1">
                  <c:v>15.3</c:v>
                </c:pt>
                <c:pt idx="2">
                  <c:v>19.8</c:v>
                </c:pt>
                <c:pt idx="3">
                  <c:v>23.4</c:v>
                </c:pt>
                <c:pt idx="4">
                  <c:v>28.4</c:v>
                </c:pt>
                <c:pt idx="5">
                  <c:v>34.9</c:v>
                </c:pt>
                <c:pt idx="6">
                  <c:v>33.9</c:v>
                </c:pt>
                <c:pt idx="7">
                  <c:v>33.5</c:v>
                </c:pt>
                <c:pt idx="8">
                  <c:v>32.700000000000003</c:v>
                </c:pt>
                <c:pt idx="9">
                  <c:v>23.8</c:v>
                </c:pt>
                <c:pt idx="10">
                  <c:v>19.2</c:v>
                </c:pt>
                <c:pt idx="11">
                  <c:v>18.100000000000001</c:v>
                </c:pt>
              </c:numCache>
            </c:numRef>
          </c:val>
        </c:ser>
        <c:ser>
          <c:idx val="3"/>
          <c:order val="3"/>
          <c:tx>
            <c:strRef>
              <c:f>'Temperature 2016'!$B$9:$C$9</c:f>
              <c:strCache>
                <c:ptCount val="1"/>
                <c:pt idx="0">
                  <c:v>Ljubljana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2016'!$D$9:$O$9</c:f>
              <c:numCache>
                <c:formatCode>0.0\ "°C"</c:formatCode>
                <c:ptCount val="12"/>
                <c:pt idx="0">
                  <c:v>14.6</c:v>
                </c:pt>
                <c:pt idx="1">
                  <c:v>14.5</c:v>
                </c:pt>
                <c:pt idx="2">
                  <c:v>18.7</c:v>
                </c:pt>
                <c:pt idx="3">
                  <c:v>24.5</c:v>
                </c:pt>
                <c:pt idx="4">
                  <c:v>29</c:v>
                </c:pt>
                <c:pt idx="5">
                  <c:v>33.700000000000003</c:v>
                </c:pt>
                <c:pt idx="6">
                  <c:v>33.700000000000003</c:v>
                </c:pt>
                <c:pt idx="7">
                  <c:v>31.5</c:v>
                </c:pt>
                <c:pt idx="8">
                  <c:v>30.4</c:v>
                </c:pt>
                <c:pt idx="9">
                  <c:v>23.8</c:v>
                </c:pt>
                <c:pt idx="10">
                  <c:v>17.600000000000001</c:v>
                </c:pt>
                <c:pt idx="11">
                  <c:v>13.1</c:v>
                </c:pt>
              </c:numCache>
            </c:numRef>
          </c:val>
        </c:ser>
        <c:ser>
          <c:idx val="4"/>
          <c:order val="4"/>
          <c:tx>
            <c:strRef>
              <c:f>'Temperature 2016'!$B$10:$C$10</c:f>
              <c:strCache>
                <c:ptCount val="1"/>
                <c:pt idx="0">
                  <c:v>Novo Mesto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2016'!$D$10:$O$10</c:f>
              <c:numCache>
                <c:formatCode>0.0\ "°C"</c:formatCode>
                <c:ptCount val="12"/>
                <c:pt idx="0">
                  <c:v>15.6</c:v>
                </c:pt>
                <c:pt idx="1">
                  <c:v>16.899999999999999</c:v>
                </c:pt>
                <c:pt idx="2">
                  <c:v>20.5</c:v>
                </c:pt>
                <c:pt idx="3">
                  <c:v>26.6</c:v>
                </c:pt>
                <c:pt idx="4">
                  <c:v>30.5</c:v>
                </c:pt>
                <c:pt idx="5">
                  <c:v>34</c:v>
                </c:pt>
                <c:pt idx="6">
                  <c:v>34</c:v>
                </c:pt>
                <c:pt idx="7">
                  <c:v>30.9</c:v>
                </c:pt>
                <c:pt idx="8">
                  <c:v>30</c:v>
                </c:pt>
                <c:pt idx="9">
                  <c:v>24.5</c:v>
                </c:pt>
                <c:pt idx="10">
                  <c:v>17.399999999999999</c:v>
                </c:pt>
                <c:pt idx="11">
                  <c:v>12.9</c:v>
                </c:pt>
              </c:numCache>
            </c:numRef>
          </c:val>
        </c:ser>
        <c:ser>
          <c:idx val="5"/>
          <c:order val="5"/>
          <c:tx>
            <c:strRef>
              <c:f>'Temperature 2016'!$B$11:$C$11</c:f>
              <c:strCache>
                <c:ptCount val="1"/>
                <c:pt idx="0">
                  <c:v>Maribor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2016'!$D$11:$O$11</c:f>
              <c:numCache>
                <c:formatCode>0.0\ "°C"</c:formatCode>
                <c:ptCount val="12"/>
                <c:pt idx="0">
                  <c:v>0</c:v>
                </c:pt>
                <c:pt idx="1">
                  <c:v>17.899999999999999</c:v>
                </c:pt>
                <c:pt idx="2">
                  <c:v>23.4</c:v>
                </c:pt>
                <c:pt idx="3">
                  <c:v>25.2</c:v>
                </c:pt>
                <c:pt idx="4">
                  <c:v>29</c:v>
                </c:pt>
                <c:pt idx="5">
                  <c:v>33.299999999999997</c:v>
                </c:pt>
                <c:pt idx="6">
                  <c:v>33.299999999999997</c:v>
                </c:pt>
                <c:pt idx="7">
                  <c:v>31.7</c:v>
                </c:pt>
                <c:pt idx="8">
                  <c:v>29.4</c:v>
                </c:pt>
                <c:pt idx="9">
                  <c:v>26.2</c:v>
                </c:pt>
                <c:pt idx="10">
                  <c:v>19.100000000000001</c:v>
                </c:pt>
                <c:pt idx="11">
                  <c:v>13.3</c:v>
                </c:pt>
              </c:numCache>
            </c:numRef>
          </c:val>
        </c:ser>
        <c:ser>
          <c:idx val="6"/>
          <c:order val="6"/>
          <c:tx>
            <c:strRef>
              <c:f>'Temperature 2016'!$B$12:$C$12</c:f>
              <c:strCache>
                <c:ptCount val="1"/>
                <c:pt idx="0">
                  <c:v>Sloven Gradec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2016'!$D$12:$O$12</c:f>
              <c:numCache>
                <c:formatCode>0.0\ "°C"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19.2</c:v>
                </c:pt>
                <c:pt idx="3">
                  <c:v>23.4</c:v>
                </c:pt>
                <c:pt idx="4">
                  <c:v>27.6</c:v>
                </c:pt>
                <c:pt idx="5">
                  <c:v>31.5</c:v>
                </c:pt>
                <c:pt idx="6">
                  <c:v>31.5</c:v>
                </c:pt>
                <c:pt idx="7">
                  <c:v>30</c:v>
                </c:pt>
                <c:pt idx="8">
                  <c:v>29.3</c:v>
                </c:pt>
                <c:pt idx="9">
                  <c:v>22.4</c:v>
                </c:pt>
                <c:pt idx="10">
                  <c:v>16.2</c:v>
                </c:pt>
                <c:pt idx="11">
                  <c:v>12.1</c:v>
                </c:pt>
              </c:numCache>
            </c:numRef>
          </c:val>
        </c:ser>
        <c:ser>
          <c:idx val="7"/>
          <c:order val="7"/>
          <c:tx>
            <c:strRef>
              <c:f>'Temperature 2016'!$B$13:$C$13</c:f>
              <c:strCache>
                <c:ptCount val="1"/>
                <c:pt idx="0">
                  <c:v>Murska sobota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2016'!$D$13:$O$13</c:f>
              <c:numCache>
                <c:formatCode>0.0\ "°C"</c:formatCode>
                <c:ptCount val="12"/>
                <c:pt idx="0">
                  <c:v>16.3</c:v>
                </c:pt>
                <c:pt idx="1">
                  <c:v>17.100000000000001</c:v>
                </c:pt>
                <c:pt idx="2">
                  <c:v>20.5</c:v>
                </c:pt>
                <c:pt idx="3">
                  <c:v>24.6</c:v>
                </c:pt>
                <c:pt idx="4">
                  <c:v>28.8</c:v>
                </c:pt>
                <c:pt idx="5">
                  <c:v>32.6</c:v>
                </c:pt>
                <c:pt idx="6">
                  <c:v>32.6</c:v>
                </c:pt>
                <c:pt idx="7">
                  <c:v>32.1</c:v>
                </c:pt>
                <c:pt idx="8">
                  <c:v>30.4</c:v>
                </c:pt>
                <c:pt idx="9">
                  <c:v>25.8</c:v>
                </c:pt>
                <c:pt idx="10">
                  <c:v>19</c:v>
                </c:pt>
                <c:pt idx="11">
                  <c:v>12.6</c:v>
                </c:pt>
              </c:numCache>
            </c:numRef>
          </c:val>
        </c:ser>
        <c:ser>
          <c:idx val="8"/>
          <c:order val="8"/>
          <c:tx>
            <c:strRef>
              <c:f>'Temperature 2016'!$B$14:$C$14</c:f>
              <c:strCache>
                <c:ptCount val="1"/>
                <c:pt idx="0">
                  <c:v>Letališče Portorož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2016'!$D$14:$O$14</c:f>
              <c:numCache>
                <c:formatCode>0.0\ "°C"</c:formatCode>
                <c:ptCount val="12"/>
                <c:pt idx="0">
                  <c:v>17.399999999999999</c:v>
                </c:pt>
                <c:pt idx="1">
                  <c:v>17.100000000000001</c:v>
                </c:pt>
                <c:pt idx="2">
                  <c:v>20.2</c:v>
                </c:pt>
                <c:pt idx="3">
                  <c:v>22.6</c:v>
                </c:pt>
                <c:pt idx="4">
                  <c:v>26.4</c:v>
                </c:pt>
                <c:pt idx="5">
                  <c:v>34.5</c:v>
                </c:pt>
                <c:pt idx="6">
                  <c:v>34.5</c:v>
                </c:pt>
                <c:pt idx="7">
                  <c:v>34.5</c:v>
                </c:pt>
                <c:pt idx="8">
                  <c:v>32.5</c:v>
                </c:pt>
                <c:pt idx="9">
                  <c:v>24.2</c:v>
                </c:pt>
                <c:pt idx="10">
                  <c:v>20.6</c:v>
                </c:pt>
                <c:pt idx="11">
                  <c:v>16.399999999999999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668352"/>
        <c:axId val="77713920"/>
      </c:barChart>
      <c:catAx>
        <c:axId val="109668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77713920"/>
        <c:crosses val="autoZero"/>
        <c:auto val="1"/>
        <c:lblAlgn val="ctr"/>
        <c:lblOffset val="100"/>
        <c:noMultiLvlLbl val="0"/>
      </c:catAx>
      <c:valAx>
        <c:axId val="77713920"/>
        <c:scaling>
          <c:orientation val="minMax"/>
        </c:scaling>
        <c:delete val="0"/>
        <c:axPos val="l"/>
        <c:majorGridlines/>
        <c:numFmt formatCode="0.0\ &quot;°C&quot;" sourceLinked="1"/>
        <c:majorTickMark val="none"/>
        <c:minorTickMark val="none"/>
        <c:tickLblPos val="nextTo"/>
        <c:crossAx val="109668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 sz="1800" b="1" i="0" baseline="0">
                <a:effectLst/>
              </a:rPr>
              <a:t>Lowest temperatur by Site and months</a:t>
            </a:r>
            <a:endParaRPr lang="sl-SI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'Temperature 2016'!$B$22:$C$22</c:f>
              <c:strCache>
                <c:ptCount val="1"/>
                <c:pt idx="0">
                  <c:v>Kredarica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2016'!$D$22:$O$22</c:f>
              <c:numCache>
                <c:formatCode>0.0\ "°C"</c:formatCode>
                <c:ptCount val="12"/>
                <c:pt idx="0">
                  <c:v>-19.5</c:v>
                </c:pt>
                <c:pt idx="1">
                  <c:v>-14.2</c:v>
                </c:pt>
                <c:pt idx="2">
                  <c:v>-14.8</c:v>
                </c:pt>
                <c:pt idx="3">
                  <c:v>-13.2</c:v>
                </c:pt>
                <c:pt idx="4">
                  <c:v>-8</c:v>
                </c:pt>
                <c:pt idx="5">
                  <c:v>-1</c:v>
                </c:pt>
                <c:pt idx="6">
                  <c:v>-2.1</c:v>
                </c:pt>
                <c:pt idx="7">
                  <c:v>-3</c:v>
                </c:pt>
                <c:pt idx="8">
                  <c:v>-2.9</c:v>
                </c:pt>
                <c:pt idx="9">
                  <c:v>-9</c:v>
                </c:pt>
                <c:pt idx="10">
                  <c:v>-18.600000000000001</c:v>
                </c:pt>
                <c:pt idx="11">
                  <c:v>-12.1</c:v>
                </c:pt>
              </c:numCache>
            </c:numRef>
          </c:val>
        </c:ser>
        <c:ser>
          <c:idx val="1"/>
          <c:order val="1"/>
          <c:tx>
            <c:strRef>
              <c:f>'Temperature 2016'!$B$23:$C$23</c:f>
              <c:strCache>
                <c:ptCount val="1"/>
                <c:pt idx="0">
                  <c:v>Rateče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2016'!$D$23:$O$23</c:f>
              <c:numCache>
                <c:formatCode>0.0\ "°C"</c:formatCode>
                <c:ptCount val="12"/>
                <c:pt idx="0">
                  <c:v>-13.2</c:v>
                </c:pt>
                <c:pt idx="1">
                  <c:v>-9.1999999999999993</c:v>
                </c:pt>
                <c:pt idx="2">
                  <c:v>-6.9</c:v>
                </c:pt>
                <c:pt idx="3">
                  <c:v>-3.9</c:v>
                </c:pt>
                <c:pt idx="4">
                  <c:v>-0.6</c:v>
                </c:pt>
                <c:pt idx="5">
                  <c:v>5.4</c:v>
                </c:pt>
                <c:pt idx="6">
                  <c:v>4.4000000000000004</c:v>
                </c:pt>
                <c:pt idx="7">
                  <c:v>3.6</c:v>
                </c:pt>
                <c:pt idx="8">
                  <c:v>3</c:v>
                </c:pt>
                <c:pt idx="9">
                  <c:v>-4.5999999999999996</c:v>
                </c:pt>
                <c:pt idx="10">
                  <c:v>-9.6</c:v>
                </c:pt>
                <c:pt idx="11">
                  <c:v>-10.1</c:v>
                </c:pt>
              </c:numCache>
            </c:numRef>
          </c:val>
        </c:ser>
        <c:ser>
          <c:idx val="2"/>
          <c:order val="2"/>
          <c:tx>
            <c:strRef>
              <c:f>'Temperature 2016'!$B$24:$C$24</c:f>
              <c:strCache>
                <c:ptCount val="1"/>
                <c:pt idx="0">
                  <c:v>Bilje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2016'!$D$24:$O$24</c:f>
              <c:numCache>
                <c:formatCode>0.0\ "°C"</c:formatCode>
                <c:ptCount val="12"/>
                <c:pt idx="0">
                  <c:v>-8</c:v>
                </c:pt>
                <c:pt idx="1">
                  <c:v>-2.2000000000000002</c:v>
                </c:pt>
                <c:pt idx="2">
                  <c:v>-0.3</c:v>
                </c:pt>
                <c:pt idx="3">
                  <c:v>1.1000000000000001</c:v>
                </c:pt>
                <c:pt idx="4">
                  <c:v>5.2</c:v>
                </c:pt>
                <c:pt idx="5">
                  <c:v>11.3</c:v>
                </c:pt>
                <c:pt idx="6">
                  <c:v>9.9</c:v>
                </c:pt>
                <c:pt idx="7">
                  <c:v>10.7</c:v>
                </c:pt>
                <c:pt idx="8">
                  <c:v>8.5</c:v>
                </c:pt>
                <c:pt idx="9">
                  <c:v>0.6</c:v>
                </c:pt>
                <c:pt idx="10">
                  <c:v>-5.4</c:v>
                </c:pt>
                <c:pt idx="11">
                  <c:v>-7</c:v>
                </c:pt>
              </c:numCache>
            </c:numRef>
          </c:val>
        </c:ser>
        <c:ser>
          <c:idx val="3"/>
          <c:order val="3"/>
          <c:tx>
            <c:strRef>
              <c:f>'Temperature 2016'!$B$25:$C$25</c:f>
              <c:strCache>
                <c:ptCount val="1"/>
                <c:pt idx="0">
                  <c:v>Ljubljana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2016'!$D$25:$O$25</c:f>
              <c:numCache>
                <c:formatCode>0.0\ "°C"</c:formatCode>
                <c:ptCount val="12"/>
                <c:pt idx="0">
                  <c:v>-8.1999999999999993</c:v>
                </c:pt>
                <c:pt idx="1">
                  <c:v>-1.5</c:v>
                </c:pt>
                <c:pt idx="2">
                  <c:v>-0.8</c:v>
                </c:pt>
                <c:pt idx="3">
                  <c:v>0.4</c:v>
                </c:pt>
                <c:pt idx="4">
                  <c:v>5.4</c:v>
                </c:pt>
                <c:pt idx="5">
                  <c:v>11.4</c:v>
                </c:pt>
                <c:pt idx="6">
                  <c:v>13.6</c:v>
                </c:pt>
                <c:pt idx="7">
                  <c:v>9.1999999999999993</c:v>
                </c:pt>
                <c:pt idx="8">
                  <c:v>6.5</c:v>
                </c:pt>
                <c:pt idx="9">
                  <c:v>0.9</c:v>
                </c:pt>
                <c:pt idx="10">
                  <c:v>-5</c:v>
                </c:pt>
                <c:pt idx="11">
                  <c:v>-7.6</c:v>
                </c:pt>
              </c:numCache>
            </c:numRef>
          </c:val>
        </c:ser>
        <c:ser>
          <c:idx val="4"/>
          <c:order val="4"/>
          <c:tx>
            <c:strRef>
              <c:f>'Temperature 2016'!$B$26:$C$26</c:f>
              <c:strCache>
                <c:ptCount val="1"/>
                <c:pt idx="0">
                  <c:v>Novo Mesto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2016'!$D$26:$O$26</c:f>
              <c:numCache>
                <c:formatCode>0.0\ "°C"</c:formatCode>
                <c:ptCount val="12"/>
                <c:pt idx="0">
                  <c:v>-10.3</c:v>
                </c:pt>
                <c:pt idx="1">
                  <c:v>-3</c:v>
                </c:pt>
                <c:pt idx="2">
                  <c:v>-2.4</c:v>
                </c:pt>
                <c:pt idx="3">
                  <c:v>-0.8</c:v>
                </c:pt>
                <c:pt idx="4">
                  <c:v>4</c:v>
                </c:pt>
                <c:pt idx="5">
                  <c:v>10.1</c:v>
                </c:pt>
                <c:pt idx="6">
                  <c:v>12.7</c:v>
                </c:pt>
                <c:pt idx="7">
                  <c:v>8.8000000000000007</c:v>
                </c:pt>
                <c:pt idx="8">
                  <c:v>5.6</c:v>
                </c:pt>
                <c:pt idx="9">
                  <c:v>0.2</c:v>
                </c:pt>
                <c:pt idx="10">
                  <c:v>-6.4</c:v>
                </c:pt>
                <c:pt idx="11">
                  <c:v>-9</c:v>
                </c:pt>
              </c:numCache>
            </c:numRef>
          </c:val>
        </c:ser>
        <c:ser>
          <c:idx val="5"/>
          <c:order val="5"/>
          <c:tx>
            <c:strRef>
              <c:f>'Temperature 2016'!$B$27:$C$27</c:f>
              <c:strCache>
                <c:ptCount val="1"/>
                <c:pt idx="0">
                  <c:v>Maribor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2016'!$D$27:$O$27</c:f>
              <c:numCache>
                <c:formatCode>0.0\ "°C"</c:formatCode>
                <c:ptCount val="12"/>
                <c:pt idx="0">
                  <c:v>0</c:v>
                </c:pt>
                <c:pt idx="1">
                  <c:v>-2.2000000000000002</c:v>
                </c:pt>
                <c:pt idx="2">
                  <c:v>-1.2</c:v>
                </c:pt>
                <c:pt idx="3">
                  <c:v>-2</c:v>
                </c:pt>
                <c:pt idx="4">
                  <c:v>3.5</c:v>
                </c:pt>
                <c:pt idx="5">
                  <c:v>11.6</c:v>
                </c:pt>
                <c:pt idx="6">
                  <c:v>12.5</c:v>
                </c:pt>
                <c:pt idx="7">
                  <c:v>8.1999999999999993</c:v>
                </c:pt>
                <c:pt idx="8">
                  <c:v>7.6</c:v>
                </c:pt>
                <c:pt idx="9">
                  <c:v>0.7</c:v>
                </c:pt>
                <c:pt idx="10">
                  <c:v>-5.7</c:v>
                </c:pt>
                <c:pt idx="11">
                  <c:v>-8.1999999999999993</c:v>
                </c:pt>
              </c:numCache>
            </c:numRef>
          </c:val>
        </c:ser>
        <c:ser>
          <c:idx val="6"/>
          <c:order val="6"/>
          <c:tx>
            <c:strRef>
              <c:f>'Temperature 2016'!$B$28:$C$28</c:f>
              <c:strCache>
                <c:ptCount val="1"/>
                <c:pt idx="0">
                  <c:v>Sloven Gradec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2016'!$D$28:$O$28</c:f>
              <c:numCache>
                <c:formatCode>0.0\ "°C"</c:formatCode>
                <c:ptCount val="12"/>
                <c:pt idx="0">
                  <c:v>-14.3</c:v>
                </c:pt>
                <c:pt idx="1">
                  <c:v>-4</c:v>
                </c:pt>
                <c:pt idx="2">
                  <c:v>-4.3</c:v>
                </c:pt>
                <c:pt idx="3">
                  <c:v>-4.8</c:v>
                </c:pt>
                <c:pt idx="4">
                  <c:v>1.5</c:v>
                </c:pt>
                <c:pt idx="5">
                  <c:v>8.6999999999999993</c:v>
                </c:pt>
                <c:pt idx="6">
                  <c:v>10.4</c:v>
                </c:pt>
                <c:pt idx="7">
                  <c:v>5.5</c:v>
                </c:pt>
                <c:pt idx="8">
                  <c:v>3.6</c:v>
                </c:pt>
                <c:pt idx="9">
                  <c:v>-2.7</c:v>
                </c:pt>
                <c:pt idx="10">
                  <c:v>-8.6999999999999993</c:v>
                </c:pt>
                <c:pt idx="11">
                  <c:v>-11.7</c:v>
                </c:pt>
              </c:numCache>
            </c:numRef>
          </c:val>
        </c:ser>
        <c:ser>
          <c:idx val="7"/>
          <c:order val="7"/>
          <c:tx>
            <c:strRef>
              <c:f>'Temperature 2016'!$B$29:$C$29</c:f>
              <c:strCache>
                <c:ptCount val="1"/>
                <c:pt idx="0">
                  <c:v>Murska sobota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2016'!$D$29:$O$29</c:f>
              <c:numCache>
                <c:formatCode>0.0\ "°C"</c:formatCode>
                <c:ptCount val="12"/>
                <c:pt idx="0">
                  <c:v>-11.5</c:v>
                </c:pt>
                <c:pt idx="1">
                  <c:v>-3.1</c:v>
                </c:pt>
                <c:pt idx="2">
                  <c:v>-1.9</c:v>
                </c:pt>
                <c:pt idx="3">
                  <c:v>-2.9</c:v>
                </c:pt>
                <c:pt idx="4">
                  <c:v>3.7</c:v>
                </c:pt>
                <c:pt idx="5">
                  <c:v>10.5</c:v>
                </c:pt>
                <c:pt idx="6">
                  <c:v>11.9</c:v>
                </c:pt>
                <c:pt idx="7">
                  <c:v>8.6999999999999993</c:v>
                </c:pt>
                <c:pt idx="8">
                  <c:v>3.2</c:v>
                </c:pt>
                <c:pt idx="9">
                  <c:v>-1.4</c:v>
                </c:pt>
                <c:pt idx="10">
                  <c:v>-5.7</c:v>
                </c:pt>
                <c:pt idx="11">
                  <c:v>-9.4</c:v>
                </c:pt>
              </c:numCache>
            </c:numRef>
          </c:val>
        </c:ser>
        <c:ser>
          <c:idx val="8"/>
          <c:order val="8"/>
          <c:tx>
            <c:strRef>
              <c:f>'Temperature 2016'!$B$30:$C$30</c:f>
              <c:strCache>
                <c:ptCount val="1"/>
                <c:pt idx="0">
                  <c:v>Letališče Portorož</c:v>
                </c:pt>
              </c:strCache>
            </c:strRef>
          </c:tx>
          <c:invertIfNegative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2016'!$D$30:$O$30</c:f>
              <c:numCache>
                <c:formatCode>0.0\ "°C"</c:formatCode>
                <c:ptCount val="12"/>
                <c:pt idx="0">
                  <c:v>4.5999999999999996</c:v>
                </c:pt>
                <c:pt idx="1">
                  <c:v>-0.6</c:v>
                </c:pt>
                <c:pt idx="2">
                  <c:v>0.2</c:v>
                </c:pt>
                <c:pt idx="3">
                  <c:v>4.3</c:v>
                </c:pt>
                <c:pt idx="4">
                  <c:v>6</c:v>
                </c:pt>
                <c:pt idx="5">
                  <c:v>12.6</c:v>
                </c:pt>
                <c:pt idx="6">
                  <c:v>13.7</c:v>
                </c:pt>
                <c:pt idx="7">
                  <c:v>9.4</c:v>
                </c:pt>
                <c:pt idx="8">
                  <c:v>8.1</c:v>
                </c:pt>
                <c:pt idx="9">
                  <c:v>3.6</c:v>
                </c:pt>
                <c:pt idx="10">
                  <c:v>-3</c:v>
                </c:pt>
                <c:pt idx="11">
                  <c:v>-4.4000000000000004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669376"/>
        <c:axId val="77716224"/>
      </c:barChart>
      <c:catAx>
        <c:axId val="109669376"/>
        <c:scaling>
          <c:orientation val="minMax"/>
        </c:scaling>
        <c:delete val="0"/>
        <c:axPos val="b"/>
        <c:majorTickMark val="in"/>
        <c:minorTickMark val="none"/>
        <c:tickLblPos val="none"/>
        <c:crossAx val="77716224"/>
        <c:crosses val="autoZero"/>
        <c:auto val="1"/>
        <c:lblAlgn val="ctr"/>
        <c:lblOffset val="100"/>
        <c:noMultiLvlLbl val="0"/>
      </c:catAx>
      <c:valAx>
        <c:axId val="77716224"/>
        <c:scaling>
          <c:orientation val="minMax"/>
          <c:min val="-20"/>
        </c:scaling>
        <c:delete val="0"/>
        <c:axPos val="l"/>
        <c:majorGridlines/>
        <c:numFmt formatCode="0.0\ &quot;°C&quot;" sourceLinked="1"/>
        <c:majorTickMark val="none"/>
        <c:minorTickMark val="none"/>
        <c:tickLblPos val="nextTo"/>
        <c:crossAx val="10966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 sz="1800" b="1" i="0" baseline="0">
                <a:effectLst/>
              </a:rPr>
              <a:t>Lowest temperatur by Site and months</a:t>
            </a:r>
            <a:endParaRPr lang="sl-SI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'Temperature 2016'!$B$22:$C$22</c:f>
              <c:strCache>
                <c:ptCount val="1"/>
                <c:pt idx="0">
                  <c:v>Kredarica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2016'!$D$22:$O$22</c:f>
              <c:numCache>
                <c:formatCode>0.0\ "°C"</c:formatCode>
                <c:ptCount val="12"/>
                <c:pt idx="0">
                  <c:v>-19.5</c:v>
                </c:pt>
                <c:pt idx="1">
                  <c:v>-14.2</c:v>
                </c:pt>
                <c:pt idx="2">
                  <c:v>-14.8</c:v>
                </c:pt>
                <c:pt idx="3">
                  <c:v>-13.2</c:v>
                </c:pt>
                <c:pt idx="4">
                  <c:v>-8</c:v>
                </c:pt>
                <c:pt idx="5">
                  <c:v>-1</c:v>
                </c:pt>
                <c:pt idx="6">
                  <c:v>-2.1</c:v>
                </c:pt>
                <c:pt idx="7">
                  <c:v>-3</c:v>
                </c:pt>
                <c:pt idx="8">
                  <c:v>-2.9</c:v>
                </c:pt>
                <c:pt idx="9">
                  <c:v>-9</c:v>
                </c:pt>
                <c:pt idx="10">
                  <c:v>-18.600000000000001</c:v>
                </c:pt>
                <c:pt idx="11">
                  <c:v>-12.1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'Temperature 2016'!$B$23:$C$23</c:f>
              <c:strCache>
                <c:ptCount val="1"/>
                <c:pt idx="0">
                  <c:v>Rateče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2016'!$D$23:$O$23</c:f>
              <c:numCache>
                <c:formatCode>0.0\ "°C"</c:formatCode>
                <c:ptCount val="12"/>
                <c:pt idx="0">
                  <c:v>-13.2</c:v>
                </c:pt>
                <c:pt idx="1">
                  <c:v>-9.1999999999999993</c:v>
                </c:pt>
                <c:pt idx="2">
                  <c:v>-6.9</c:v>
                </c:pt>
                <c:pt idx="3">
                  <c:v>-3.9</c:v>
                </c:pt>
                <c:pt idx="4">
                  <c:v>-0.6</c:v>
                </c:pt>
                <c:pt idx="5">
                  <c:v>5.4</c:v>
                </c:pt>
                <c:pt idx="6">
                  <c:v>4.4000000000000004</c:v>
                </c:pt>
                <c:pt idx="7">
                  <c:v>3.6</c:v>
                </c:pt>
                <c:pt idx="8">
                  <c:v>3</c:v>
                </c:pt>
                <c:pt idx="9">
                  <c:v>-4.5999999999999996</c:v>
                </c:pt>
                <c:pt idx="10">
                  <c:v>-9.6</c:v>
                </c:pt>
                <c:pt idx="11">
                  <c:v>-10.1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'Temperature 2016'!$B$24:$C$24</c:f>
              <c:strCache>
                <c:ptCount val="1"/>
                <c:pt idx="0">
                  <c:v>Bilje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2016'!$D$24:$O$24</c:f>
              <c:numCache>
                <c:formatCode>0.0\ "°C"</c:formatCode>
                <c:ptCount val="12"/>
                <c:pt idx="0">
                  <c:v>-8</c:v>
                </c:pt>
                <c:pt idx="1">
                  <c:v>-2.2000000000000002</c:v>
                </c:pt>
                <c:pt idx="2">
                  <c:v>-0.3</c:v>
                </c:pt>
                <c:pt idx="3">
                  <c:v>1.1000000000000001</c:v>
                </c:pt>
                <c:pt idx="4">
                  <c:v>5.2</c:v>
                </c:pt>
                <c:pt idx="5">
                  <c:v>11.3</c:v>
                </c:pt>
                <c:pt idx="6">
                  <c:v>9.9</c:v>
                </c:pt>
                <c:pt idx="7">
                  <c:v>10.7</c:v>
                </c:pt>
                <c:pt idx="8">
                  <c:v>8.5</c:v>
                </c:pt>
                <c:pt idx="9">
                  <c:v>0.6</c:v>
                </c:pt>
                <c:pt idx="10">
                  <c:v>-5.4</c:v>
                </c:pt>
                <c:pt idx="11">
                  <c:v>-7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'Temperature 2016'!$B$25:$C$25</c:f>
              <c:strCache>
                <c:ptCount val="1"/>
                <c:pt idx="0">
                  <c:v>Ljubljana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2016'!$D$25:$O$25</c:f>
              <c:numCache>
                <c:formatCode>0.0\ "°C"</c:formatCode>
                <c:ptCount val="12"/>
                <c:pt idx="0">
                  <c:v>-8.1999999999999993</c:v>
                </c:pt>
                <c:pt idx="1">
                  <c:v>-1.5</c:v>
                </c:pt>
                <c:pt idx="2">
                  <c:v>-0.8</c:v>
                </c:pt>
                <c:pt idx="3">
                  <c:v>0.4</c:v>
                </c:pt>
                <c:pt idx="4">
                  <c:v>5.4</c:v>
                </c:pt>
                <c:pt idx="5">
                  <c:v>11.4</c:v>
                </c:pt>
                <c:pt idx="6">
                  <c:v>13.6</c:v>
                </c:pt>
                <c:pt idx="7">
                  <c:v>9.1999999999999993</c:v>
                </c:pt>
                <c:pt idx="8">
                  <c:v>6.5</c:v>
                </c:pt>
                <c:pt idx="9">
                  <c:v>0.9</c:v>
                </c:pt>
                <c:pt idx="10">
                  <c:v>-5</c:v>
                </c:pt>
                <c:pt idx="11">
                  <c:v>-7.6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'Temperature 2016'!$B$26:$C$26</c:f>
              <c:strCache>
                <c:ptCount val="1"/>
                <c:pt idx="0">
                  <c:v>Novo Mesto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2016'!$D$26:$O$26</c:f>
              <c:numCache>
                <c:formatCode>0.0\ "°C"</c:formatCode>
                <c:ptCount val="12"/>
                <c:pt idx="0">
                  <c:v>-10.3</c:v>
                </c:pt>
                <c:pt idx="1">
                  <c:v>-3</c:v>
                </c:pt>
                <c:pt idx="2">
                  <c:v>-2.4</c:v>
                </c:pt>
                <c:pt idx="3">
                  <c:v>-0.8</c:v>
                </c:pt>
                <c:pt idx="4">
                  <c:v>4</c:v>
                </c:pt>
                <c:pt idx="5">
                  <c:v>10.1</c:v>
                </c:pt>
                <c:pt idx="6">
                  <c:v>12.7</c:v>
                </c:pt>
                <c:pt idx="7">
                  <c:v>8.8000000000000007</c:v>
                </c:pt>
                <c:pt idx="8">
                  <c:v>5.6</c:v>
                </c:pt>
                <c:pt idx="9">
                  <c:v>0.2</c:v>
                </c:pt>
                <c:pt idx="10">
                  <c:v>-6.4</c:v>
                </c:pt>
                <c:pt idx="11">
                  <c:v>-9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'Temperature 2016'!$B$27:$C$27</c:f>
              <c:strCache>
                <c:ptCount val="1"/>
                <c:pt idx="0">
                  <c:v>Maribor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2016'!$D$27:$O$27</c:f>
              <c:numCache>
                <c:formatCode>0.0\ "°C"</c:formatCode>
                <c:ptCount val="12"/>
                <c:pt idx="0">
                  <c:v>0</c:v>
                </c:pt>
                <c:pt idx="1">
                  <c:v>-2.2000000000000002</c:v>
                </c:pt>
                <c:pt idx="2">
                  <c:v>-1.2</c:v>
                </c:pt>
                <c:pt idx="3">
                  <c:v>-2</c:v>
                </c:pt>
                <c:pt idx="4">
                  <c:v>3.5</c:v>
                </c:pt>
                <c:pt idx="5">
                  <c:v>11.6</c:v>
                </c:pt>
                <c:pt idx="6">
                  <c:v>12.5</c:v>
                </c:pt>
                <c:pt idx="7">
                  <c:v>8.1999999999999993</c:v>
                </c:pt>
                <c:pt idx="8">
                  <c:v>7.6</c:v>
                </c:pt>
                <c:pt idx="9">
                  <c:v>0.7</c:v>
                </c:pt>
                <c:pt idx="10">
                  <c:v>-5.7</c:v>
                </c:pt>
                <c:pt idx="11">
                  <c:v>-8.1999999999999993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'Temperature 2016'!$B$28:$C$28</c:f>
              <c:strCache>
                <c:ptCount val="1"/>
                <c:pt idx="0">
                  <c:v>Sloven Gradec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2016'!$D$28:$O$28</c:f>
              <c:numCache>
                <c:formatCode>0.0\ "°C"</c:formatCode>
                <c:ptCount val="12"/>
                <c:pt idx="0">
                  <c:v>-14.3</c:v>
                </c:pt>
                <c:pt idx="1">
                  <c:v>-4</c:v>
                </c:pt>
                <c:pt idx="2">
                  <c:v>-4.3</c:v>
                </c:pt>
                <c:pt idx="3">
                  <c:v>-4.8</c:v>
                </c:pt>
                <c:pt idx="4">
                  <c:v>1.5</c:v>
                </c:pt>
                <c:pt idx="5">
                  <c:v>8.6999999999999993</c:v>
                </c:pt>
                <c:pt idx="6">
                  <c:v>10.4</c:v>
                </c:pt>
                <c:pt idx="7">
                  <c:v>5.5</c:v>
                </c:pt>
                <c:pt idx="8">
                  <c:v>3.6</c:v>
                </c:pt>
                <c:pt idx="9">
                  <c:v>-2.7</c:v>
                </c:pt>
                <c:pt idx="10">
                  <c:v>-8.6999999999999993</c:v>
                </c:pt>
                <c:pt idx="11">
                  <c:v>-11.7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'Temperature 2016'!$B$29:$C$29</c:f>
              <c:strCache>
                <c:ptCount val="1"/>
                <c:pt idx="0">
                  <c:v>Murska sobota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2016'!$D$29:$O$29</c:f>
              <c:numCache>
                <c:formatCode>0.0\ "°C"</c:formatCode>
                <c:ptCount val="12"/>
                <c:pt idx="0">
                  <c:v>-11.5</c:v>
                </c:pt>
                <c:pt idx="1">
                  <c:v>-3.1</c:v>
                </c:pt>
                <c:pt idx="2">
                  <c:v>-1.9</c:v>
                </c:pt>
                <c:pt idx="3">
                  <c:v>-2.9</c:v>
                </c:pt>
                <c:pt idx="4">
                  <c:v>3.7</c:v>
                </c:pt>
                <c:pt idx="5">
                  <c:v>10.5</c:v>
                </c:pt>
                <c:pt idx="6">
                  <c:v>11.9</c:v>
                </c:pt>
                <c:pt idx="7">
                  <c:v>8.6999999999999993</c:v>
                </c:pt>
                <c:pt idx="8">
                  <c:v>3.2</c:v>
                </c:pt>
                <c:pt idx="9">
                  <c:v>-1.4</c:v>
                </c:pt>
                <c:pt idx="10">
                  <c:v>-5.7</c:v>
                </c:pt>
                <c:pt idx="11">
                  <c:v>-9.4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'Temperature 2016'!$B$30:$C$30</c:f>
              <c:strCache>
                <c:ptCount val="1"/>
                <c:pt idx="0">
                  <c:v>Letališče Portorož</c:v>
                </c:pt>
              </c:strCache>
            </c:strRef>
          </c:tx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2016'!$D$30:$O$30</c:f>
              <c:numCache>
                <c:formatCode>0.0\ "°C"</c:formatCode>
                <c:ptCount val="12"/>
                <c:pt idx="0">
                  <c:v>4.5999999999999996</c:v>
                </c:pt>
                <c:pt idx="1">
                  <c:v>-0.6</c:v>
                </c:pt>
                <c:pt idx="2">
                  <c:v>0.2</c:v>
                </c:pt>
                <c:pt idx="3">
                  <c:v>4.3</c:v>
                </c:pt>
                <c:pt idx="4">
                  <c:v>6</c:v>
                </c:pt>
                <c:pt idx="5">
                  <c:v>12.6</c:v>
                </c:pt>
                <c:pt idx="6">
                  <c:v>13.7</c:v>
                </c:pt>
                <c:pt idx="7">
                  <c:v>9.4</c:v>
                </c:pt>
                <c:pt idx="8">
                  <c:v>8.1</c:v>
                </c:pt>
                <c:pt idx="9">
                  <c:v>3.6</c:v>
                </c:pt>
                <c:pt idx="10">
                  <c:v>-3</c:v>
                </c:pt>
                <c:pt idx="11">
                  <c:v>-4.4000000000000004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41696"/>
        <c:axId val="112485504"/>
      </c:lineChart>
      <c:dateAx>
        <c:axId val="112541696"/>
        <c:scaling>
          <c:orientation val="minMax"/>
        </c:scaling>
        <c:delete val="0"/>
        <c:axPos val="b"/>
        <c:majorTickMark val="cross"/>
        <c:minorTickMark val="none"/>
        <c:tickLblPos val="none"/>
        <c:crossAx val="112485504"/>
        <c:crosses val="autoZero"/>
        <c:auto val="0"/>
        <c:lblOffset val="100"/>
        <c:baseTimeUnit val="days"/>
      </c:dateAx>
      <c:valAx>
        <c:axId val="112485504"/>
        <c:scaling>
          <c:orientation val="minMax"/>
        </c:scaling>
        <c:delete val="0"/>
        <c:axPos val="l"/>
        <c:majorGridlines/>
        <c:numFmt formatCode="0.0\ &quot;°C&quot;" sourceLinked="1"/>
        <c:majorTickMark val="out"/>
        <c:minorTickMark val="none"/>
        <c:tickLblPos val="nextTo"/>
        <c:crossAx val="112541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 sz="1800" b="1" i="0" baseline="0">
                <a:effectLst/>
              </a:rPr>
              <a:t>Highest temperatur by Site and months</a:t>
            </a:r>
            <a:endParaRPr lang="sl-SI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'Temperature 2016'!$B$6:$C$6</c:f>
              <c:strCache>
                <c:ptCount val="1"/>
                <c:pt idx="0">
                  <c:v>Kredarica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2016'!$D$6:$O$6</c:f>
              <c:numCache>
                <c:formatCode>0.0\ "°C"</c:formatCode>
                <c:ptCount val="12"/>
                <c:pt idx="0">
                  <c:v>6.7</c:v>
                </c:pt>
                <c:pt idx="1">
                  <c:v>7.7</c:v>
                </c:pt>
                <c:pt idx="2">
                  <c:v>5.6</c:v>
                </c:pt>
                <c:pt idx="3">
                  <c:v>7.2</c:v>
                </c:pt>
                <c:pt idx="4">
                  <c:v>10.1</c:v>
                </c:pt>
                <c:pt idx="5">
                  <c:v>14.6</c:v>
                </c:pt>
                <c:pt idx="6">
                  <c:v>15.5</c:v>
                </c:pt>
                <c:pt idx="7">
                  <c:v>17.3</c:v>
                </c:pt>
                <c:pt idx="8">
                  <c:v>12.9</c:v>
                </c:pt>
                <c:pt idx="9">
                  <c:v>7.8</c:v>
                </c:pt>
                <c:pt idx="10">
                  <c:v>6.7</c:v>
                </c:pt>
                <c:pt idx="11">
                  <c:v>9.1999999999999993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'Temperature 2016'!$B$7:$C$7</c:f>
              <c:strCache>
                <c:ptCount val="1"/>
                <c:pt idx="0">
                  <c:v>Rateče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2016'!$D$7:$O$7</c:f>
              <c:numCache>
                <c:formatCode>0.0\ "°C"</c:formatCode>
                <c:ptCount val="12"/>
                <c:pt idx="0">
                  <c:v>13</c:v>
                </c:pt>
                <c:pt idx="1">
                  <c:v>10.8</c:v>
                </c:pt>
                <c:pt idx="2">
                  <c:v>15.4</c:v>
                </c:pt>
                <c:pt idx="3">
                  <c:v>21</c:v>
                </c:pt>
                <c:pt idx="4">
                  <c:v>25.9</c:v>
                </c:pt>
                <c:pt idx="5">
                  <c:v>30</c:v>
                </c:pt>
                <c:pt idx="6">
                  <c:v>30</c:v>
                </c:pt>
                <c:pt idx="7">
                  <c:v>28</c:v>
                </c:pt>
                <c:pt idx="8">
                  <c:v>26.2</c:v>
                </c:pt>
                <c:pt idx="9">
                  <c:v>19.100000000000001</c:v>
                </c:pt>
                <c:pt idx="10">
                  <c:v>14</c:v>
                </c:pt>
                <c:pt idx="11">
                  <c:v>12.6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'Temperature 2016'!$B$8:$C$8</c:f>
              <c:strCache>
                <c:ptCount val="1"/>
                <c:pt idx="0">
                  <c:v>Bilje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2016'!$D$8:$O$8</c:f>
              <c:numCache>
                <c:formatCode>0.0\ "°C"</c:formatCode>
                <c:ptCount val="12"/>
                <c:pt idx="0">
                  <c:v>15.5</c:v>
                </c:pt>
                <c:pt idx="1">
                  <c:v>15.3</c:v>
                </c:pt>
                <c:pt idx="2">
                  <c:v>19.8</c:v>
                </c:pt>
                <c:pt idx="3">
                  <c:v>23.4</c:v>
                </c:pt>
                <c:pt idx="4">
                  <c:v>28.4</c:v>
                </c:pt>
                <c:pt idx="5">
                  <c:v>34.9</c:v>
                </c:pt>
                <c:pt idx="6">
                  <c:v>33.9</c:v>
                </c:pt>
                <c:pt idx="7">
                  <c:v>33.5</c:v>
                </c:pt>
                <c:pt idx="8">
                  <c:v>32.700000000000003</c:v>
                </c:pt>
                <c:pt idx="9">
                  <c:v>23.8</c:v>
                </c:pt>
                <c:pt idx="10">
                  <c:v>19.2</c:v>
                </c:pt>
                <c:pt idx="11">
                  <c:v>18.100000000000001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'Temperature 2016'!$B$9:$C$9</c:f>
              <c:strCache>
                <c:ptCount val="1"/>
                <c:pt idx="0">
                  <c:v>Ljubljana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2016'!$D$9:$O$9</c:f>
              <c:numCache>
                <c:formatCode>0.0\ "°C"</c:formatCode>
                <c:ptCount val="12"/>
                <c:pt idx="0">
                  <c:v>14.6</c:v>
                </c:pt>
                <c:pt idx="1">
                  <c:v>14.5</c:v>
                </c:pt>
                <c:pt idx="2">
                  <c:v>18.7</c:v>
                </c:pt>
                <c:pt idx="3">
                  <c:v>24.5</c:v>
                </c:pt>
                <c:pt idx="4">
                  <c:v>29</c:v>
                </c:pt>
                <c:pt idx="5">
                  <c:v>33.700000000000003</c:v>
                </c:pt>
                <c:pt idx="6">
                  <c:v>33.700000000000003</c:v>
                </c:pt>
                <c:pt idx="7">
                  <c:v>31.5</c:v>
                </c:pt>
                <c:pt idx="8">
                  <c:v>30.4</c:v>
                </c:pt>
                <c:pt idx="9">
                  <c:v>23.8</c:v>
                </c:pt>
                <c:pt idx="10">
                  <c:v>17.600000000000001</c:v>
                </c:pt>
                <c:pt idx="11">
                  <c:v>13.1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'Temperature 2016'!$B$10:$C$10</c:f>
              <c:strCache>
                <c:ptCount val="1"/>
                <c:pt idx="0">
                  <c:v>Novo Mesto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2016'!$D$10:$O$10</c:f>
              <c:numCache>
                <c:formatCode>0.0\ "°C"</c:formatCode>
                <c:ptCount val="12"/>
                <c:pt idx="0">
                  <c:v>15.6</c:v>
                </c:pt>
                <c:pt idx="1">
                  <c:v>16.899999999999999</c:v>
                </c:pt>
                <c:pt idx="2">
                  <c:v>20.5</c:v>
                </c:pt>
                <c:pt idx="3">
                  <c:v>26.6</c:v>
                </c:pt>
                <c:pt idx="4">
                  <c:v>30.5</c:v>
                </c:pt>
                <c:pt idx="5">
                  <c:v>34</c:v>
                </c:pt>
                <c:pt idx="6">
                  <c:v>34</c:v>
                </c:pt>
                <c:pt idx="7">
                  <c:v>30.9</c:v>
                </c:pt>
                <c:pt idx="8">
                  <c:v>30</c:v>
                </c:pt>
                <c:pt idx="9">
                  <c:v>24.5</c:v>
                </c:pt>
                <c:pt idx="10">
                  <c:v>17.399999999999999</c:v>
                </c:pt>
                <c:pt idx="11">
                  <c:v>12.9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'Temperature 2016'!$B$11:$C$11</c:f>
              <c:strCache>
                <c:ptCount val="1"/>
                <c:pt idx="0">
                  <c:v>Maribor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2016'!$D$11:$O$11</c:f>
              <c:numCache>
                <c:formatCode>0.0\ "°C"</c:formatCode>
                <c:ptCount val="12"/>
                <c:pt idx="0">
                  <c:v>0</c:v>
                </c:pt>
                <c:pt idx="1">
                  <c:v>17.899999999999999</c:v>
                </c:pt>
                <c:pt idx="2">
                  <c:v>23.4</c:v>
                </c:pt>
                <c:pt idx="3">
                  <c:v>25.2</c:v>
                </c:pt>
                <c:pt idx="4">
                  <c:v>29</c:v>
                </c:pt>
                <c:pt idx="5">
                  <c:v>33.299999999999997</c:v>
                </c:pt>
                <c:pt idx="6">
                  <c:v>33.299999999999997</c:v>
                </c:pt>
                <c:pt idx="7">
                  <c:v>31.7</c:v>
                </c:pt>
                <c:pt idx="8">
                  <c:v>29.4</c:v>
                </c:pt>
                <c:pt idx="9">
                  <c:v>26.2</c:v>
                </c:pt>
                <c:pt idx="10">
                  <c:v>19.100000000000001</c:v>
                </c:pt>
                <c:pt idx="11">
                  <c:v>13.3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'Temperature 2016'!$B$12:$C$12</c:f>
              <c:strCache>
                <c:ptCount val="1"/>
                <c:pt idx="0">
                  <c:v>Sloven Gradec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2016'!$D$12:$O$12</c:f>
              <c:numCache>
                <c:formatCode>0.0\ "°C"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19.2</c:v>
                </c:pt>
                <c:pt idx="3">
                  <c:v>23.4</c:v>
                </c:pt>
                <c:pt idx="4">
                  <c:v>27.6</c:v>
                </c:pt>
                <c:pt idx="5">
                  <c:v>31.5</c:v>
                </c:pt>
                <c:pt idx="6">
                  <c:v>31.5</c:v>
                </c:pt>
                <c:pt idx="7">
                  <c:v>30</c:v>
                </c:pt>
                <c:pt idx="8">
                  <c:v>29.3</c:v>
                </c:pt>
                <c:pt idx="9">
                  <c:v>22.4</c:v>
                </c:pt>
                <c:pt idx="10">
                  <c:v>16.2</c:v>
                </c:pt>
                <c:pt idx="11">
                  <c:v>12.1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'Temperature 2016'!$B$13:$C$13</c:f>
              <c:strCache>
                <c:ptCount val="1"/>
                <c:pt idx="0">
                  <c:v>Murska sobota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2016'!$D$13:$O$13</c:f>
              <c:numCache>
                <c:formatCode>0.0\ "°C"</c:formatCode>
                <c:ptCount val="12"/>
                <c:pt idx="0">
                  <c:v>16.3</c:v>
                </c:pt>
                <c:pt idx="1">
                  <c:v>17.100000000000001</c:v>
                </c:pt>
                <c:pt idx="2">
                  <c:v>20.5</c:v>
                </c:pt>
                <c:pt idx="3">
                  <c:v>24.6</c:v>
                </c:pt>
                <c:pt idx="4">
                  <c:v>28.8</c:v>
                </c:pt>
                <c:pt idx="5">
                  <c:v>32.6</c:v>
                </c:pt>
                <c:pt idx="6">
                  <c:v>32.6</c:v>
                </c:pt>
                <c:pt idx="7">
                  <c:v>32.1</c:v>
                </c:pt>
                <c:pt idx="8">
                  <c:v>30.4</c:v>
                </c:pt>
                <c:pt idx="9">
                  <c:v>25.8</c:v>
                </c:pt>
                <c:pt idx="10">
                  <c:v>19</c:v>
                </c:pt>
                <c:pt idx="11">
                  <c:v>12.6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'Temperature 2016'!$B$14:$C$14</c:f>
              <c:strCache>
                <c:ptCount val="1"/>
                <c:pt idx="0">
                  <c:v>Letališče Portorož</c:v>
                </c:pt>
              </c:strCache>
            </c:strRef>
          </c:tx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2016'!$D$14:$O$14</c:f>
              <c:numCache>
                <c:formatCode>0.0\ "°C"</c:formatCode>
                <c:ptCount val="12"/>
                <c:pt idx="0">
                  <c:v>17.399999999999999</c:v>
                </c:pt>
                <c:pt idx="1">
                  <c:v>17.100000000000001</c:v>
                </c:pt>
                <c:pt idx="2">
                  <c:v>20.2</c:v>
                </c:pt>
                <c:pt idx="3">
                  <c:v>22.6</c:v>
                </c:pt>
                <c:pt idx="4">
                  <c:v>26.4</c:v>
                </c:pt>
                <c:pt idx="5">
                  <c:v>34.5</c:v>
                </c:pt>
                <c:pt idx="6">
                  <c:v>34.5</c:v>
                </c:pt>
                <c:pt idx="7">
                  <c:v>34.5</c:v>
                </c:pt>
                <c:pt idx="8">
                  <c:v>32.5</c:v>
                </c:pt>
                <c:pt idx="9">
                  <c:v>24.2</c:v>
                </c:pt>
                <c:pt idx="10">
                  <c:v>20.6</c:v>
                </c:pt>
                <c:pt idx="11">
                  <c:v>16.399999999999999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42208"/>
        <c:axId val="112487808"/>
      </c:lineChart>
      <c:catAx>
        <c:axId val="11254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12487808"/>
        <c:crosses val="autoZero"/>
        <c:auto val="1"/>
        <c:lblAlgn val="ctr"/>
        <c:lblOffset val="100"/>
        <c:noMultiLvlLbl val="0"/>
      </c:catAx>
      <c:valAx>
        <c:axId val="112487808"/>
        <c:scaling>
          <c:orientation val="minMax"/>
        </c:scaling>
        <c:delete val="0"/>
        <c:axPos val="l"/>
        <c:majorGridlines/>
        <c:numFmt formatCode="0.0\ &quot;°C&quot;" sourceLinked="1"/>
        <c:majorTickMark val="out"/>
        <c:minorTickMark val="none"/>
        <c:tickLblPos val="nextTo"/>
        <c:crossAx val="112542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Average of minimal teperature by Site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'Temperature 2016'!$B$22:$C$30</c:f>
              <c:strCache>
                <c:ptCount val="9"/>
                <c:pt idx="0">
                  <c:v>Kredarica</c:v>
                </c:pt>
                <c:pt idx="1">
                  <c:v>Rateče</c:v>
                </c:pt>
                <c:pt idx="2">
                  <c:v>Bilje</c:v>
                </c:pt>
                <c:pt idx="3">
                  <c:v>Ljubljana</c:v>
                </c:pt>
                <c:pt idx="4">
                  <c:v>Novo Mesto</c:v>
                </c:pt>
                <c:pt idx="5">
                  <c:v>Maribor</c:v>
                </c:pt>
                <c:pt idx="6">
                  <c:v>Sloven Gradec</c:v>
                </c:pt>
                <c:pt idx="7">
                  <c:v>Murska sobota</c:v>
                </c:pt>
                <c:pt idx="8">
                  <c:v>Letališče Portorož</c:v>
                </c:pt>
              </c:strCache>
            </c:strRef>
          </c:cat>
          <c:val>
            <c:numRef>
              <c:f>'Temperature 2016'!$S$22:$S$30</c:f>
              <c:numCache>
                <c:formatCode>0.0\ "°C"</c:formatCode>
                <c:ptCount val="9"/>
                <c:pt idx="0">
                  <c:v>-9.8666666666666671</c:v>
                </c:pt>
                <c:pt idx="1">
                  <c:v>-3.4750000000000001</c:v>
                </c:pt>
                <c:pt idx="2">
                  <c:v>2.0333333333333337</c:v>
                </c:pt>
                <c:pt idx="3">
                  <c:v>2.0249999999999999</c:v>
                </c:pt>
                <c:pt idx="4">
                  <c:v>0.79166666666666663</c:v>
                </c:pt>
                <c:pt idx="5">
                  <c:v>2.2545454545454544</c:v>
                </c:pt>
                <c:pt idx="6">
                  <c:v>-1.7333333333333334</c:v>
                </c:pt>
                <c:pt idx="7">
                  <c:v>0.17500000000000027</c:v>
                </c:pt>
                <c:pt idx="8">
                  <c:v>4.541666666666667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543232"/>
        <c:axId val="112490688"/>
      </c:barChart>
      <c:catAx>
        <c:axId val="1125432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eaVert"/>
          <a:lstStyle/>
          <a:p>
            <a:pPr>
              <a:defRPr/>
            </a:pPr>
            <a:endParaRPr lang="sl-SI"/>
          </a:p>
        </c:txPr>
        <c:crossAx val="112490688"/>
        <c:crosses val="autoZero"/>
        <c:auto val="1"/>
        <c:lblAlgn val="ctr"/>
        <c:lblOffset val="100"/>
        <c:noMultiLvlLbl val="0"/>
      </c:catAx>
      <c:valAx>
        <c:axId val="112490688"/>
        <c:scaling>
          <c:orientation val="minMax"/>
        </c:scaling>
        <c:delete val="0"/>
        <c:axPos val="l"/>
        <c:majorGridlines/>
        <c:numFmt formatCode="0.0\ &quot;°C&quot;" sourceLinked="1"/>
        <c:majorTickMark val="out"/>
        <c:minorTickMark val="none"/>
        <c:tickLblPos val="nextTo"/>
        <c:crossAx val="112543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Average of minimum</a:t>
            </a:r>
            <a:r>
              <a:rPr lang="sl-SI" baseline="0"/>
              <a:t> temperature by months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'Temperature 2016'!$D$21:$O$21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2016'!$D$31:$O$31</c:f>
              <c:numCache>
                <c:formatCode>0.0\ "°C"</c:formatCode>
                <c:ptCount val="12"/>
                <c:pt idx="0">
                  <c:v>-10.050000000000001</c:v>
                </c:pt>
                <c:pt idx="1">
                  <c:v>-4.4444444444444446</c:v>
                </c:pt>
                <c:pt idx="2">
                  <c:v>-3.5999999999999996</c:v>
                </c:pt>
                <c:pt idx="3">
                  <c:v>-2.4222222222222221</c:v>
                </c:pt>
                <c:pt idx="4">
                  <c:v>2.2999999999999998</c:v>
                </c:pt>
                <c:pt idx="5">
                  <c:v>8.9555555555555557</c:v>
                </c:pt>
                <c:pt idx="6">
                  <c:v>9.6666666666666661</c:v>
                </c:pt>
                <c:pt idx="7">
                  <c:v>6.7888888888888888</c:v>
                </c:pt>
                <c:pt idx="8">
                  <c:v>4.8000000000000007</c:v>
                </c:pt>
                <c:pt idx="9">
                  <c:v>-1.3000000000000003</c:v>
                </c:pt>
                <c:pt idx="10">
                  <c:v>-7.5666666666666673</c:v>
                </c:pt>
                <c:pt idx="11">
                  <c:v>-8.8333333333333357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43744"/>
        <c:axId val="112491840"/>
      </c:lineChart>
      <c:catAx>
        <c:axId val="11254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12491840"/>
        <c:crosses val="autoZero"/>
        <c:auto val="1"/>
        <c:lblAlgn val="ctr"/>
        <c:lblOffset val="100"/>
        <c:noMultiLvlLbl val="0"/>
      </c:catAx>
      <c:valAx>
        <c:axId val="112491840"/>
        <c:scaling>
          <c:orientation val="minMax"/>
        </c:scaling>
        <c:delete val="0"/>
        <c:axPos val="l"/>
        <c:majorGridlines/>
        <c:numFmt formatCode="0.0\ &quot;°C&quot;" sourceLinked="1"/>
        <c:majorTickMark val="out"/>
        <c:minorTickMark val="none"/>
        <c:tickLblPos val="nextTo"/>
        <c:crossAx val="112543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 baseline="0"/>
              <a:t>Average of maximum temperature by Site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'Temperature 2016'!$B$6:$C$14</c:f>
              <c:strCache>
                <c:ptCount val="9"/>
                <c:pt idx="0">
                  <c:v>Kredarica</c:v>
                </c:pt>
                <c:pt idx="1">
                  <c:v>Rateče</c:v>
                </c:pt>
                <c:pt idx="2">
                  <c:v>Bilje</c:v>
                </c:pt>
                <c:pt idx="3">
                  <c:v>Ljubljana</c:v>
                </c:pt>
                <c:pt idx="4">
                  <c:v>Novo Mesto</c:v>
                </c:pt>
                <c:pt idx="5">
                  <c:v>Maribor</c:v>
                </c:pt>
                <c:pt idx="6">
                  <c:v>Sloven Gradec</c:v>
                </c:pt>
                <c:pt idx="7">
                  <c:v>Murska sobota</c:v>
                </c:pt>
                <c:pt idx="8">
                  <c:v>Letališče Portorož</c:v>
                </c:pt>
              </c:strCache>
            </c:strRef>
          </c:cat>
          <c:val>
            <c:numRef>
              <c:f>'Temperature 2016'!$S$6:$S$14</c:f>
              <c:numCache>
                <c:formatCode>0.0\ "°C"</c:formatCode>
                <c:ptCount val="9"/>
                <c:pt idx="0">
                  <c:v>10.108333333333334</c:v>
                </c:pt>
                <c:pt idx="1">
                  <c:v>20.499999999999996</c:v>
                </c:pt>
                <c:pt idx="2">
                  <c:v>24.875000000000004</c:v>
                </c:pt>
                <c:pt idx="3">
                  <c:v>23.758333333333336</c:v>
                </c:pt>
                <c:pt idx="4">
                  <c:v>24.483333333333331</c:v>
                </c:pt>
                <c:pt idx="5">
                  <c:v>25.618181818181821</c:v>
                </c:pt>
                <c:pt idx="6">
                  <c:v>22.516666666666669</c:v>
                </c:pt>
                <c:pt idx="7">
                  <c:v>24.366666666666671</c:v>
                </c:pt>
                <c:pt idx="8">
                  <c:v>25.075000000000003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544256"/>
        <c:axId val="113067136"/>
      </c:barChart>
      <c:catAx>
        <c:axId val="1125442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2700000" vert="horz" anchor="ctr" anchorCtr="1"/>
          <a:lstStyle/>
          <a:p>
            <a:pPr>
              <a:defRPr/>
            </a:pPr>
            <a:endParaRPr lang="sl-SI"/>
          </a:p>
        </c:txPr>
        <c:crossAx val="113067136"/>
        <c:crosses val="autoZero"/>
        <c:auto val="1"/>
        <c:lblAlgn val="ctr"/>
        <c:lblOffset val="100"/>
        <c:noMultiLvlLbl val="0"/>
      </c:catAx>
      <c:valAx>
        <c:axId val="113067136"/>
        <c:scaling>
          <c:orientation val="minMax"/>
        </c:scaling>
        <c:delete val="0"/>
        <c:axPos val="l"/>
        <c:majorGridlines/>
        <c:numFmt formatCode="0.0\ &quot;°C&quot;" sourceLinked="1"/>
        <c:majorTickMark val="out"/>
        <c:minorTickMark val="none"/>
        <c:tickLblPos val="nextTo"/>
        <c:crossAx val="112544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 sz="1800" b="1" i="0" baseline="0">
                <a:effectLst/>
              </a:rPr>
              <a:t>Average of maximum temperature by months</a:t>
            </a:r>
            <a:endParaRPr lang="sl-SI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'Temperature 2016'!$D$5:$O$5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'Temperature 2016'!$D$15:$O$15</c:f>
              <c:numCache>
                <c:formatCode>0.0\ "°C"</c:formatCode>
                <c:ptCount val="12"/>
                <c:pt idx="0">
                  <c:v>14.012499999999999</c:v>
                </c:pt>
                <c:pt idx="1">
                  <c:v>14.588888888888887</c:v>
                </c:pt>
                <c:pt idx="2">
                  <c:v>18.144444444444446</c:v>
                </c:pt>
                <c:pt idx="3">
                  <c:v>22.055555555555554</c:v>
                </c:pt>
                <c:pt idx="4">
                  <c:v>26.18888888888889</c:v>
                </c:pt>
                <c:pt idx="5">
                  <c:v>31.011111111111113</c:v>
                </c:pt>
                <c:pt idx="6">
                  <c:v>31</c:v>
                </c:pt>
                <c:pt idx="7">
                  <c:v>29.944444444444443</c:v>
                </c:pt>
                <c:pt idx="8">
                  <c:v>28.200000000000003</c:v>
                </c:pt>
                <c:pt idx="9">
                  <c:v>21.955555555555556</c:v>
                </c:pt>
                <c:pt idx="10">
                  <c:v>16.644444444444442</c:v>
                </c:pt>
                <c:pt idx="11">
                  <c:v>13.366666666666665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45280"/>
        <c:axId val="113068864"/>
      </c:lineChart>
      <c:catAx>
        <c:axId val="11254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068864"/>
        <c:crosses val="autoZero"/>
        <c:auto val="1"/>
        <c:lblAlgn val="ctr"/>
        <c:lblOffset val="100"/>
        <c:noMultiLvlLbl val="0"/>
      </c:catAx>
      <c:valAx>
        <c:axId val="113068864"/>
        <c:scaling>
          <c:orientation val="minMax"/>
        </c:scaling>
        <c:delete val="0"/>
        <c:axPos val="l"/>
        <c:majorGridlines/>
        <c:numFmt formatCode="0.0\ &quot;°C&quot;" sourceLinked="1"/>
        <c:majorTickMark val="out"/>
        <c:minorTickMark val="none"/>
        <c:tickLblPos val="nextTo"/>
        <c:crossAx val="112545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Rainfall</a:t>
            </a:r>
            <a:r>
              <a:rPr lang="sl-SI" baseline="0"/>
              <a:t> by months and Sites</a:t>
            </a:r>
            <a:endParaRPr lang="sl-SI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'Rainfall 2016'!$B$5:$C$5</c:f>
              <c:strCache>
                <c:ptCount val="1"/>
                <c:pt idx="0">
                  <c:v>Kredarica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2016'!$D$5:$O$5</c:f>
              <c:numCache>
                <c:formatCode>[Color49]0\ "mm/m²"\ </c:formatCode>
                <c:ptCount val="12"/>
                <c:pt idx="0">
                  <c:v>134</c:v>
                </c:pt>
                <c:pt idx="1">
                  <c:v>267</c:v>
                </c:pt>
                <c:pt idx="2">
                  <c:v>153</c:v>
                </c:pt>
                <c:pt idx="3">
                  <c:v>105</c:v>
                </c:pt>
                <c:pt idx="4">
                  <c:v>222</c:v>
                </c:pt>
                <c:pt idx="5">
                  <c:v>286</c:v>
                </c:pt>
                <c:pt idx="6">
                  <c:v>119</c:v>
                </c:pt>
                <c:pt idx="7">
                  <c:v>250</c:v>
                </c:pt>
                <c:pt idx="8">
                  <c:v>112</c:v>
                </c:pt>
                <c:pt idx="9">
                  <c:v>207</c:v>
                </c:pt>
                <c:pt idx="10">
                  <c:v>361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'Rainfall 2016'!$B$6:$C$6</c:f>
              <c:strCache>
                <c:ptCount val="1"/>
                <c:pt idx="0">
                  <c:v>Rateče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2016'!$D$6:$O$6</c:f>
              <c:numCache>
                <c:formatCode>[Color49]0\ "mm/m²"\ </c:formatCode>
                <c:ptCount val="12"/>
                <c:pt idx="0">
                  <c:v>87</c:v>
                </c:pt>
                <c:pt idx="1">
                  <c:v>232</c:v>
                </c:pt>
                <c:pt idx="2">
                  <c:v>122</c:v>
                </c:pt>
                <c:pt idx="3">
                  <c:v>73</c:v>
                </c:pt>
                <c:pt idx="4">
                  <c:v>157</c:v>
                </c:pt>
                <c:pt idx="5">
                  <c:v>175</c:v>
                </c:pt>
                <c:pt idx="6">
                  <c:v>169</c:v>
                </c:pt>
                <c:pt idx="7">
                  <c:v>223</c:v>
                </c:pt>
                <c:pt idx="8">
                  <c:v>74</c:v>
                </c:pt>
                <c:pt idx="9">
                  <c:v>128</c:v>
                </c:pt>
                <c:pt idx="10">
                  <c:v>226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'Rainfall 2016'!$B$7:$C$7</c:f>
              <c:strCache>
                <c:ptCount val="1"/>
                <c:pt idx="0">
                  <c:v>Bilje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2016'!$D$7:$O$7</c:f>
              <c:numCache>
                <c:formatCode>[Color49]0\ "mm/m²"\ </c:formatCode>
                <c:ptCount val="12"/>
                <c:pt idx="0">
                  <c:v>105</c:v>
                </c:pt>
                <c:pt idx="1">
                  <c:v>263</c:v>
                </c:pt>
                <c:pt idx="2">
                  <c:v>65</c:v>
                </c:pt>
                <c:pt idx="3">
                  <c:v>73</c:v>
                </c:pt>
                <c:pt idx="4">
                  <c:v>124</c:v>
                </c:pt>
                <c:pt idx="5">
                  <c:v>162</c:v>
                </c:pt>
                <c:pt idx="6">
                  <c:v>68</c:v>
                </c:pt>
                <c:pt idx="7">
                  <c:v>75</c:v>
                </c:pt>
                <c:pt idx="8">
                  <c:v>108</c:v>
                </c:pt>
                <c:pt idx="9">
                  <c:v>158</c:v>
                </c:pt>
                <c:pt idx="10">
                  <c:v>283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'Rainfall 2016'!$B$8:$C$8</c:f>
              <c:strCache>
                <c:ptCount val="1"/>
                <c:pt idx="0">
                  <c:v>Ljubljana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2016'!$D$8:$O$8</c:f>
              <c:numCache>
                <c:formatCode>[Color49]0\ "mm/m²"\ </c:formatCode>
                <c:ptCount val="12"/>
                <c:pt idx="0">
                  <c:v>76</c:v>
                </c:pt>
                <c:pt idx="1">
                  <c:v>201</c:v>
                </c:pt>
                <c:pt idx="2">
                  <c:v>79</c:v>
                </c:pt>
                <c:pt idx="3">
                  <c:v>93</c:v>
                </c:pt>
                <c:pt idx="4">
                  <c:v>157</c:v>
                </c:pt>
                <c:pt idx="5">
                  <c:v>175</c:v>
                </c:pt>
                <c:pt idx="6">
                  <c:v>86</c:v>
                </c:pt>
                <c:pt idx="7">
                  <c:v>90</c:v>
                </c:pt>
                <c:pt idx="8">
                  <c:v>47</c:v>
                </c:pt>
                <c:pt idx="9">
                  <c:v>135</c:v>
                </c:pt>
                <c:pt idx="10">
                  <c:v>177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'Rainfall 2016'!$B$9:$C$9</c:f>
              <c:strCache>
                <c:ptCount val="1"/>
                <c:pt idx="0">
                  <c:v>Novo Mesto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2016'!$D$9:$O$9</c:f>
              <c:numCache>
                <c:formatCode>[Color49]0\ "mm/m²"\ </c:formatCode>
                <c:ptCount val="12"/>
                <c:pt idx="0">
                  <c:v>58</c:v>
                </c:pt>
                <c:pt idx="1">
                  <c:v>183</c:v>
                </c:pt>
                <c:pt idx="2">
                  <c:v>85</c:v>
                </c:pt>
                <c:pt idx="3">
                  <c:v>63</c:v>
                </c:pt>
                <c:pt idx="4">
                  <c:v>118</c:v>
                </c:pt>
                <c:pt idx="5">
                  <c:v>117</c:v>
                </c:pt>
                <c:pt idx="6">
                  <c:v>74</c:v>
                </c:pt>
                <c:pt idx="7">
                  <c:v>110</c:v>
                </c:pt>
                <c:pt idx="8">
                  <c:v>82</c:v>
                </c:pt>
                <c:pt idx="9">
                  <c:v>115</c:v>
                </c:pt>
                <c:pt idx="10">
                  <c:v>141</c:v>
                </c:pt>
                <c:pt idx="11">
                  <c:v>1</c:v>
                </c:pt>
              </c:numCache>
            </c:numRef>
          </c:val>
        </c:ser>
        <c:ser>
          <c:idx val="5"/>
          <c:order val="5"/>
          <c:tx>
            <c:strRef>
              <c:f>'Rainfall 2016'!$B$10:$C$10</c:f>
              <c:strCache>
                <c:ptCount val="1"/>
                <c:pt idx="0">
                  <c:v>Maribor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2016'!$D$10:$O$10</c:f>
              <c:numCache>
                <c:formatCode>[Color49]0\ "mm/m²"\ </c:formatCode>
                <c:ptCount val="12"/>
                <c:pt idx="0">
                  <c:v>0</c:v>
                </c:pt>
                <c:pt idx="1">
                  <c:v>133</c:v>
                </c:pt>
                <c:pt idx="2">
                  <c:v>65</c:v>
                </c:pt>
                <c:pt idx="3">
                  <c:v>44</c:v>
                </c:pt>
                <c:pt idx="4">
                  <c:v>151</c:v>
                </c:pt>
                <c:pt idx="5">
                  <c:v>79</c:v>
                </c:pt>
                <c:pt idx="6">
                  <c:v>63</c:v>
                </c:pt>
                <c:pt idx="7">
                  <c:v>188</c:v>
                </c:pt>
                <c:pt idx="8">
                  <c:v>54</c:v>
                </c:pt>
                <c:pt idx="9">
                  <c:v>91</c:v>
                </c:pt>
                <c:pt idx="10">
                  <c:v>110</c:v>
                </c:pt>
                <c:pt idx="11">
                  <c:v>3</c:v>
                </c:pt>
              </c:numCache>
            </c:numRef>
          </c:val>
        </c:ser>
        <c:ser>
          <c:idx val="6"/>
          <c:order val="6"/>
          <c:tx>
            <c:strRef>
              <c:f>'Rainfall 2016'!$B$11:$C$11</c:f>
              <c:strCache>
                <c:ptCount val="1"/>
                <c:pt idx="0">
                  <c:v>Sloven Gradec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2016'!$D$11:$O$11</c:f>
              <c:numCache>
                <c:formatCode>[Color49]0\ "mm/m²"\ </c:formatCode>
                <c:ptCount val="12"/>
                <c:pt idx="0">
                  <c:v>69</c:v>
                </c:pt>
                <c:pt idx="1">
                  <c:v>161</c:v>
                </c:pt>
                <c:pt idx="2">
                  <c:v>71</c:v>
                </c:pt>
                <c:pt idx="3">
                  <c:v>50</c:v>
                </c:pt>
                <c:pt idx="4">
                  <c:v>141</c:v>
                </c:pt>
                <c:pt idx="5">
                  <c:v>172</c:v>
                </c:pt>
                <c:pt idx="6">
                  <c:v>84</c:v>
                </c:pt>
                <c:pt idx="7">
                  <c:v>166</c:v>
                </c:pt>
                <c:pt idx="8">
                  <c:v>76</c:v>
                </c:pt>
                <c:pt idx="9">
                  <c:v>109</c:v>
                </c:pt>
                <c:pt idx="10">
                  <c:v>147</c:v>
                </c:pt>
                <c:pt idx="11">
                  <c:v>0</c:v>
                </c:pt>
              </c:numCache>
            </c:numRef>
          </c:val>
        </c:ser>
        <c:ser>
          <c:idx val="7"/>
          <c:order val="7"/>
          <c:tx>
            <c:strRef>
              <c:f>'Rainfall 2016'!$B$12:$C$12</c:f>
              <c:strCache>
                <c:ptCount val="1"/>
                <c:pt idx="0">
                  <c:v>Murska sobota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2016'!$D$12:$O$12</c:f>
              <c:numCache>
                <c:formatCode>[Color49]0\ "mm/m²"\ </c:formatCode>
                <c:ptCount val="12"/>
                <c:pt idx="0">
                  <c:v>35</c:v>
                </c:pt>
                <c:pt idx="1">
                  <c:v>109</c:v>
                </c:pt>
                <c:pt idx="2">
                  <c:v>38</c:v>
                </c:pt>
                <c:pt idx="3">
                  <c:v>37</c:v>
                </c:pt>
                <c:pt idx="4">
                  <c:v>123</c:v>
                </c:pt>
                <c:pt idx="5">
                  <c:v>110</c:v>
                </c:pt>
                <c:pt idx="6">
                  <c:v>82</c:v>
                </c:pt>
                <c:pt idx="7">
                  <c:v>53</c:v>
                </c:pt>
                <c:pt idx="8">
                  <c:v>28</c:v>
                </c:pt>
                <c:pt idx="9">
                  <c:v>79</c:v>
                </c:pt>
                <c:pt idx="10">
                  <c:v>92</c:v>
                </c:pt>
                <c:pt idx="11">
                  <c:v>2</c:v>
                </c:pt>
              </c:numCache>
            </c:numRef>
          </c:val>
        </c:ser>
        <c:ser>
          <c:idx val="8"/>
          <c:order val="8"/>
          <c:tx>
            <c:strRef>
              <c:f>'Rainfall 2016'!$B$13:$C$13</c:f>
              <c:strCache>
                <c:ptCount val="1"/>
                <c:pt idx="0">
                  <c:v>Letališče Portorož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2016'!$D$13:$O$13</c:f>
              <c:numCache>
                <c:formatCode>[Color49]0\ "mm/m²"\ </c:formatCode>
                <c:ptCount val="12"/>
                <c:pt idx="0">
                  <c:v>76</c:v>
                </c:pt>
                <c:pt idx="1">
                  <c:v>181</c:v>
                </c:pt>
                <c:pt idx="2">
                  <c:v>100</c:v>
                </c:pt>
                <c:pt idx="3">
                  <c:v>26</c:v>
                </c:pt>
                <c:pt idx="4">
                  <c:v>88</c:v>
                </c:pt>
                <c:pt idx="5">
                  <c:v>110</c:v>
                </c:pt>
                <c:pt idx="6">
                  <c:v>16</c:v>
                </c:pt>
                <c:pt idx="7">
                  <c:v>41</c:v>
                </c:pt>
                <c:pt idx="8">
                  <c:v>55</c:v>
                </c:pt>
                <c:pt idx="9">
                  <c:v>140</c:v>
                </c:pt>
                <c:pt idx="10">
                  <c:v>195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211392"/>
        <c:axId val="113070592"/>
      </c:barChart>
      <c:catAx>
        <c:axId val="11321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070592"/>
        <c:crosses val="autoZero"/>
        <c:auto val="1"/>
        <c:lblAlgn val="ctr"/>
        <c:lblOffset val="100"/>
        <c:noMultiLvlLbl val="0"/>
      </c:catAx>
      <c:valAx>
        <c:axId val="113070592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21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'Rainfall 2016'!$B$5:$C$5</c:f>
              <c:strCache>
                <c:ptCount val="1"/>
                <c:pt idx="0">
                  <c:v>Kredarica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2016'!$D$5:$O$5</c:f>
              <c:numCache>
                <c:formatCode>[Color49]0\ "mm/m²"\ </c:formatCode>
                <c:ptCount val="12"/>
                <c:pt idx="0">
                  <c:v>134</c:v>
                </c:pt>
                <c:pt idx="1">
                  <c:v>267</c:v>
                </c:pt>
                <c:pt idx="2">
                  <c:v>153</c:v>
                </c:pt>
                <c:pt idx="3">
                  <c:v>105</c:v>
                </c:pt>
                <c:pt idx="4">
                  <c:v>222</c:v>
                </c:pt>
                <c:pt idx="5">
                  <c:v>286</c:v>
                </c:pt>
                <c:pt idx="6">
                  <c:v>119</c:v>
                </c:pt>
                <c:pt idx="7">
                  <c:v>250</c:v>
                </c:pt>
                <c:pt idx="8">
                  <c:v>112</c:v>
                </c:pt>
                <c:pt idx="9">
                  <c:v>207</c:v>
                </c:pt>
                <c:pt idx="10">
                  <c:v>361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211904"/>
        <c:axId val="113072896"/>
      </c:barChart>
      <c:catAx>
        <c:axId val="113211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072896"/>
        <c:crosses val="autoZero"/>
        <c:auto val="1"/>
        <c:lblAlgn val="ctr"/>
        <c:lblOffset val="100"/>
        <c:noMultiLvlLbl val="0"/>
      </c:catAx>
      <c:valAx>
        <c:axId val="113072896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211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Rateče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2016'!$D$6:$O$6</c:f>
              <c:numCache>
                <c:formatCode>[Color49]0\ "mm/m²"\ </c:formatCode>
                <c:ptCount val="12"/>
                <c:pt idx="0">
                  <c:v>87</c:v>
                </c:pt>
                <c:pt idx="1">
                  <c:v>232</c:v>
                </c:pt>
                <c:pt idx="2">
                  <c:v>122</c:v>
                </c:pt>
                <c:pt idx="3">
                  <c:v>73</c:v>
                </c:pt>
                <c:pt idx="4">
                  <c:v>157</c:v>
                </c:pt>
                <c:pt idx="5">
                  <c:v>175</c:v>
                </c:pt>
                <c:pt idx="6">
                  <c:v>169</c:v>
                </c:pt>
                <c:pt idx="7">
                  <c:v>223</c:v>
                </c:pt>
                <c:pt idx="8">
                  <c:v>74</c:v>
                </c:pt>
                <c:pt idx="9">
                  <c:v>128</c:v>
                </c:pt>
                <c:pt idx="10">
                  <c:v>226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212416"/>
        <c:axId val="113287744"/>
      </c:barChart>
      <c:catAx>
        <c:axId val="113212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287744"/>
        <c:crosses val="autoZero"/>
        <c:auto val="1"/>
        <c:lblAlgn val="ctr"/>
        <c:lblOffset val="100"/>
        <c:noMultiLvlLbl val="0"/>
      </c:catAx>
      <c:valAx>
        <c:axId val="113287744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212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Bilje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2016'!$D$7:$O$7</c:f>
              <c:numCache>
                <c:formatCode>[Color49]0\ "mm/m²"\ </c:formatCode>
                <c:ptCount val="12"/>
                <c:pt idx="0">
                  <c:v>105</c:v>
                </c:pt>
                <c:pt idx="1">
                  <c:v>263</c:v>
                </c:pt>
                <c:pt idx="2">
                  <c:v>65</c:v>
                </c:pt>
                <c:pt idx="3">
                  <c:v>73</c:v>
                </c:pt>
                <c:pt idx="4">
                  <c:v>124</c:v>
                </c:pt>
                <c:pt idx="5">
                  <c:v>162</c:v>
                </c:pt>
                <c:pt idx="6">
                  <c:v>68</c:v>
                </c:pt>
                <c:pt idx="7">
                  <c:v>75</c:v>
                </c:pt>
                <c:pt idx="8">
                  <c:v>108</c:v>
                </c:pt>
                <c:pt idx="9">
                  <c:v>158</c:v>
                </c:pt>
                <c:pt idx="10">
                  <c:v>283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212928"/>
        <c:axId val="113289472"/>
      </c:barChart>
      <c:catAx>
        <c:axId val="11321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3289472"/>
        <c:crosses val="autoZero"/>
        <c:auto val="1"/>
        <c:lblAlgn val="ctr"/>
        <c:lblOffset val="100"/>
        <c:noMultiLvlLbl val="0"/>
      </c:catAx>
      <c:valAx>
        <c:axId val="113289472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212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Ljubljana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2016'!$D$8:$O$8</c:f>
              <c:numCache>
                <c:formatCode>[Color49]0\ "mm/m²"\ </c:formatCode>
                <c:ptCount val="12"/>
                <c:pt idx="0">
                  <c:v>76</c:v>
                </c:pt>
                <c:pt idx="1">
                  <c:v>201</c:v>
                </c:pt>
                <c:pt idx="2">
                  <c:v>79</c:v>
                </c:pt>
                <c:pt idx="3">
                  <c:v>93</c:v>
                </c:pt>
                <c:pt idx="4">
                  <c:v>157</c:v>
                </c:pt>
                <c:pt idx="5">
                  <c:v>175</c:v>
                </c:pt>
                <c:pt idx="6">
                  <c:v>86</c:v>
                </c:pt>
                <c:pt idx="7">
                  <c:v>90</c:v>
                </c:pt>
                <c:pt idx="8">
                  <c:v>47</c:v>
                </c:pt>
                <c:pt idx="9">
                  <c:v>135</c:v>
                </c:pt>
                <c:pt idx="10">
                  <c:v>177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23040"/>
        <c:axId val="113291200"/>
      </c:barChart>
      <c:catAx>
        <c:axId val="11362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291200"/>
        <c:crosses val="autoZero"/>
        <c:auto val="1"/>
        <c:lblAlgn val="ctr"/>
        <c:lblOffset val="100"/>
        <c:noMultiLvlLbl val="0"/>
      </c:catAx>
      <c:valAx>
        <c:axId val="113291200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623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Novo</a:t>
            </a:r>
            <a:r>
              <a:rPr lang="sl-SI" baseline="0"/>
              <a:t> Mesto</a:t>
            </a:r>
            <a:endParaRPr lang="sl-SI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2016'!$D$9:$O$9</c:f>
              <c:numCache>
                <c:formatCode>[Color49]0\ "mm/m²"\ </c:formatCode>
                <c:ptCount val="12"/>
                <c:pt idx="0">
                  <c:v>58</c:v>
                </c:pt>
                <c:pt idx="1">
                  <c:v>183</c:v>
                </c:pt>
                <c:pt idx="2">
                  <c:v>85</c:v>
                </c:pt>
                <c:pt idx="3">
                  <c:v>63</c:v>
                </c:pt>
                <c:pt idx="4">
                  <c:v>118</c:v>
                </c:pt>
                <c:pt idx="5">
                  <c:v>117</c:v>
                </c:pt>
                <c:pt idx="6">
                  <c:v>74</c:v>
                </c:pt>
                <c:pt idx="7">
                  <c:v>110</c:v>
                </c:pt>
                <c:pt idx="8">
                  <c:v>82</c:v>
                </c:pt>
                <c:pt idx="9">
                  <c:v>115</c:v>
                </c:pt>
                <c:pt idx="10">
                  <c:v>141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23552"/>
        <c:axId val="113292928"/>
      </c:barChart>
      <c:catAx>
        <c:axId val="11362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292928"/>
        <c:crosses val="autoZero"/>
        <c:auto val="1"/>
        <c:lblAlgn val="ctr"/>
        <c:lblOffset val="100"/>
        <c:noMultiLvlLbl val="0"/>
      </c:catAx>
      <c:valAx>
        <c:axId val="113292928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623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'Rainfall 2016'!$B$10</c:f>
              <c:strCache>
                <c:ptCount val="1"/>
                <c:pt idx="0">
                  <c:v>Maribor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2016'!$D$10:$O$10</c:f>
              <c:numCache>
                <c:formatCode>[Color49]0\ "mm/m²"\ </c:formatCode>
                <c:ptCount val="12"/>
                <c:pt idx="0">
                  <c:v>0</c:v>
                </c:pt>
                <c:pt idx="1">
                  <c:v>133</c:v>
                </c:pt>
                <c:pt idx="2">
                  <c:v>65</c:v>
                </c:pt>
                <c:pt idx="3">
                  <c:v>44</c:v>
                </c:pt>
                <c:pt idx="4">
                  <c:v>151</c:v>
                </c:pt>
                <c:pt idx="5">
                  <c:v>79</c:v>
                </c:pt>
                <c:pt idx="6">
                  <c:v>63</c:v>
                </c:pt>
                <c:pt idx="7">
                  <c:v>188</c:v>
                </c:pt>
                <c:pt idx="8">
                  <c:v>54</c:v>
                </c:pt>
                <c:pt idx="9">
                  <c:v>91</c:v>
                </c:pt>
                <c:pt idx="10">
                  <c:v>110</c:v>
                </c:pt>
                <c:pt idx="1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24064"/>
        <c:axId val="113294656"/>
      </c:barChart>
      <c:catAx>
        <c:axId val="11362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294656"/>
        <c:crosses val="autoZero"/>
        <c:auto val="1"/>
        <c:lblAlgn val="ctr"/>
        <c:lblOffset val="100"/>
        <c:noMultiLvlLbl val="0"/>
      </c:catAx>
      <c:valAx>
        <c:axId val="113294656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624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'Rainfall 2016'!$B$11</c:f>
              <c:strCache>
                <c:ptCount val="1"/>
                <c:pt idx="0">
                  <c:v>Sloven Gradec</c:v>
                </c:pt>
              </c:strCache>
            </c:strRef>
          </c:tx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2016'!$D$11:$O$11</c:f>
              <c:numCache>
                <c:formatCode>[Color49]0\ "mm/m²"\ </c:formatCode>
                <c:ptCount val="12"/>
                <c:pt idx="0">
                  <c:v>69</c:v>
                </c:pt>
                <c:pt idx="1">
                  <c:v>161</c:v>
                </c:pt>
                <c:pt idx="2">
                  <c:v>71</c:v>
                </c:pt>
                <c:pt idx="3">
                  <c:v>50</c:v>
                </c:pt>
                <c:pt idx="4">
                  <c:v>141</c:v>
                </c:pt>
                <c:pt idx="5">
                  <c:v>172</c:v>
                </c:pt>
                <c:pt idx="6">
                  <c:v>84</c:v>
                </c:pt>
                <c:pt idx="7">
                  <c:v>166</c:v>
                </c:pt>
                <c:pt idx="8">
                  <c:v>76</c:v>
                </c:pt>
                <c:pt idx="9">
                  <c:v>109</c:v>
                </c:pt>
                <c:pt idx="10">
                  <c:v>147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24576"/>
        <c:axId val="114320512"/>
      </c:barChart>
      <c:catAx>
        <c:axId val="113624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4320512"/>
        <c:crosses val="autoZero"/>
        <c:auto val="1"/>
        <c:lblAlgn val="ctr"/>
        <c:lblOffset val="100"/>
        <c:noMultiLvlLbl val="0"/>
      </c:catAx>
      <c:valAx>
        <c:axId val="114320512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624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Murska Sobota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2016'!$D$12:$O$12</c:f>
              <c:numCache>
                <c:formatCode>[Color49]0\ "mm/m²"\ </c:formatCode>
                <c:ptCount val="12"/>
                <c:pt idx="0">
                  <c:v>35</c:v>
                </c:pt>
                <c:pt idx="1">
                  <c:v>109</c:v>
                </c:pt>
                <c:pt idx="2">
                  <c:v>38</c:v>
                </c:pt>
                <c:pt idx="3">
                  <c:v>37</c:v>
                </c:pt>
                <c:pt idx="4">
                  <c:v>123</c:v>
                </c:pt>
                <c:pt idx="5">
                  <c:v>110</c:v>
                </c:pt>
                <c:pt idx="6">
                  <c:v>82</c:v>
                </c:pt>
                <c:pt idx="7">
                  <c:v>53</c:v>
                </c:pt>
                <c:pt idx="8">
                  <c:v>28</c:v>
                </c:pt>
                <c:pt idx="9">
                  <c:v>79</c:v>
                </c:pt>
                <c:pt idx="10">
                  <c:v>92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25088"/>
        <c:axId val="114322240"/>
      </c:barChart>
      <c:catAx>
        <c:axId val="11362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4322240"/>
        <c:crosses val="autoZero"/>
        <c:auto val="1"/>
        <c:lblAlgn val="ctr"/>
        <c:lblOffset val="100"/>
        <c:noMultiLvlLbl val="0"/>
      </c:catAx>
      <c:valAx>
        <c:axId val="114322240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625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Letaliče</a:t>
            </a:r>
            <a:r>
              <a:rPr lang="sl-SI" baseline="0"/>
              <a:t> Portorož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2016'!$D$13:$O$13</c:f>
              <c:numCache>
                <c:formatCode>[Color49]0\ "mm/m²"\ </c:formatCode>
                <c:ptCount val="12"/>
                <c:pt idx="0">
                  <c:v>76</c:v>
                </c:pt>
                <c:pt idx="1">
                  <c:v>181</c:v>
                </c:pt>
                <c:pt idx="2">
                  <c:v>100</c:v>
                </c:pt>
                <c:pt idx="3">
                  <c:v>26</c:v>
                </c:pt>
                <c:pt idx="4">
                  <c:v>88</c:v>
                </c:pt>
                <c:pt idx="5">
                  <c:v>110</c:v>
                </c:pt>
                <c:pt idx="6">
                  <c:v>16</c:v>
                </c:pt>
                <c:pt idx="7">
                  <c:v>41</c:v>
                </c:pt>
                <c:pt idx="8">
                  <c:v>55</c:v>
                </c:pt>
                <c:pt idx="9">
                  <c:v>140</c:v>
                </c:pt>
                <c:pt idx="10">
                  <c:v>195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25600"/>
        <c:axId val="114323968"/>
      </c:barChart>
      <c:catAx>
        <c:axId val="113625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4323968"/>
        <c:crosses val="autoZero"/>
        <c:auto val="1"/>
        <c:lblAlgn val="ctr"/>
        <c:lblOffset val="100"/>
        <c:noMultiLvlLbl val="0"/>
      </c:catAx>
      <c:valAx>
        <c:axId val="114323968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62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Rainfall</a:t>
            </a:r>
            <a:r>
              <a:rPr lang="sl-SI" baseline="0"/>
              <a:t> by month and Site</a:t>
            </a:r>
            <a:endParaRPr lang="sl-SI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'Rainfall 2016'!$B$5:$C$5</c:f>
              <c:strCache>
                <c:ptCount val="1"/>
                <c:pt idx="0">
                  <c:v>Kredarica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2016'!$D$5:$O$5</c:f>
              <c:numCache>
                <c:formatCode>[Color49]0\ "mm/m²"\ </c:formatCode>
                <c:ptCount val="12"/>
                <c:pt idx="0">
                  <c:v>134</c:v>
                </c:pt>
                <c:pt idx="1">
                  <c:v>267</c:v>
                </c:pt>
                <c:pt idx="2">
                  <c:v>153</c:v>
                </c:pt>
                <c:pt idx="3">
                  <c:v>105</c:v>
                </c:pt>
                <c:pt idx="4">
                  <c:v>222</c:v>
                </c:pt>
                <c:pt idx="5">
                  <c:v>286</c:v>
                </c:pt>
                <c:pt idx="6">
                  <c:v>119</c:v>
                </c:pt>
                <c:pt idx="7">
                  <c:v>250</c:v>
                </c:pt>
                <c:pt idx="8">
                  <c:v>112</c:v>
                </c:pt>
                <c:pt idx="9">
                  <c:v>207</c:v>
                </c:pt>
                <c:pt idx="10">
                  <c:v>361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'Rainfall 2016'!$B$6:$C$6</c:f>
              <c:strCache>
                <c:ptCount val="1"/>
                <c:pt idx="0">
                  <c:v>Rateče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2016'!$D$6:$O$6</c:f>
              <c:numCache>
                <c:formatCode>[Color49]0\ "mm/m²"\ </c:formatCode>
                <c:ptCount val="12"/>
                <c:pt idx="0">
                  <c:v>87</c:v>
                </c:pt>
                <c:pt idx="1">
                  <c:v>232</c:v>
                </c:pt>
                <c:pt idx="2">
                  <c:v>122</c:v>
                </c:pt>
                <c:pt idx="3">
                  <c:v>73</c:v>
                </c:pt>
                <c:pt idx="4">
                  <c:v>157</c:v>
                </c:pt>
                <c:pt idx="5">
                  <c:v>175</c:v>
                </c:pt>
                <c:pt idx="6">
                  <c:v>169</c:v>
                </c:pt>
                <c:pt idx="7">
                  <c:v>223</c:v>
                </c:pt>
                <c:pt idx="8">
                  <c:v>74</c:v>
                </c:pt>
                <c:pt idx="9">
                  <c:v>128</c:v>
                </c:pt>
                <c:pt idx="10">
                  <c:v>226</c:v>
                </c:pt>
                <c:pt idx="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'Rainfall 2016'!$B$7:$C$7</c:f>
              <c:strCache>
                <c:ptCount val="1"/>
                <c:pt idx="0">
                  <c:v>Bilje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2016'!$D$7:$O$7</c:f>
              <c:numCache>
                <c:formatCode>[Color49]0\ "mm/m²"\ </c:formatCode>
                <c:ptCount val="12"/>
                <c:pt idx="0">
                  <c:v>105</c:v>
                </c:pt>
                <c:pt idx="1">
                  <c:v>263</c:v>
                </c:pt>
                <c:pt idx="2">
                  <c:v>65</c:v>
                </c:pt>
                <c:pt idx="3">
                  <c:v>73</c:v>
                </c:pt>
                <c:pt idx="4">
                  <c:v>124</c:v>
                </c:pt>
                <c:pt idx="5">
                  <c:v>162</c:v>
                </c:pt>
                <c:pt idx="6">
                  <c:v>68</c:v>
                </c:pt>
                <c:pt idx="7">
                  <c:v>75</c:v>
                </c:pt>
                <c:pt idx="8">
                  <c:v>108</c:v>
                </c:pt>
                <c:pt idx="9">
                  <c:v>158</c:v>
                </c:pt>
                <c:pt idx="10">
                  <c:v>283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'Rainfall 2016'!$B$8:$C$8</c:f>
              <c:strCache>
                <c:ptCount val="1"/>
                <c:pt idx="0">
                  <c:v>Ljubljana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2016'!$D$8:$O$8</c:f>
              <c:numCache>
                <c:formatCode>[Color49]0\ "mm/m²"\ </c:formatCode>
                <c:ptCount val="12"/>
                <c:pt idx="0">
                  <c:v>76</c:v>
                </c:pt>
                <c:pt idx="1">
                  <c:v>201</c:v>
                </c:pt>
                <c:pt idx="2">
                  <c:v>79</c:v>
                </c:pt>
                <c:pt idx="3">
                  <c:v>93</c:v>
                </c:pt>
                <c:pt idx="4">
                  <c:v>157</c:v>
                </c:pt>
                <c:pt idx="5">
                  <c:v>175</c:v>
                </c:pt>
                <c:pt idx="6">
                  <c:v>86</c:v>
                </c:pt>
                <c:pt idx="7">
                  <c:v>90</c:v>
                </c:pt>
                <c:pt idx="8">
                  <c:v>47</c:v>
                </c:pt>
                <c:pt idx="9">
                  <c:v>135</c:v>
                </c:pt>
                <c:pt idx="10">
                  <c:v>177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'Rainfall 2016'!$B$9:$C$9</c:f>
              <c:strCache>
                <c:ptCount val="1"/>
                <c:pt idx="0">
                  <c:v>Novo Mesto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2016'!$D$9:$O$9</c:f>
              <c:numCache>
                <c:formatCode>[Color49]0\ "mm/m²"\ </c:formatCode>
                <c:ptCount val="12"/>
                <c:pt idx="0">
                  <c:v>58</c:v>
                </c:pt>
                <c:pt idx="1">
                  <c:v>183</c:v>
                </c:pt>
                <c:pt idx="2">
                  <c:v>85</c:v>
                </c:pt>
                <c:pt idx="3">
                  <c:v>63</c:v>
                </c:pt>
                <c:pt idx="4">
                  <c:v>118</c:v>
                </c:pt>
                <c:pt idx="5">
                  <c:v>117</c:v>
                </c:pt>
                <c:pt idx="6">
                  <c:v>74</c:v>
                </c:pt>
                <c:pt idx="7">
                  <c:v>110</c:v>
                </c:pt>
                <c:pt idx="8">
                  <c:v>82</c:v>
                </c:pt>
                <c:pt idx="9">
                  <c:v>115</c:v>
                </c:pt>
                <c:pt idx="10">
                  <c:v>141</c:v>
                </c:pt>
                <c:pt idx="11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'Rainfall 2016'!$B$10:$C$10</c:f>
              <c:strCache>
                <c:ptCount val="1"/>
                <c:pt idx="0">
                  <c:v>Maribor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2016'!$D$10:$O$10</c:f>
              <c:numCache>
                <c:formatCode>[Color49]0\ "mm/m²"\ </c:formatCode>
                <c:ptCount val="12"/>
                <c:pt idx="0">
                  <c:v>0</c:v>
                </c:pt>
                <c:pt idx="1">
                  <c:v>133</c:v>
                </c:pt>
                <c:pt idx="2">
                  <c:v>65</c:v>
                </c:pt>
                <c:pt idx="3">
                  <c:v>44</c:v>
                </c:pt>
                <c:pt idx="4">
                  <c:v>151</c:v>
                </c:pt>
                <c:pt idx="5">
                  <c:v>79</c:v>
                </c:pt>
                <c:pt idx="6">
                  <c:v>63</c:v>
                </c:pt>
                <c:pt idx="7">
                  <c:v>188</c:v>
                </c:pt>
                <c:pt idx="8">
                  <c:v>54</c:v>
                </c:pt>
                <c:pt idx="9">
                  <c:v>91</c:v>
                </c:pt>
                <c:pt idx="10">
                  <c:v>110</c:v>
                </c:pt>
                <c:pt idx="11">
                  <c:v>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'Rainfall 2016'!$B$11:$C$11</c:f>
              <c:strCache>
                <c:ptCount val="1"/>
                <c:pt idx="0">
                  <c:v>Sloven Gradec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2016'!$D$11:$O$11</c:f>
              <c:numCache>
                <c:formatCode>[Color49]0\ "mm/m²"\ </c:formatCode>
                <c:ptCount val="12"/>
                <c:pt idx="0">
                  <c:v>69</c:v>
                </c:pt>
                <c:pt idx="1">
                  <c:v>161</c:v>
                </c:pt>
                <c:pt idx="2">
                  <c:v>71</c:v>
                </c:pt>
                <c:pt idx="3">
                  <c:v>50</c:v>
                </c:pt>
                <c:pt idx="4">
                  <c:v>141</c:v>
                </c:pt>
                <c:pt idx="5">
                  <c:v>172</c:v>
                </c:pt>
                <c:pt idx="6">
                  <c:v>84</c:v>
                </c:pt>
                <c:pt idx="7">
                  <c:v>166</c:v>
                </c:pt>
                <c:pt idx="8">
                  <c:v>76</c:v>
                </c:pt>
                <c:pt idx="9">
                  <c:v>109</c:v>
                </c:pt>
                <c:pt idx="10">
                  <c:v>147</c:v>
                </c:pt>
                <c:pt idx="11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'Rainfall 2016'!$B$12:$C$12</c:f>
              <c:strCache>
                <c:ptCount val="1"/>
                <c:pt idx="0">
                  <c:v>Murska sobota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2016'!$D$12:$O$12</c:f>
              <c:numCache>
                <c:formatCode>[Color49]0\ "mm/m²"\ </c:formatCode>
                <c:ptCount val="12"/>
                <c:pt idx="0">
                  <c:v>35</c:v>
                </c:pt>
                <c:pt idx="1">
                  <c:v>109</c:v>
                </c:pt>
                <c:pt idx="2">
                  <c:v>38</c:v>
                </c:pt>
                <c:pt idx="3">
                  <c:v>37</c:v>
                </c:pt>
                <c:pt idx="4">
                  <c:v>123</c:v>
                </c:pt>
                <c:pt idx="5">
                  <c:v>110</c:v>
                </c:pt>
                <c:pt idx="6">
                  <c:v>82</c:v>
                </c:pt>
                <c:pt idx="7">
                  <c:v>53</c:v>
                </c:pt>
                <c:pt idx="8">
                  <c:v>28</c:v>
                </c:pt>
                <c:pt idx="9">
                  <c:v>79</c:v>
                </c:pt>
                <c:pt idx="10">
                  <c:v>92</c:v>
                </c:pt>
                <c:pt idx="11">
                  <c:v>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'Rainfall 2016'!$B$13:$C$13</c:f>
              <c:strCache>
                <c:ptCount val="1"/>
                <c:pt idx="0">
                  <c:v>Letališče Portorož</c:v>
                </c:pt>
              </c:strCache>
            </c:strRef>
          </c:tx>
          <c:cat>
            <c:strRef>
              <c:f>'Rainfall 2016'!$D$4:$O$4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'Rainfall 2016'!$D$13:$O$13</c:f>
              <c:numCache>
                <c:formatCode>[Color49]0\ "mm/m²"\ </c:formatCode>
                <c:ptCount val="12"/>
                <c:pt idx="0">
                  <c:v>76</c:v>
                </c:pt>
                <c:pt idx="1">
                  <c:v>181</c:v>
                </c:pt>
                <c:pt idx="2">
                  <c:v>100</c:v>
                </c:pt>
                <c:pt idx="3">
                  <c:v>26</c:v>
                </c:pt>
                <c:pt idx="4">
                  <c:v>88</c:v>
                </c:pt>
                <c:pt idx="5">
                  <c:v>110</c:v>
                </c:pt>
                <c:pt idx="6">
                  <c:v>16</c:v>
                </c:pt>
                <c:pt idx="7">
                  <c:v>41</c:v>
                </c:pt>
                <c:pt idx="8">
                  <c:v>55</c:v>
                </c:pt>
                <c:pt idx="9">
                  <c:v>140</c:v>
                </c:pt>
                <c:pt idx="10">
                  <c:v>195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09856"/>
        <c:axId val="114325696"/>
      </c:lineChart>
      <c:catAx>
        <c:axId val="11320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4325696"/>
        <c:crosses val="autoZero"/>
        <c:auto val="1"/>
        <c:lblAlgn val="ctr"/>
        <c:lblOffset val="100"/>
        <c:noMultiLvlLbl val="0"/>
      </c:catAx>
      <c:valAx>
        <c:axId val="114325696"/>
        <c:scaling>
          <c:orientation val="minMax"/>
        </c:scaling>
        <c:delete val="0"/>
        <c:axPos val="l"/>
        <c:majorGridlines/>
        <c:numFmt formatCode="[Color49]0\ &quot;mm/m²&quot;\ " sourceLinked="1"/>
        <c:majorTickMark val="out"/>
        <c:minorTickMark val="none"/>
        <c:tickLblPos val="nextTo"/>
        <c:crossAx val="113209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Rainfall avegare by Site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'Rainfall 2016'!$B$5:$C$13</c:f>
              <c:strCache>
                <c:ptCount val="9"/>
                <c:pt idx="0">
                  <c:v>Kredarica</c:v>
                </c:pt>
                <c:pt idx="1">
                  <c:v>Rateče</c:v>
                </c:pt>
                <c:pt idx="2">
                  <c:v>Bilje</c:v>
                </c:pt>
                <c:pt idx="3">
                  <c:v>Ljubljana</c:v>
                </c:pt>
                <c:pt idx="4">
                  <c:v>Novo Mesto</c:v>
                </c:pt>
                <c:pt idx="5">
                  <c:v>Maribor</c:v>
                </c:pt>
                <c:pt idx="6">
                  <c:v>Sloven Gradec</c:v>
                </c:pt>
                <c:pt idx="7">
                  <c:v>Murska sobota</c:v>
                </c:pt>
                <c:pt idx="8">
                  <c:v>Letališče Portorož</c:v>
                </c:pt>
              </c:strCache>
            </c:strRef>
          </c:cat>
          <c:val>
            <c:numRef>
              <c:f>'Rainfall 2016'!$S$5:$S$13</c:f>
              <c:numCache>
                <c:formatCode>0\ "mm/m²"</c:formatCode>
                <c:ptCount val="9"/>
                <c:pt idx="0">
                  <c:v>184.66666666666666</c:v>
                </c:pt>
                <c:pt idx="1">
                  <c:v>138.83333333333334</c:v>
                </c:pt>
                <c:pt idx="2">
                  <c:v>123.66666666666667</c:v>
                </c:pt>
                <c:pt idx="3">
                  <c:v>109.66666666666667</c:v>
                </c:pt>
                <c:pt idx="4">
                  <c:v>95.583333333333329</c:v>
                </c:pt>
                <c:pt idx="5">
                  <c:v>89.181818181818187</c:v>
                </c:pt>
                <c:pt idx="6">
                  <c:v>103.83333333333333</c:v>
                </c:pt>
                <c:pt idx="7">
                  <c:v>65.666666666666671</c:v>
                </c:pt>
                <c:pt idx="8">
                  <c:v>85.666666666666671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982464"/>
        <c:axId val="114672192"/>
      </c:barChart>
      <c:catAx>
        <c:axId val="105982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4672192"/>
        <c:crosses val="autoZero"/>
        <c:auto val="1"/>
        <c:lblAlgn val="ctr"/>
        <c:lblOffset val="100"/>
        <c:noMultiLvlLbl val="0"/>
      </c:catAx>
      <c:valAx>
        <c:axId val="114672192"/>
        <c:scaling>
          <c:orientation val="minMax"/>
        </c:scaling>
        <c:delete val="0"/>
        <c:axPos val="l"/>
        <c:majorGridlines/>
        <c:numFmt formatCode="0\ &quot;mm/m²&quot;" sourceLinked="1"/>
        <c:majorTickMark val="out"/>
        <c:minorTickMark val="none"/>
        <c:tickLblPos val="nextTo"/>
        <c:crossAx val="105982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l-SI"/>
              <a:t>Rainfall average by months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'Rainfall 2016'!$D$14:$O$14</c:f>
              <c:numCache>
                <c:formatCode>0\ "mm/m²"</c:formatCode>
                <c:ptCount val="12"/>
                <c:pt idx="0">
                  <c:v>80</c:v>
                </c:pt>
                <c:pt idx="1">
                  <c:v>192.22222222222223</c:v>
                </c:pt>
                <c:pt idx="2">
                  <c:v>86.444444444444443</c:v>
                </c:pt>
                <c:pt idx="3">
                  <c:v>62.666666666666664</c:v>
                </c:pt>
                <c:pt idx="4">
                  <c:v>142.33333333333334</c:v>
                </c:pt>
                <c:pt idx="5">
                  <c:v>154</c:v>
                </c:pt>
                <c:pt idx="6">
                  <c:v>84.555555555555557</c:v>
                </c:pt>
                <c:pt idx="7">
                  <c:v>132.88888888888889</c:v>
                </c:pt>
                <c:pt idx="8">
                  <c:v>70.666666666666671</c:v>
                </c:pt>
                <c:pt idx="9">
                  <c:v>129.11111111111111</c:v>
                </c:pt>
                <c:pt idx="10">
                  <c:v>192.44444444444446</c:v>
                </c:pt>
                <c:pt idx="11">
                  <c:v>0.66666666666666663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01696"/>
        <c:axId val="114673920"/>
      </c:lineChart>
      <c:catAx>
        <c:axId val="11510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4673920"/>
        <c:crosses val="autoZero"/>
        <c:auto val="1"/>
        <c:lblAlgn val="ctr"/>
        <c:lblOffset val="100"/>
        <c:noMultiLvlLbl val="0"/>
      </c:catAx>
      <c:valAx>
        <c:axId val="114673920"/>
        <c:scaling>
          <c:orientation val="minMax"/>
        </c:scaling>
        <c:delete val="0"/>
        <c:axPos val="l"/>
        <c:majorGridlines/>
        <c:numFmt formatCode="0\ &quot;mm/m²&quot;" sourceLinked="1"/>
        <c:majorTickMark val="out"/>
        <c:minorTickMark val="none"/>
        <c:tickLblPos val="nextTo"/>
        <c:crossAx val="11510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47</xdr:row>
      <xdr:rowOff>4762</xdr:rowOff>
    </xdr:from>
    <xdr:to>
      <xdr:col>23</xdr:col>
      <xdr:colOff>590475</xdr:colOff>
      <xdr:row>78</xdr:row>
      <xdr:rowOff>154537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581025</xdr:colOff>
      <xdr:row>80</xdr:row>
      <xdr:rowOff>14287</xdr:rowOff>
    </xdr:from>
    <xdr:to>
      <xdr:col>23</xdr:col>
      <xdr:colOff>571425</xdr:colOff>
      <xdr:row>111</xdr:row>
      <xdr:rowOff>164062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146</xdr:row>
      <xdr:rowOff>4762</xdr:rowOff>
    </xdr:from>
    <xdr:to>
      <xdr:col>23</xdr:col>
      <xdr:colOff>600000</xdr:colOff>
      <xdr:row>177</xdr:row>
      <xdr:rowOff>154537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113</xdr:row>
      <xdr:rowOff>4762</xdr:rowOff>
    </xdr:from>
    <xdr:to>
      <xdr:col>23</xdr:col>
      <xdr:colOff>600000</xdr:colOff>
      <xdr:row>144</xdr:row>
      <xdr:rowOff>154537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600075</xdr:colOff>
      <xdr:row>178</xdr:row>
      <xdr:rowOff>176212</xdr:rowOff>
    </xdr:from>
    <xdr:to>
      <xdr:col>5</xdr:col>
      <xdr:colOff>879525</xdr:colOff>
      <xdr:row>208</xdr:row>
      <xdr:rowOff>146962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876300</xdr:colOff>
      <xdr:row>178</xdr:row>
      <xdr:rowOff>176212</xdr:rowOff>
    </xdr:from>
    <xdr:to>
      <xdr:col>11</xdr:col>
      <xdr:colOff>69900</xdr:colOff>
      <xdr:row>208</xdr:row>
      <xdr:rowOff>146962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57150</xdr:colOff>
      <xdr:row>178</xdr:row>
      <xdr:rowOff>176212</xdr:rowOff>
    </xdr:from>
    <xdr:to>
      <xdr:col>16</xdr:col>
      <xdr:colOff>298500</xdr:colOff>
      <xdr:row>208</xdr:row>
      <xdr:rowOff>146962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295275</xdr:colOff>
      <xdr:row>178</xdr:row>
      <xdr:rowOff>176212</xdr:rowOff>
    </xdr:from>
    <xdr:to>
      <xdr:col>22</xdr:col>
      <xdr:colOff>428625</xdr:colOff>
      <xdr:row>208</xdr:row>
      <xdr:rowOff>146962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609598</xdr:colOff>
      <xdr:row>14</xdr:row>
      <xdr:rowOff>180975</xdr:rowOff>
    </xdr:from>
    <xdr:to>
      <xdr:col>17</xdr:col>
      <xdr:colOff>895350</xdr:colOff>
      <xdr:row>45</xdr:row>
      <xdr:rowOff>35475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606238</xdr:colOff>
      <xdr:row>45</xdr:row>
      <xdr:rowOff>188538</xdr:rowOff>
    </xdr:from>
    <xdr:to>
      <xdr:col>5</xdr:col>
      <xdr:colOff>885688</xdr:colOff>
      <xdr:row>61</xdr:row>
      <xdr:rowOff>20538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882463</xdr:colOff>
      <xdr:row>45</xdr:row>
      <xdr:rowOff>188536</xdr:rowOff>
    </xdr:from>
    <xdr:to>
      <xdr:col>11</xdr:col>
      <xdr:colOff>76063</xdr:colOff>
      <xdr:row>61</xdr:row>
      <xdr:rowOff>20536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72838</xdr:colOff>
      <xdr:row>45</xdr:row>
      <xdr:rowOff>188538</xdr:rowOff>
    </xdr:from>
    <xdr:to>
      <xdr:col>16</xdr:col>
      <xdr:colOff>180838</xdr:colOff>
      <xdr:row>61</xdr:row>
      <xdr:rowOff>20538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606238</xdr:colOff>
      <xdr:row>61</xdr:row>
      <xdr:rowOff>7563</xdr:rowOff>
    </xdr:from>
    <xdr:to>
      <xdr:col>5</xdr:col>
      <xdr:colOff>885688</xdr:colOff>
      <xdr:row>76</xdr:row>
      <xdr:rowOff>30063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882463</xdr:colOff>
      <xdr:row>61</xdr:row>
      <xdr:rowOff>7563</xdr:rowOff>
    </xdr:from>
    <xdr:to>
      <xdr:col>11</xdr:col>
      <xdr:colOff>76063</xdr:colOff>
      <xdr:row>76</xdr:row>
      <xdr:rowOff>30063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72838</xdr:colOff>
      <xdr:row>61</xdr:row>
      <xdr:rowOff>7563</xdr:rowOff>
    </xdr:from>
    <xdr:to>
      <xdr:col>16</xdr:col>
      <xdr:colOff>180838</xdr:colOff>
      <xdr:row>76</xdr:row>
      <xdr:rowOff>30063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1681</xdr:colOff>
      <xdr:row>76</xdr:row>
      <xdr:rowOff>36138</xdr:rowOff>
    </xdr:from>
    <xdr:to>
      <xdr:col>5</xdr:col>
      <xdr:colOff>895213</xdr:colOff>
      <xdr:row>91</xdr:row>
      <xdr:rowOff>58638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882463</xdr:colOff>
      <xdr:row>76</xdr:row>
      <xdr:rowOff>36138</xdr:rowOff>
    </xdr:from>
    <xdr:to>
      <xdr:col>11</xdr:col>
      <xdr:colOff>76063</xdr:colOff>
      <xdr:row>91</xdr:row>
      <xdr:rowOff>58638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72838</xdr:colOff>
      <xdr:row>76</xdr:row>
      <xdr:rowOff>36138</xdr:rowOff>
    </xdr:from>
    <xdr:to>
      <xdr:col>16</xdr:col>
      <xdr:colOff>180838</xdr:colOff>
      <xdr:row>91</xdr:row>
      <xdr:rowOff>58638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11206</xdr:colOff>
      <xdr:row>92</xdr:row>
      <xdr:rowOff>7563</xdr:rowOff>
    </xdr:from>
    <xdr:to>
      <xdr:col>18</xdr:col>
      <xdr:colOff>173056</xdr:colOff>
      <xdr:row>122</xdr:row>
      <xdr:rowOff>52563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123</xdr:row>
      <xdr:rowOff>4762</xdr:rowOff>
    </xdr:from>
    <xdr:to>
      <xdr:col>5</xdr:col>
      <xdr:colOff>889050</xdr:colOff>
      <xdr:row>147</xdr:row>
      <xdr:rowOff>112762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876300</xdr:colOff>
      <xdr:row>123</xdr:row>
      <xdr:rowOff>4762</xdr:rowOff>
    </xdr:from>
    <xdr:to>
      <xdr:col>10</xdr:col>
      <xdr:colOff>876300</xdr:colOff>
      <xdr:row>147</xdr:row>
      <xdr:rowOff>112762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opLeftCell="A25" zoomScale="70" zoomScaleNormal="70" workbookViewId="0">
      <selection activeCell="D17" sqref="D17"/>
    </sheetView>
  </sheetViews>
  <sheetFormatPr defaultRowHeight="14.25" x14ac:dyDescent="0.2"/>
  <cols>
    <col min="1" max="1" width="5.7109375" style="1" customWidth="1"/>
    <col min="2" max="2" width="16.7109375" style="1" customWidth="1"/>
    <col min="3" max="3" width="12.7109375" style="1" customWidth="1"/>
    <col min="4" max="19" width="14.7109375" style="1" customWidth="1"/>
    <col min="20" max="16384" width="9.140625" style="1"/>
  </cols>
  <sheetData>
    <row r="2" spans="1:19" s="13" customFormat="1" ht="45" customHeight="1" x14ac:dyDescent="0.25">
      <c r="D2" s="62" t="s">
        <v>36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4" spans="1:19" ht="15" x14ac:dyDescent="0.25">
      <c r="D4" s="16" t="s">
        <v>37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48" customHeight="1" thickBot="1" x14ac:dyDescent="0.25">
      <c r="B5" s="2"/>
      <c r="C5" s="2"/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9" t="s">
        <v>22</v>
      </c>
      <c r="Q5" s="9" t="s">
        <v>21</v>
      </c>
      <c r="R5" s="9" t="s">
        <v>29</v>
      </c>
      <c r="S5" s="8" t="s">
        <v>30</v>
      </c>
    </row>
    <row r="6" spans="1:19" ht="16.5" thickTop="1" thickBot="1" x14ac:dyDescent="0.25">
      <c r="A6" s="18" t="s">
        <v>27</v>
      </c>
      <c r="B6" s="14" t="s">
        <v>0</v>
      </c>
      <c r="C6" s="14"/>
      <c r="D6" s="6">
        <v>6.7</v>
      </c>
      <c r="E6" s="6">
        <v>7.7</v>
      </c>
      <c r="F6" s="6">
        <v>5.6</v>
      </c>
      <c r="G6" s="6">
        <v>7.2</v>
      </c>
      <c r="H6" s="6">
        <v>10.1</v>
      </c>
      <c r="I6" s="6">
        <v>14.6</v>
      </c>
      <c r="J6" s="6">
        <v>15.5</v>
      </c>
      <c r="K6" s="6">
        <v>17.3</v>
      </c>
      <c r="L6" s="6">
        <v>12.9</v>
      </c>
      <c r="M6" s="6">
        <v>7.8</v>
      </c>
      <c r="N6" s="6">
        <v>6.7</v>
      </c>
      <c r="O6" s="6">
        <v>9.1999999999999993</v>
      </c>
      <c r="P6" s="4">
        <f>MAX(D6:O6)</f>
        <v>17.3</v>
      </c>
      <c r="Q6" s="4">
        <f>MIN(D6:O6)</f>
        <v>5.6</v>
      </c>
      <c r="R6" s="4">
        <f>P6-Q6</f>
        <v>11.700000000000001</v>
      </c>
      <c r="S6" s="4">
        <f>AVERAGE(D6:O6)</f>
        <v>10.108333333333334</v>
      </c>
    </row>
    <row r="7" spans="1:19" ht="16.5" thickTop="1" thickBot="1" x14ac:dyDescent="0.25">
      <c r="A7" s="19"/>
      <c r="B7" s="14" t="s">
        <v>1</v>
      </c>
      <c r="C7" s="14"/>
      <c r="D7" s="6">
        <v>13</v>
      </c>
      <c r="E7" s="6">
        <v>10.8</v>
      </c>
      <c r="F7" s="6">
        <v>15.4</v>
      </c>
      <c r="G7" s="6">
        <v>21</v>
      </c>
      <c r="H7" s="6">
        <v>25.9</v>
      </c>
      <c r="I7" s="6">
        <v>30</v>
      </c>
      <c r="J7" s="6">
        <v>30</v>
      </c>
      <c r="K7" s="6">
        <v>28</v>
      </c>
      <c r="L7" s="6">
        <v>26.2</v>
      </c>
      <c r="M7" s="6">
        <v>19.100000000000001</v>
      </c>
      <c r="N7" s="6">
        <v>14</v>
      </c>
      <c r="O7" s="6">
        <v>12.6</v>
      </c>
      <c r="P7" s="4">
        <f t="shared" ref="P7:P14" si="0">MAX(D7:O7)</f>
        <v>30</v>
      </c>
      <c r="Q7" s="4">
        <f t="shared" ref="Q7:Q14" si="1">MIN(D7:O7)</f>
        <v>10.8</v>
      </c>
      <c r="R7" s="4">
        <f t="shared" ref="R7:R14" si="2">P7-Q7</f>
        <v>19.2</v>
      </c>
      <c r="S7" s="4">
        <f t="shared" ref="S7:S14" si="3">AVERAGE(D7:O7)</f>
        <v>20.499999999999996</v>
      </c>
    </row>
    <row r="8" spans="1:19" ht="16.5" thickTop="1" thickBot="1" x14ac:dyDescent="0.25">
      <c r="A8" s="19"/>
      <c r="B8" s="14" t="s">
        <v>2</v>
      </c>
      <c r="C8" s="14"/>
      <c r="D8" s="6">
        <v>15.5</v>
      </c>
      <c r="E8" s="6">
        <v>15.3</v>
      </c>
      <c r="F8" s="6">
        <v>19.8</v>
      </c>
      <c r="G8" s="6">
        <v>23.4</v>
      </c>
      <c r="H8" s="6">
        <v>28.4</v>
      </c>
      <c r="I8" s="6">
        <v>34.9</v>
      </c>
      <c r="J8" s="6">
        <v>33.9</v>
      </c>
      <c r="K8" s="6">
        <v>33.5</v>
      </c>
      <c r="L8" s="6">
        <v>32.700000000000003</v>
      </c>
      <c r="M8" s="6">
        <v>23.8</v>
      </c>
      <c r="N8" s="6">
        <v>19.2</v>
      </c>
      <c r="O8" s="6">
        <v>18.100000000000001</v>
      </c>
      <c r="P8" s="4">
        <f t="shared" si="0"/>
        <v>34.9</v>
      </c>
      <c r="Q8" s="4">
        <f t="shared" si="1"/>
        <v>15.3</v>
      </c>
      <c r="R8" s="4">
        <f t="shared" si="2"/>
        <v>19.599999999999998</v>
      </c>
      <c r="S8" s="4">
        <f t="shared" si="3"/>
        <v>24.875000000000004</v>
      </c>
    </row>
    <row r="9" spans="1:19" ht="16.5" thickTop="1" thickBot="1" x14ac:dyDescent="0.25">
      <c r="A9" s="19"/>
      <c r="B9" s="14" t="s">
        <v>3</v>
      </c>
      <c r="C9" s="14"/>
      <c r="D9" s="6">
        <v>14.6</v>
      </c>
      <c r="E9" s="6">
        <v>14.5</v>
      </c>
      <c r="F9" s="6">
        <v>18.7</v>
      </c>
      <c r="G9" s="6">
        <v>24.5</v>
      </c>
      <c r="H9" s="6">
        <v>29</v>
      </c>
      <c r="I9" s="6">
        <v>33.700000000000003</v>
      </c>
      <c r="J9" s="6">
        <v>33.700000000000003</v>
      </c>
      <c r="K9" s="6">
        <v>31.5</v>
      </c>
      <c r="L9" s="6">
        <v>30.4</v>
      </c>
      <c r="M9" s="6">
        <v>23.8</v>
      </c>
      <c r="N9" s="6">
        <v>17.600000000000001</v>
      </c>
      <c r="O9" s="6">
        <v>13.1</v>
      </c>
      <c r="P9" s="4">
        <f t="shared" si="0"/>
        <v>33.700000000000003</v>
      </c>
      <c r="Q9" s="4">
        <f t="shared" si="1"/>
        <v>13.1</v>
      </c>
      <c r="R9" s="4">
        <f t="shared" si="2"/>
        <v>20.6</v>
      </c>
      <c r="S9" s="4">
        <f t="shared" si="3"/>
        <v>23.758333333333336</v>
      </c>
    </row>
    <row r="10" spans="1:19" ht="16.5" thickTop="1" thickBot="1" x14ac:dyDescent="0.25">
      <c r="A10" s="19"/>
      <c r="B10" s="14" t="s">
        <v>4</v>
      </c>
      <c r="C10" s="14"/>
      <c r="D10" s="6">
        <v>15.6</v>
      </c>
      <c r="E10" s="6">
        <v>16.899999999999999</v>
      </c>
      <c r="F10" s="6">
        <v>20.5</v>
      </c>
      <c r="G10" s="6">
        <v>26.6</v>
      </c>
      <c r="H10" s="6">
        <v>30.5</v>
      </c>
      <c r="I10" s="6">
        <v>34</v>
      </c>
      <c r="J10" s="6">
        <v>34</v>
      </c>
      <c r="K10" s="6">
        <v>30.9</v>
      </c>
      <c r="L10" s="6">
        <v>30</v>
      </c>
      <c r="M10" s="6">
        <v>24.5</v>
      </c>
      <c r="N10" s="6">
        <v>17.399999999999999</v>
      </c>
      <c r="O10" s="6">
        <v>12.9</v>
      </c>
      <c r="P10" s="4">
        <f t="shared" si="0"/>
        <v>34</v>
      </c>
      <c r="Q10" s="4">
        <f t="shared" si="1"/>
        <v>12.9</v>
      </c>
      <c r="R10" s="4">
        <f t="shared" si="2"/>
        <v>21.1</v>
      </c>
      <c r="S10" s="4">
        <f t="shared" si="3"/>
        <v>24.483333333333331</v>
      </c>
    </row>
    <row r="11" spans="1:19" ht="16.5" thickTop="1" thickBot="1" x14ac:dyDescent="0.25">
      <c r="A11" s="19"/>
      <c r="B11" s="14" t="s">
        <v>5</v>
      </c>
      <c r="C11" s="14"/>
      <c r="D11" s="6" t="s">
        <v>24</v>
      </c>
      <c r="E11" s="6">
        <v>17.899999999999999</v>
      </c>
      <c r="F11" s="6">
        <v>23.4</v>
      </c>
      <c r="G11" s="6">
        <v>25.2</v>
      </c>
      <c r="H11" s="6">
        <v>29</v>
      </c>
      <c r="I11" s="6">
        <v>33.299999999999997</v>
      </c>
      <c r="J11" s="6">
        <v>33.299999999999997</v>
      </c>
      <c r="K11" s="6">
        <v>31.7</v>
      </c>
      <c r="L11" s="6">
        <v>29.4</v>
      </c>
      <c r="M11" s="6">
        <v>26.2</v>
      </c>
      <c r="N11" s="6">
        <v>19.100000000000001</v>
      </c>
      <c r="O11" s="6">
        <v>13.3</v>
      </c>
      <c r="P11" s="4">
        <f t="shared" si="0"/>
        <v>33.299999999999997</v>
      </c>
      <c r="Q11" s="4">
        <f t="shared" si="1"/>
        <v>13.3</v>
      </c>
      <c r="R11" s="4">
        <f t="shared" si="2"/>
        <v>19.999999999999996</v>
      </c>
      <c r="S11" s="4">
        <f t="shared" si="3"/>
        <v>25.618181818181821</v>
      </c>
    </row>
    <row r="12" spans="1:19" ht="16.5" thickTop="1" thickBot="1" x14ac:dyDescent="0.25">
      <c r="A12" s="19"/>
      <c r="B12" s="14" t="s">
        <v>6</v>
      </c>
      <c r="C12" s="14"/>
      <c r="D12" s="6">
        <v>13</v>
      </c>
      <c r="E12" s="6">
        <v>14</v>
      </c>
      <c r="F12" s="6">
        <v>19.2</v>
      </c>
      <c r="G12" s="6">
        <v>23.4</v>
      </c>
      <c r="H12" s="6">
        <v>27.6</v>
      </c>
      <c r="I12" s="6">
        <v>31.5</v>
      </c>
      <c r="J12" s="6">
        <v>31.5</v>
      </c>
      <c r="K12" s="6">
        <v>30</v>
      </c>
      <c r="L12" s="6">
        <v>29.3</v>
      </c>
      <c r="M12" s="6">
        <v>22.4</v>
      </c>
      <c r="N12" s="6">
        <v>16.2</v>
      </c>
      <c r="O12" s="6">
        <v>12.1</v>
      </c>
      <c r="P12" s="4">
        <f t="shared" si="0"/>
        <v>31.5</v>
      </c>
      <c r="Q12" s="4">
        <f t="shared" si="1"/>
        <v>12.1</v>
      </c>
      <c r="R12" s="4">
        <f t="shared" si="2"/>
        <v>19.399999999999999</v>
      </c>
      <c r="S12" s="4">
        <f t="shared" si="3"/>
        <v>22.516666666666669</v>
      </c>
    </row>
    <row r="13" spans="1:19" ht="16.5" thickTop="1" thickBot="1" x14ac:dyDescent="0.25">
      <c r="A13" s="19"/>
      <c r="B13" s="14" t="s">
        <v>7</v>
      </c>
      <c r="C13" s="14"/>
      <c r="D13" s="6">
        <v>16.3</v>
      </c>
      <c r="E13" s="6">
        <v>17.100000000000001</v>
      </c>
      <c r="F13" s="6">
        <v>20.5</v>
      </c>
      <c r="G13" s="6">
        <v>24.6</v>
      </c>
      <c r="H13" s="6">
        <v>28.8</v>
      </c>
      <c r="I13" s="6">
        <v>32.6</v>
      </c>
      <c r="J13" s="6">
        <v>32.6</v>
      </c>
      <c r="K13" s="6">
        <v>32.1</v>
      </c>
      <c r="L13" s="6">
        <v>30.4</v>
      </c>
      <c r="M13" s="6">
        <v>25.8</v>
      </c>
      <c r="N13" s="6">
        <v>19</v>
      </c>
      <c r="O13" s="6">
        <v>12.6</v>
      </c>
      <c r="P13" s="4">
        <f t="shared" si="0"/>
        <v>32.6</v>
      </c>
      <c r="Q13" s="4">
        <f t="shared" si="1"/>
        <v>12.6</v>
      </c>
      <c r="R13" s="4">
        <f t="shared" si="2"/>
        <v>20</v>
      </c>
      <c r="S13" s="4">
        <f t="shared" si="3"/>
        <v>24.366666666666671</v>
      </c>
    </row>
    <row r="14" spans="1:19" ht="16.5" thickTop="1" thickBot="1" x14ac:dyDescent="0.25">
      <c r="A14" s="19"/>
      <c r="B14" s="14" t="s">
        <v>8</v>
      </c>
      <c r="C14" s="14"/>
      <c r="D14" s="6">
        <v>17.399999999999999</v>
      </c>
      <c r="E14" s="6">
        <v>17.100000000000001</v>
      </c>
      <c r="F14" s="6">
        <v>20.2</v>
      </c>
      <c r="G14" s="6">
        <v>22.6</v>
      </c>
      <c r="H14" s="6">
        <v>26.4</v>
      </c>
      <c r="I14" s="6">
        <v>34.5</v>
      </c>
      <c r="J14" s="6">
        <v>34.5</v>
      </c>
      <c r="K14" s="6">
        <v>34.5</v>
      </c>
      <c r="L14" s="6">
        <v>32.5</v>
      </c>
      <c r="M14" s="6">
        <v>24.2</v>
      </c>
      <c r="N14" s="6">
        <v>20.6</v>
      </c>
      <c r="O14" s="6">
        <v>16.399999999999999</v>
      </c>
      <c r="P14" s="4">
        <f t="shared" si="0"/>
        <v>34.5</v>
      </c>
      <c r="Q14" s="4">
        <f t="shared" si="1"/>
        <v>16.399999999999999</v>
      </c>
      <c r="R14" s="4">
        <f t="shared" si="2"/>
        <v>18.100000000000001</v>
      </c>
      <c r="S14" s="4">
        <f t="shared" si="3"/>
        <v>25.075000000000003</v>
      </c>
    </row>
    <row r="15" spans="1:19" ht="15.75" thickTop="1" x14ac:dyDescent="0.25">
      <c r="B15" s="15" t="s">
        <v>31</v>
      </c>
      <c r="C15" s="15"/>
      <c r="D15" s="4">
        <f>AVERAGE(D6:D14)</f>
        <v>14.012499999999999</v>
      </c>
      <c r="E15" s="4">
        <f t="shared" ref="E15:S15" si="4">AVERAGE(E6:E14)</f>
        <v>14.588888888888887</v>
      </c>
      <c r="F15" s="4">
        <f t="shared" si="4"/>
        <v>18.144444444444446</v>
      </c>
      <c r="G15" s="4">
        <f t="shared" si="4"/>
        <v>22.055555555555554</v>
      </c>
      <c r="H15" s="4">
        <f t="shared" si="4"/>
        <v>26.18888888888889</v>
      </c>
      <c r="I15" s="4">
        <f t="shared" si="4"/>
        <v>31.011111111111113</v>
      </c>
      <c r="J15" s="4">
        <f t="shared" si="4"/>
        <v>31</v>
      </c>
      <c r="K15" s="4">
        <f t="shared" si="4"/>
        <v>29.944444444444443</v>
      </c>
      <c r="L15" s="4">
        <f t="shared" si="4"/>
        <v>28.200000000000003</v>
      </c>
      <c r="M15" s="4">
        <f t="shared" si="4"/>
        <v>21.955555555555556</v>
      </c>
      <c r="N15" s="4">
        <f t="shared" si="4"/>
        <v>16.644444444444442</v>
      </c>
      <c r="O15" s="4">
        <f t="shared" si="4"/>
        <v>13.366666666666665</v>
      </c>
      <c r="P15" s="4">
        <f t="shared" si="4"/>
        <v>31.311111111111106</v>
      </c>
      <c r="Q15" s="4">
        <f t="shared" si="4"/>
        <v>12.455555555555556</v>
      </c>
      <c r="R15" s="4">
        <f t="shared" si="4"/>
        <v>18.855555555555554</v>
      </c>
      <c r="S15" s="4">
        <f t="shared" si="4"/>
        <v>22.366835016835019</v>
      </c>
    </row>
    <row r="20" spans="1:19" x14ac:dyDescent="0.2">
      <c r="D20" s="17" t="s">
        <v>38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48" customHeight="1" thickBot="1" x14ac:dyDescent="0.25">
      <c r="B21" s="2"/>
      <c r="C21" s="2"/>
      <c r="D21" s="7" t="s">
        <v>9</v>
      </c>
      <c r="E21" s="7" t="s">
        <v>10</v>
      </c>
      <c r="F21" s="7" t="s">
        <v>11</v>
      </c>
      <c r="G21" s="7" t="s">
        <v>12</v>
      </c>
      <c r="H21" s="7" t="s">
        <v>13</v>
      </c>
      <c r="I21" s="7" t="s">
        <v>14</v>
      </c>
      <c r="J21" s="7" t="s">
        <v>15</v>
      </c>
      <c r="K21" s="7" t="s">
        <v>16</v>
      </c>
      <c r="L21" s="7" t="s">
        <v>17</v>
      </c>
      <c r="M21" s="7" t="s">
        <v>18</v>
      </c>
      <c r="N21" s="7" t="s">
        <v>19</v>
      </c>
      <c r="O21" s="7" t="s">
        <v>20</v>
      </c>
      <c r="P21" s="8" t="s">
        <v>22</v>
      </c>
      <c r="Q21" s="8" t="s">
        <v>21</v>
      </c>
      <c r="R21" s="8" t="s">
        <v>28</v>
      </c>
      <c r="S21" s="8" t="s">
        <v>30</v>
      </c>
    </row>
    <row r="22" spans="1:19" ht="16.5" thickTop="1" thickBot="1" x14ac:dyDescent="0.25">
      <c r="A22" s="18" t="s">
        <v>27</v>
      </c>
      <c r="B22" s="14" t="s">
        <v>0</v>
      </c>
      <c r="C22" s="14"/>
      <c r="D22" s="6">
        <v>-19.5</v>
      </c>
      <c r="E22" s="6">
        <v>-14.2</v>
      </c>
      <c r="F22" s="6">
        <v>-14.8</v>
      </c>
      <c r="G22" s="6">
        <v>-13.2</v>
      </c>
      <c r="H22" s="6">
        <v>-8</v>
      </c>
      <c r="I22" s="6">
        <v>-1</v>
      </c>
      <c r="J22" s="6">
        <v>-2.1</v>
      </c>
      <c r="K22" s="6">
        <v>-3</v>
      </c>
      <c r="L22" s="6">
        <v>-2.9</v>
      </c>
      <c r="M22" s="6">
        <v>-9</v>
      </c>
      <c r="N22" s="6">
        <v>-18.600000000000001</v>
      </c>
      <c r="O22" s="6">
        <v>-12.1</v>
      </c>
      <c r="P22" s="4">
        <f>MAX(D22:O22)</f>
        <v>-1</v>
      </c>
      <c r="Q22" s="4">
        <f>MIN(D22:O22)</f>
        <v>-19.5</v>
      </c>
      <c r="R22" s="4">
        <f>P22-Q22</f>
        <v>18.5</v>
      </c>
      <c r="S22" s="4">
        <f>AVERAGE(D22:O22)</f>
        <v>-9.8666666666666671</v>
      </c>
    </row>
    <row r="23" spans="1:19" ht="16.5" thickTop="1" thickBot="1" x14ac:dyDescent="0.25">
      <c r="A23" s="19"/>
      <c r="B23" s="14" t="s">
        <v>1</v>
      </c>
      <c r="C23" s="14"/>
      <c r="D23" s="6">
        <v>-13.2</v>
      </c>
      <c r="E23" s="6">
        <v>-9.1999999999999993</v>
      </c>
      <c r="F23" s="6">
        <v>-6.9</v>
      </c>
      <c r="G23" s="6">
        <v>-3.9</v>
      </c>
      <c r="H23" s="6">
        <v>-0.6</v>
      </c>
      <c r="I23" s="6">
        <v>5.4</v>
      </c>
      <c r="J23" s="6">
        <v>4.4000000000000004</v>
      </c>
      <c r="K23" s="6">
        <v>3.6</v>
      </c>
      <c r="L23" s="6">
        <v>3</v>
      </c>
      <c r="M23" s="6">
        <v>-4.5999999999999996</v>
      </c>
      <c r="N23" s="6">
        <v>-9.6</v>
      </c>
      <c r="O23" s="6">
        <v>-10.1</v>
      </c>
      <c r="P23" s="4">
        <f t="shared" ref="P23:P30" si="5">MAX(D23:O23)</f>
        <v>5.4</v>
      </c>
      <c r="Q23" s="4">
        <f t="shared" ref="Q23:Q30" si="6">MIN(D23:O23)</f>
        <v>-13.2</v>
      </c>
      <c r="R23" s="4">
        <f t="shared" ref="R23:R30" si="7">P23-Q23</f>
        <v>18.600000000000001</v>
      </c>
      <c r="S23" s="4">
        <f t="shared" ref="S23:S30" si="8">AVERAGE(D23:O23)</f>
        <v>-3.4750000000000001</v>
      </c>
    </row>
    <row r="24" spans="1:19" ht="16.5" thickTop="1" thickBot="1" x14ac:dyDescent="0.25">
      <c r="A24" s="19"/>
      <c r="B24" s="14" t="s">
        <v>2</v>
      </c>
      <c r="C24" s="14"/>
      <c r="D24" s="6">
        <v>-8</v>
      </c>
      <c r="E24" s="6">
        <v>-2.2000000000000002</v>
      </c>
      <c r="F24" s="6">
        <v>-0.3</v>
      </c>
      <c r="G24" s="6">
        <v>1.1000000000000001</v>
      </c>
      <c r="H24" s="6">
        <v>5.2</v>
      </c>
      <c r="I24" s="6">
        <v>11.3</v>
      </c>
      <c r="J24" s="6">
        <v>9.9</v>
      </c>
      <c r="K24" s="6">
        <v>10.7</v>
      </c>
      <c r="L24" s="6">
        <v>8.5</v>
      </c>
      <c r="M24" s="6">
        <v>0.6</v>
      </c>
      <c r="N24" s="6">
        <v>-5.4</v>
      </c>
      <c r="O24" s="6">
        <v>-7</v>
      </c>
      <c r="P24" s="4">
        <f t="shared" si="5"/>
        <v>11.3</v>
      </c>
      <c r="Q24" s="4">
        <f t="shared" si="6"/>
        <v>-8</v>
      </c>
      <c r="R24" s="4">
        <f t="shared" si="7"/>
        <v>19.3</v>
      </c>
      <c r="S24" s="4">
        <f t="shared" si="8"/>
        <v>2.0333333333333337</v>
      </c>
    </row>
    <row r="25" spans="1:19" ht="16.5" thickTop="1" thickBot="1" x14ac:dyDescent="0.25">
      <c r="A25" s="19"/>
      <c r="B25" s="14" t="s">
        <v>3</v>
      </c>
      <c r="C25" s="14"/>
      <c r="D25" s="6">
        <v>-8.1999999999999993</v>
      </c>
      <c r="E25" s="6">
        <v>-1.5</v>
      </c>
      <c r="F25" s="6">
        <v>-0.8</v>
      </c>
      <c r="G25" s="6">
        <v>0.4</v>
      </c>
      <c r="H25" s="6">
        <v>5.4</v>
      </c>
      <c r="I25" s="6">
        <v>11.4</v>
      </c>
      <c r="J25" s="6">
        <v>13.6</v>
      </c>
      <c r="K25" s="6">
        <v>9.1999999999999993</v>
      </c>
      <c r="L25" s="6">
        <v>6.5</v>
      </c>
      <c r="M25" s="6">
        <v>0.9</v>
      </c>
      <c r="N25" s="6">
        <v>-5</v>
      </c>
      <c r="O25" s="6">
        <v>-7.6</v>
      </c>
      <c r="P25" s="4">
        <f t="shared" si="5"/>
        <v>13.6</v>
      </c>
      <c r="Q25" s="4">
        <f t="shared" si="6"/>
        <v>-8.1999999999999993</v>
      </c>
      <c r="R25" s="4">
        <f t="shared" si="7"/>
        <v>21.799999999999997</v>
      </c>
      <c r="S25" s="4">
        <f t="shared" si="8"/>
        <v>2.0249999999999999</v>
      </c>
    </row>
    <row r="26" spans="1:19" ht="16.5" thickTop="1" thickBot="1" x14ac:dyDescent="0.25">
      <c r="A26" s="19"/>
      <c r="B26" s="14" t="s">
        <v>4</v>
      </c>
      <c r="C26" s="14"/>
      <c r="D26" s="6">
        <v>-10.3</v>
      </c>
      <c r="E26" s="6">
        <v>-3</v>
      </c>
      <c r="F26" s="6">
        <v>-2.4</v>
      </c>
      <c r="G26" s="6">
        <v>-0.8</v>
      </c>
      <c r="H26" s="6">
        <v>4</v>
      </c>
      <c r="I26" s="6">
        <v>10.1</v>
      </c>
      <c r="J26" s="6">
        <v>12.7</v>
      </c>
      <c r="K26" s="6">
        <v>8.8000000000000007</v>
      </c>
      <c r="L26" s="6">
        <v>5.6</v>
      </c>
      <c r="M26" s="6">
        <v>0.2</v>
      </c>
      <c r="N26" s="6">
        <v>-6.4</v>
      </c>
      <c r="O26" s="6">
        <v>-9</v>
      </c>
      <c r="P26" s="4">
        <f t="shared" si="5"/>
        <v>12.7</v>
      </c>
      <c r="Q26" s="4">
        <f t="shared" si="6"/>
        <v>-10.3</v>
      </c>
      <c r="R26" s="4">
        <f t="shared" si="7"/>
        <v>23</v>
      </c>
      <c r="S26" s="4">
        <f t="shared" si="8"/>
        <v>0.79166666666666663</v>
      </c>
    </row>
    <row r="27" spans="1:19" ht="16.5" thickTop="1" thickBot="1" x14ac:dyDescent="0.25">
      <c r="A27" s="19"/>
      <c r="B27" s="14" t="s">
        <v>5</v>
      </c>
      <c r="C27" s="14"/>
      <c r="D27" s="6" t="s">
        <v>24</v>
      </c>
      <c r="E27" s="6">
        <v>-2.2000000000000002</v>
      </c>
      <c r="F27" s="6">
        <v>-1.2</v>
      </c>
      <c r="G27" s="6">
        <v>-2</v>
      </c>
      <c r="H27" s="6">
        <v>3.5</v>
      </c>
      <c r="I27" s="6">
        <v>11.6</v>
      </c>
      <c r="J27" s="6">
        <v>12.5</v>
      </c>
      <c r="K27" s="6">
        <v>8.1999999999999993</v>
      </c>
      <c r="L27" s="6">
        <v>7.6</v>
      </c>
      <c r="M27" s="6">
        <v>0.7</v>
      </c>
      <c r="N27" s="6">
        <v>-5.7</v>
      </c>
      <c r="O27" s="5">
        <v>-8.1999999999999993</v>
      </c>
      <c r="P27" s="4">
        <f t="shared" si="5"/>
        <v>12.5</v>
      </c>
      <c r="Q27" s="4">
        <f t="shared" si="6"/>
        <v>-8.1999999999999993</v>
      </c>
      <c r="R27" s="4">
        <f t="shared" si="7"/>
        <v>20.7</v>
      </c>
      <c r="S27" s="4">
        <f t="shared" si="8"/>
        <v>2.2545454545454544</v>
      </c>
    </row>
    <row r="28" spans="1:19" ht="16.5" thickTop="1" thickBot="1" x14ac:dyDescent="0.25">
      <c r="A28" s="19"/>
      <c r="B28" s="14" t="s">
        <v>6</v>
      </c>
      <c r="C28" s="14"/>
      <c r="D28" s="6">
        <v>-14.3</v>
      </c>
      <c r="E28" s="6">
        <v>-4</v>
      </c>
      <c r="F28" s="6">
        <v>-4.3</v>
      </c>
      <c r="G28" s="6">
        <v>-4.8</v>
      </c>
      <c r="H28" s="6">
        <v>1.5</v>
      </c>
      <c r="I28" s="6">
        <v>8.6999999999999993</v>
      </c>
      <c r="J28" s="6">
        <v>10.4</v>
      </c>
      <c r="K28" s="6">
        <v>5.5</v>
      </c>
      <c r="L28" s="6">
        <v>3.6</v>
      </c>
      <c r="M28" s="6">
        <v>-2.7</v>
      </c>
      <c r="N28" s="6">
        <v>-8.6999999999999993</v>
      </c>
      <c r="O28" s="6">
        <v>-11.7</v>
      </c>
      <c r="P28" s="4">
        <f t="shared" si="5"/>
        <v>10.4</v>
      </c>
      <c r="Q28" s="4">
        <f t="shared" si="6"/>
        <v>-14.3</v>
      </c>
      <c r="R28" s="4">
        <f t="shared" si="7"/>
        <v>24.700000000000003</v>
      </c>
      <c r="S28" s="4">
        <f t="shared" si="8"/>
        <v>-1.7333333333333334</v>
      </c>
    </row>
    <row r="29" spans="1:19" ht="16.5" thickTop="1" thickBot="1" x14ac:dyDescent="0.25">
      <c r="A29" s="19"/>
      <c r="B29" s="14" t="s">
        <v>7</v>
      </c>
      <c r="C29" s="14"/>
      <c r="D29" s="6">
        <v>-11.5</v>
      </c>
      <c r="E29" s="6">
        <v>-3.1</v>
      </c>
      <c r="F29" s="6">
        <v>-1.9</v>
      </c>
      <c r="G29" s="6">
        <v>-2.9</v>
      </c>
      <c r="H29" s="6">
        <v>3.7</v>
      </c>
      <c r="I29" s="6">
        <v>10.5</v>
      </c>
      <c r="J29" s="6">
        <v>11.9</v>
      </c>
      <c r="K29" s="6">
        <v>8.6999999999999993</v>
      </c>
      <c r="L29" s="6">
        <v>3.2</v>
      </c>
      <c r="M29" s="6">
        <v>-1.4</v>
      </c>
      <c r="N29" s="6">
        <v>-5.7</v>
      </c>
      <c r="O29" s="6">
        <v>-9.4</v>
      </c>
      <c r="P29" s="4">
        <f t="shared" si="5"/>
        <v>11.9</v>
      </c>
      <c r="Q29" s="4">
        <f t="shared" si="6"/>
        <v>-11.5</v>
      </c>
      <c r="R29" s="4">
        <f t="shared" si="7"/>
        <v>23.4</v>
      </c>
      <c r="S29" s="4">
        <f t="shared" si="8"/>
        <v>0.17500000000000027</v>
      </c>
    </row>
    <row r="30" spans="1:19" ht="16.5" thickTop="1" thickBot="1" x14ac:dyDescent="0.25">
      <c r="A30" s="19"/>
      <c r="B30" s="14" t="s">
        <v>8</v>
      </c>
      <c r="C30" s="14"/>
      <c r="D30" s="6">
        <v>4.5999999999999996</v>
      </c>
      <c r="E30" s="6">
        <v>-0.6</v>
      </c>
      <c r="F30" s="6">
        <v>0.2</v>
      </c>
      <c r="G30" s="6">
        <v>4.3</v>
      </c>
      <c r="H30" s="6">
        <v>6</v>
      </c>
      <c r="I30" s="6">
        <v>12.6</v>
      </c>
      <c r="J30" s="6">
        <v>13.7</v>
      </c>
      <c r="K30" s="6">
        <v>9.4</v>
      </c>
      <c r="L30" s="6">
        <v>8.1</v>
      </c>
      <c r="M30" s="6">
        <v>3.6</v>
      </c>
      <c r="N30" s="6">
        <v>-3</v>
      </c>
      <c r="O30" s="6">
        <v>-4.4000000000000004</v>
      </c>
      <c r="P30" s="4">
        <f t="shared" si="5"/>
        <v>13.7</v>
      </c>
      <c r="Q30" s="4">
        <f t="shared" si="6"/>
        <v>-4.4000000000000004</v>
      </c>
      <c r="R30" s="4">
        <f t="shared" si="7"/>
        <v>18.100000000000001</v>
      </c>
      <c r="S30" s="4">
        <f t="shared" si="8"/>
        <v>4.541666666666667</v>
      </c>
    </row>
    <row r="31" spans="1:19" ht="15.75" thickTop="1" x14ac:dyDescent="0.25">
      <c r="B31" s="15" t="s">
        <v>31</v>
      </c>
      <c r="C31" s="15"/>
      <c r="D31" s="4">
        <f>AVERAGE(D22:D30)</f>
        <v>-10.050000000000001</v>
      </c>
      <c r="E31" s="4">
        <f t="shared" ref="E31:S31" si="9">AVERAGE(E22:E30)</f>
        <v>-4.4444444444444446</v>
      </c>
      <c r="F31" s="4">
        <f t="shared" si="9"/>
        <v>-3.5999999999999996</v>
      </c>
      <c r="G31" s="4">
        <f t="shared" si="9"/>
        <v>-2.4222222222222221</v>
      </c>
      <c r="H31" s="4">
        <f t="shared" si="9"/>
        <v>2.2999999999999998</v>
      </c>
      <c r="I31" s="4">
        <f t="shared" si="9"/>
        <v>8.9555555555555557</v>
      </c>
      <c r="J31" s="4">
        <f t="shared" si="9"/>
        <v>9.6666666666666661</v>
      </c>
      <c r="K31" s="4">
        <f t="shared" si="9"/>
        <v>6.7888888888888888</v>
      </c>
      <c r="L31" s="4">
        <f t="shared" si="9"/>
        <v>4.8000000000000007</v>
      </c>
      <c r="M31" s="4">
        <f t="shared" si="9"/>
        <v>-1.3000000000000003</v>
      </c>
      <c r="N31" s="4">
        <f t="shared" si="9"/>
        <v>-7.5666666666666673</v>
      </c>
      <c r="O31" s="4">
        <f t="shared" si="9"/>
        <v>-8.8333333333333357</v>
      </c>
      <c r="P31" s="4">
        <f t="shared" si="9"/>
        <v>10.055555555555557</v>
      </c>
      <c r="Q31" s="4">
        <f t="shared" si="9"/>
        <v>-10.844444444444445</v>
      </c>
      <c r="R31" s="4">
        <f t="shared" si="9"/>
        <v>20.900000000000002</v>
      </c>
      <c r="S31" s="4">
        <f t="shared" si="9"/>
        <v>-0.36153198653198665</v>
      </c>
    </row>
    <row r="36" spans="2:18" ht="48" customHeight="1" thickBot="1" x14ac:dyDescent="0.25">
      <c r="D36" s="8" t="s">
        <v>32</v>
      </c>
      <c r="E36" s="8" t="s">
        <v>33</v>
      </c>
      <c r="F36" s="8" t="s">
        <v>34</v>
      </c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ht="16.5" thickTop="1" thickBot="1" x14ac:dyDescent="0.25">
      <c r="B37" s="14" t="s">
        <v>0</v>
      </c>
      <c r="C37" s="14"/>
      <c r="D37" s="6">
        <f>P6-P22</f>
        <v>18.3</v>
      </c>
      <c r="E37" s="6">
        <f>Q6-Q22</f>
        <v>25.1</v>
      </c>
      <c r="F37" s="6">
        <f>D37-E37</f>
        <v>-6.8000000000000007</v>
      </c>
    </row>
    <row r="38" spans="2:18" ht="16.5" thickTop="1" thickBot="1" x14ac:dyDescent="0.25">
      <c r="B38" s="14" t="s">
        <v>1</v>
      </c>
      <c r="C38" s="14"/>
      <c r="D38" s="6">
        <f t="shared" ref="D38:E45" si="10">P7-P23</f>
        <v>24.6</v>
      </c>
      <c r="E38" s="6">
        <f t="shared" si="10"/>
        <v>24</v>
      </c>
      <c r="F38" s="6">
        <f t="shared" ref="F38:F45" si="11">D38-E38</f>
        <v>0.60000000000000142</v>
      </c>
    </row>
    <row r="39" spans="2:18" ht="16.5" thickTop="1" thickBot="1" x14ac:dyDescent="0.25">
      <c r="B39" s="14" t="s">
        <v>2</v>
      </c>
      <c r="C39" s="14"/>
      <c r="D39" s="6">
        <f t="shared" si="10"/>
        <v>23.599999999999998</v>
      </c>
      <c r="E39" s="6">
        <f t="shared" si="10"/>
        <v>23.3</v>
      </c>
      <c r="F39" s="6">
        <f t="shared" si="11"/>
        <v>0.29999999999999716</v>
      </c>
    </row>
    <row r="40" spans="2:18" ht="16.5" thickTop="1" thickBot="1" x14ac:dyDescent="0.25">
      <c r="B40" s="14" t="s">
        <v>3</v>
      </c>
      <c r="C40" s="14"/>
      <c r="D40" s="6">
        <f t="shared" si="10"/>
        <v>20.100000000000001</v>
      </c>
      <c r="E40" s="6">
        <f t="shared" si="10"/>
        <v>21.299999999999997</v>
      </c>
      <c r="F40" s="6">
        <f t="shared" si="11"/>
        <v>-1.1999999999999957</v>
      </c>
    </row>
    <row r="41" spans="2:18" ht="16.5" thickTop="1" thickBot="1" x14ac:dyDescent="0.25">
      <c r="B41" s="14" t="s">
        <v>4</v>
      </c>
      <c r="C41" s="14"/>
      <c r="D41" s="6">
        <f t="shared" si="10"/>
        <v>21.3</v>
      </c>
      <c r="E41" s="6">
        <f t="shared" si="10"/>
        <v>23.200000000000003</v>
      </c>
      <c r="F41" s="6">
        <f t="shared" si="11"/>
        <v>-1.9000000000000021</v>
      </c>
    </row>
    <row r="42" spans="2:18" ht="16.5" thickTop="1" thickBot="1" x14ac:dyDescent="0.25">
      <c r="B42" s="14" t="s">
        <v>5</v>
      </c>
      <c r="C42" s="14"/>
      <c r="D42" s="6">
        <f t="shared" si="10"/>
        <v>20.799999999999997</v>
      </c>
      <c r="E42" s="6">
        <f t="shared" si="10"/>
        <v>21.5</v>
      </c>
      <c r="F42" s="6">
        <f t="shared" si="11"/>
        <v>-0.70000000000000284</v>
      </c>
    </row>
    <row r="43" spans="2:18" ht="16.5" thickTop="1" thickBot="1" x14ac:dyDescent="0.25">
      <c r="B43" s="14" t="s">
        <v>6</v>
      </c>
      <c r="C43" s="14"/>
      <c r="D43" s="6">
        <f t="shared" si="10"/>
        <v>21.1</v>
      </c>
      <c r="E43" s="6">
        <f t="shared" si="10"/>
        <v>26.4</v>
      </c>
      <c r="F43" s="6">
        <f t="shared" si="11"/>
        <v>-5.2999999999999972</v>
      </c>
    </row>
    <row r="44" spans="2:18" ht="16.5" thickTop="1" thickBot="1" x14ac:dyDescent="0.25">
      <c r="B44" s="14" t="s">
        <v>7</v>
      </c>
      <c r="C44" s="14"/>
      <c r="D44" s="6">
        <f t="shared" si="10"/>
        <v>20.700000000000003</v>
      </c>
      <c r="E44" s="6">
        <f t="shared" si="10"/>
        <v>24.1</v>
      </c>
      <c r="F44" s="6">
        <f t="shared" si="11"/>
        <v>-3.3999999999999986</v>
      </c>
    </row>
    <row r="45" spans="2:18" ht="16.5" thickTop="1" thickBot="1" x14ac:dyDescent="0.25">
      <c r="B45" s="14" t="s">
        <v>8</v>
      </c>
      <c r="C45" s="14"/>
      <c r="D45" s="6">
        <f t="shared" si="10"/>
        <v>20.8</v>
      </c>
      <c r="E45" s="6">
        <f t="shared" si="10"/>
        <v>20.799999999999997</v>
      </c>
      <c r="F45" s="6">
        <f t="shared" si="11"/>
        <v>0</v>
      </c>
    </row>
    <row r="46" spans="2:18" ht="15.75" thickTop="1" x14ac:dyDescent="0.25">
      <c r="B46" s="15" t="s">
        <v>30</v>
      </c>
      <c r="C46" s="15"/>
      <c r="D46" s="4">
        <f>AVERAGE(D37:D45)</f>
        <v>21.255555555555556</v>
      </c>
      <c r="E46" s="4">
        <f t="shared" ref="E46:F46" si="12">AVERAGE(E37:E45)</f>
        <v>23.299999999999997</v>
      </c>
      <c r="F46" s="4">
        <f t="shared" si="12"/>
        <v>-2.0444444444444443</v>
      </c>
    </row>
  </sheetData>
  <mergeCells count="35">
    <mergeCell ref="D2:O2"/>
    <mergeCell ref="B11:C11"/>
    <mergeCell ref="B12:C12"/>
    <mergeCell ref="B13:C13"/>
    <mergeCell ref="B14:C14"/>
    <mergeCell ref="A6:A14"/>
    <mergeCell ref="B6:C6"/>
    <mergeCell ref="B7:C7"/>
    <mergeCell ref="B8:C8"/>
    <mergeCell ref="B9:C9"/>
    <mergeCell ref="B10:C10"/>
    <mergeCell ref="B15:C15"/>
    <mergeCell ref="A22:A30"/>
    <mergeCell ref="B22:C22"/>
    <mergeCell ref="B23:C23"/>
    <mergeCell ref="B24:C24"/>
    <mergeCell ref="B25:C25"/>
    <mergeCell ref="B26:C26"/>
    <mergeCell ref="B27:C27"/>
    <mergeCell ref="B43:C43"/>
    <mergeCell ref="B44:C44"/>
    <mergeCell ref="B45:C45"/>
    <mergeCell ref="B46:C46"/>
    <mergeCell ref="D4:S4"/>
    <mergeCell ref="D20:S20"/>
    <mergeCell ref="B37:C37"/>
    <mergeCell ref="B38:C38"/>
    <mergeCell ref="B39:C39"/>
    <mergeCell ref="B40:C40"/>
    <mergeCell ref="B41:C41"/>
    <mergeCell ref="B42:C42"/>
    <mergeCell ref="B28:C28"/>
    <mergeCell ref="B29:C29"/>
    <mergeCell ref="B30:C30"/>
    <mergeCell ref="B31:C31"/>
  </mergeCells>
  <conditionalFormatting sqref="D22:O30">
    <cfRule type="cellIs" dxfId="5" priority="4" operator="lessThan">
      <formula>0</formula>
    </cfRule>
  </conditionalFormatting>
  <conditionalFormatting sqref="D37:F45">
    <cfRule type="cellIs" dxfId="4" priority="3" operator="lessThan">
      <formula>0</formula>
    </cfRule>
  </conditionalFormatting>
  <conditionalFormatting sqref="D6:O14">
    <cfRule type="cellIs" dxfId="3" priority="2" operator="lessThan">
      <formula>0</formula>
    </cfRule>
  </conditionalFormatting>
  <conditionalFormatting sqref="D22:S31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5"/>
  <sheetViews>
    <sheetView tabSelected="1" zoomScale="85" zoomScaleNormal="85" workbookViewId="0">
      <selection activeCell="D2" sqref="D2:O2"/>
    </sheetView>
  </sheetViews>
  <sheetFormatPr defaultRowHeight="15" x14ac:dyDescent="0.25"/>
  <cols>
    <col min="1" max="1" width="5.7109375" customWidth="1"/>
    <col min="2" max="19" width="14.7109375" customWidth="1"/>
  </cols>
  <sheetData>
    <row r="2" spans="1:19" ht="45" customHeight="1" x14ac:dyDescent="0.25">
      <c r="D2" s="61" t="s">
        <v>35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9" ht="15.75" thickBot="1" x14ac:dyDescent="0.3"/>
    <row r="4" spans="1:19" ht="48" customHeight="1" thickBot="1" x14ac:dyDescent="0.3">
      <c r="A4" s="1"/>
      <c r="B4" s="12"/>
      <c r="C4" s="2"/>
      <c r="D4" s="20" t="s">
        <v>9</v>
      </c>
      <c r="E4" s="21" t="s">
        <v>10</v>
      </c>
      <c r="F4" s="21" t="s">
        <v>11</v>
      </c>
      <c r="G4" s="21" t="s">
        <v>12</v>
      </c>
      <c r="H4" s="21" t="s">
        <v>13</v>
      </c>
      <c r="I4" s="21" t="s">
        <v>14</v>
      </c>
      <c r="J4" s="21" t="s">
        <v>15</v>
      </c>
      <c r="K4" s="21" t="s">
        <v>16</v>
      </c>
      <c r="L4" s="21" t="s">
        <v>17</v>
      </c>
      <c r="M4" s="21" t="s">
        <v>18</v>
      </c>
      <c r="N4" s="21" t="s">
        <v>19</v>
      </c>
      <c r="O4" s="22" t="s">
        <v>20</v>
      </c>
      <c r="P4" s="23" t="s">
        <v>22</v>
      </c>
      <c r="Q4" s="24" t="s">
        <v>21</v>
      </c>
      <c r="R4" s="25" t="s">
        <v>25</v>
      </c>
      <c r="S4" s="26" t="s">
        <v>23</v>
      </c>
    </row>
    <row r="5" spans="1:19" ht="15.75" thickBot="1" x14ac:dyDescent="0.3">
      <c r="A5" s="59" t="s">
        <v>27</v>
      </c>
      <c r="B5" s="27" t="s">
        <v>0</v>
      </c>
      <c r="C5" s="28"/>
      <c r="D5" s="29">
        <v>134</v>
      </c>
      <c r="E5" s="30">
        <v>267</v>
      </c>
      <c r="F5" s="30">
        <v>153</v>
      </c>
      <c r="G5" s="30">
        <v>105</v>
      </c>
      <c r="H5" s="30">
        <v>222</v>
      </c>
      <c r="I5" s="30">
        <v>286</v>
      </c>
      <c r="J5" s="30">
        <v>119</v>
      </c>
      <c r="K5" s="30">
        <v>250</v>
      </c>
      <c r="L5" s="30">
        <v>112</v>
      </c>
      <c r="M5" s="30">
        <v>207</v>
      </c>
      <c r="N5" s="30">
        <v>361</v>
      </c>
      <c r="O5" s="31">
        <v>0</v>
      </c>
      <c r="P5" s="32">
        <f>MAX(D5:O5)</f>
        <v>361</v>
      </c>
      <c r="Q5" s="33">
        <f>MIN(D5:O5)</f>
        <v>0</v>
      </c>
      <c r="R5" s="34">
        <f>P5-Q5</f>
        <v>361</v>
      </c>
      <c r="S5" s="35">
        <f>AVERAGE(D5:O5)</f>
        <v>184.66666666666666</v>
      </c>
    </row>
    <row r="6" spans="1:19" ht="16.5" thickTop="1" thickBot="1" x14ac:dyDescent="0.3">
      <c r="A6" s="59"/>
      <c r="B6" s="36" t="s">
        <v>1</v>
      </c>
      <c r="C6" s="37"/>
      <c r="D6" s="38">
        <v>87</v>
      </c>
      <c r="E6" s="39">
        <v>232</v>
      </c>
      <c r="F6" s="39">
        <v>122</v>
      </c>
      <c r="G6" s="39">
        <v>73</v>
      </c>
      <c r="H6" s="39">
        <v>157</v>
      </c>
      <c r="I6" s="39">
        <v>175</v>
      </c>
      <c r="J6" s="39">
        <v>169</v>
      </c>
      <c r="K6" s="39">
        <v>223</v>
      </c>
      <c r="L6" s="39">
        <v>74</v>
      </c>
      <c r="M6" s="39">
        <v>128</v>
      </c>
      <c r="N6" s="39">
        <v>226</v>
      </c>
      <c r="O6" s="40">
        <v>0</v>
      </c>
      <c r="P6" s="41">
        <f t="shared" ref="P6:P13" si="0">MAX(D6:O6)</f>
        <v>232</v>
      </c>
      <c r="Q6" s="42">
        <f t="shared" ref="Q6:Q13" si="1">MIN(D6:O6)</f>
        <v>0</v>
      </c>
      <c r="R6" s="43">
        <f t="shared" ref="R6:R13" si="2">P6-Q6</f>
        <v>232</v>
      </c>
      <c r="S6" s="35">
        <f t="shared" ref="S6:S13" si="3">AVERAGE(D6:O6)</f>
        <v>138.83333333333334</v>
      </c>
    </row>
    <row r="7" spans="1:19" ht="16.5" thickTop="1" thickBot="1" x14ac:dyDescent="0.3">
      <c r="A7" s="59"/>
      <c r="B7" s="36" t="s">
        <v>2</v>
      </c>
      <c r="C7" s="37"/>
      <c r="D7" s="38">
        <v>105</v>
      </c>
      <c r="E7" s="39">
        <v>263</v>
      </c>
      <c r="F7" s="39">
        <v>65</v>
      </c>
      <c r="G7" s="39">
        <v>73</v>
      </c>
      <c r="H7" s="39">
        <v>124</v>
      </c>
      <c r="I7" s="39">
        <v>162</v>
      </c>
      <c r="J7" s="39">
        <v>68</v>
      </c>
      <c r="K7" s="39">
        <v>75</v>
      </c>
      <c r="L7" s="39">
        <v>108</v>
      </c>
      <c r="M7" s="39">
        <v>158</v>
      </c>
      <c r="N7" s="39">
        <v>283</v>
      </c>
      <c r="O7" s="40">
        <v>0</v>
      </c>
      <c r="P7" s="41">
        <f t="shared" si="0"/>
        <v>283</v>
      </c>
      <c r="Q7" s="42">
        <f t="shared" si="1"/>
        <v>0</v>
      </c>
      <c r="R7" s="43">
        <f t="shared" si="2"/>
        <v>283</v>
      </c>
      <c r="S7" s="35">
        <f t="shared" si="3"/>
        <v>123.66666666666667</v>
      </c>
    </row>
    <row r="8" spans="1:19" ht="16.5" thickTop="1" thickBot="1" x14ac:dyDescent="0.3">
      <c r="A8" s="59"/>
      <c r="B8" s="36" t="s">
        <v>3</v>
      </c>
      <c r="C8" s="37"/>
      <c r="D8" s="38">
        <v>76</v>
      </c>
      <c r="E8" s="39">
        <v>201</v>
      </c>
      <c r="F8" s="39">
        <v>79</v>
      </c>
      <c r="G8" s="39">
        <v>93</v>
      </c>
      <c r="H8" s="39">
        <v>157</v>
      </c>
      <c r="I8" s="39">
        <v>175</v>
      </c>
      <c r="J8" s="39">
        <v>86</v>
      </c>
      <c r="K8" s="39">
        <v>90</v>
      </c>
      <c r="L8" s="39">
        <v>47</v>
      </c>
      <c r="M8" s="39">
        <v>135</v>
      </c>
      <c r="N8" s="39">
        <v>177</v>
      </c>
      <c r="O8" s="40">
        <v>0</v>
      </c>
      <c r="P8" s="41">
        <f t="shared" si="0"/>
        <v>201</v>
      </c>
      <c r="Q8" s="42">
        <f t="shared" si="1"/>
        <v>0</v>
      </c>
      <c r="R8" s="43">
        <f t="shared" si="2"/>
        <v>201</v>
      </c>
      <c r="S8" s="35">
        <f t="shared" si="3"/>
        <v>109.66666666666667</v>
      </c>
    </row>
    <row r="9" spans="1:19" ht="16.5" thickTop="1" thickBot="1" x14ac:dyDescent="0.3">
      <c r="A9" s="59"/>
      <c r="B9" s="36" t="s">
        <v>4</v>
      </c>
      <c r="C9" s="37"/>
      <c r="D9" s="38">
        <v>58</v>
      </c>
      <c r="E9" s="39">
        <v>183</v>
      </c>
      <c r="F9" s="39">
        <v>85</v>
      </c>
      <c r="G9" s="39">
        <v>63</v>
      </c>
      <c r="H9" s="39">
        <v>118</v>
      </c>
      <c r="I9" s="39">
        <v>117</v>
      </c>
      <c r="J9" s="39">
        <v>74</v>
      </c>
      <c r="K9" s="39">
        <v>110</v>
      </c>
      <c r="L9" s="39">
        <v>82</v>
      </c>
      <c r="M9" s="39">
        <v>115</v>
      </c>
      <c r="N9" s="39">
        <v>141</v>
      </c>
      <c r="O9" s="40">
        <v>1</v>
      </c>
      <c r="P9" s="41">
        <f t="shared" si="0"/>
        <v>183</v>
      </c>
      <c r="Q9" s="42">
        <f t="shared" si="1"/>
        <v>1</v>
      </c>
      <c r="R9" s="43">
        <f t="shared" si="2"/>
        <v>182</v>
      </c>
      <c r="S9" s="35">
        <f t="shared" si="3"/>
        <v>95.583333333333329</v>
      </c>
    </row>
    <row r="10" spans="1:19" ht="16.5" thickTop="1" thickBot="1" x14ac:dyDescent="0.3">
      <c r="A10" s="59"/>
      <c r="B10" s="36" t="s">
        <v>5</v>
      </c>
      <c r="C10" s="37"/>
      <c r="D10" s="38" t="s">
        <v>24</v>
      </c>
      <c r="E10" s="39">
        <v>133</v>
      </c>
      <c r="F10" s="39">
        <v>65</v>
      </c>
      <c r="G10" s="39">
        <v>44</v>
      </c>
      <c r="H10" s="39">
        <v>151</v>
      </c>
      <c r="I10" s="39">
        <v>79</v>
      </c>
      <c r="J10" s="39">
        <v>63</v>
      </c>
      <c r="K10" s="39">
        <v>188</v>
      </c>
      <c r="L10" s="39">
        <v>54</v>
      </c>
      <c r="M10" s="39">
        <v>91</v>
      </c>
      <c r="N10" s="39">
        <v>110</v>
      </c>
      <c r="O10" s="40">
        <v>3</v>
      </c>
      <c r="P10" s="41">
        <f t="shared" si="0"/>
        <v>188</v>
      </c>
      <c r="Q10" s="42">
        <f t="shared" si="1"/>
        <v>3</v>
      </c>
      <c r="R10" s="43">
        <f t="shared" si="2"/>
        <v>185</v>
      </c>
      <c r="S10" s="35">
        <f t="shared" si="3"/>
        <v>89.181818181818187</v>
      </c>
    </row>
    <row r="11" spans="1:19" ht="16.5" thickTop="1" thickBot="1" x14ac:dyDescent="0.3">
      <c r="A11" s="59"/>
      <c r="B11" s="36" t="s">
        <v>6</v>
      </c>
      <c r="C11" s="37"/>
      <c r="D11" s="38">
        <v>69</v>
      </c>
      <c r="E11" s="39">
        <v>161</v>
      </c>
      <c r="F11" s="44">
        <v>71</v>
      </c>
      <c r="G11" s="39">
        <v>50</v>
      </c>
      <c r="H11" s="39">
        <v>141</v>
      </c>
      <c r="I11" s="39">
        <v>172</v>
      </c>
      <c r="J11" s="39">
        <v>84</v>
      </c>
      <c r="K11" s="39">
        <v>166</v>
      </c>
      <c r="L11" s="39">
        <v>76</v>
      </c>
      <c r="M11" s="39">
        <v>109</v>
      </c>
      <c r="N11" s="39">
        <v>147</v>
      </c>
      <c r="O11" s="40">
        <v>0</v>
      </c>
      <c r="P11" s="41">
        <f t="shared" si="0"/>
        <v>172</v>
      </c>
      <c r="Q11" s="42">
        <f t="shared" si="1"/>
        <v>0</v>
      </c>
      <c r="R11" s="43">
        <f t="shared" si="2"/>
        <v>172</v>
      </c>
      <c r="S11" s="35">
        <f t="shared" si="3"/>
        <v>103.83333333333333</v>
      </c>
    </row>
    <row r="12" spans="1:19" ht="16.5" thickTop="1" thickBot="1" x14ac:dyDescent="0.3">
      <c r="A12" s="59"/>
      <c r="B12" s="36" t="s">
        <v>7</v>
      </c>
      <c r="C12" s="37"/>
      <c r="D12" s="38">
        <v>35</v>
      </c>
      <c r="E12" s="39">
        <v>109</v>
      </c>
      <c r="F12" s="39">
        <v>38</v>
      </c>
      <c r="G12" s="39">
        <v>37</v>
      </c>
      <c r="H12" s="39">
        <v>123</v>
      </c>
      <c r="I12" s="39">
        <v>110</v>
      </c>
      <c r="J12" s="39">
        <v>82</v>
      </c>
      <c r="K12" s="39">
        <v>53</v>
      </c>
      <c r="L12" s="39">
        <v>28</v>
      </c>
      <c r="M12" s="39">
        <v>79</v>
      </c>
      <c r="N12" s="39">
        <v>92</v>
      </c>
      <c r="O12" s="40">
        <v>2</v>
      </c>
      <c r="P12" s="41">
        <f t="shared" si="0"/>
        <v>123</v>
      </c>
      <c r="Q12" s="42">
        <f t="shared" si="1"/>
        <v>2</v>
      </c>
      <c r="R12" s="43">
        <f t="shared" si="2"/>
        <v>121</v>
      </c>
      <c r="S12" s="35">
        <f t="shared" si="3"/>
        <v>65.666666666666671</v>
      </c>
    </row>
    <row r="13" spans="1:19" ht="16.5" thickTop="1" thickBot="1" x14ac:dyDescent="0.3">
      <c r="A13" s="59"/>
      <c r="B13" s="45" t="s">
        <v>8</v>
      </c>
      <c r="C13" s="46"/>
      <c r="D13" s="47">
        <v>76</v>
      </c>
      <c r="E13" s="48">
        <v>181</v>
      </c>
      <c r="F13" s="48">
        <v>100</v>
      </c>
      <c r="G13" s="48">
        <v>26</v>
      </c>
      <c r="H13" s="48">
        <v>88</v>
      </c>
      <c r="I13" s="48">
        <v>110</v>
      </c>
      <c r="J13" s="48">
        <v>16</v>
      </c>
      <c r="K13" s="48">
        <v>41</v>
      </c>
      <c r="L13" s="48">
        <v>55</v>
      </c>
      <c r="M13" s="48">
        <v>140</v>
      </c>
      <c r="N13" s="48">
        <v>195</v>
      </c>
      <c r="O13" s="49">
        <v>0</v>
      </c>
      <c r="P13" s="50">
        <f t="shared" si="0"/>
        <v>195</v>
      </c>
      <c r="Q13" s="51">
        <f t="shared" si="1"/>
        <v>0</v>
      </c>
      <c r="R13" s="52">
        <f t="shared" si="2"/>
        <v>195</v>
      </c>
      <c r="S13" s="35">
        <f t="shared" si="3"/>
        <v>85.666666666666671</v>
      </c>
    </row>
    <row r="14" spans="1:19" ht="15.75" thickBot="1" x14ac:dyDescent="0.3">
      <c r="A14" s="59"/>
      <c r="B14" s="53" t="s">
        <v>26</v>
      </c>
      <c r="C14" s="54"/>
      <c r="D14" s="55">
        <f>AVERAGE(D5:D13)</f>
        <v>80</v>
      </c>
      <c r="E14" s="56">
        <f t="shared" ref="E14:O14" si="4">AVERAGE(E5:E13)</f>
        <v>192.22222222222223</v>
      </c>
      <c r="F14" s="57">
        <f t="shared" si="4"/>
        <v>86.444444444444443</v>
      </c>
      <c r="G14" s="57">
        <f t="shared" si="4"/>
        <v>62.666666666666664</v>
      </c>
      <c r="H14" s="57">
        <f t="shared" si="4"/>
        <v>142.33333333333334</v>
      </c>
      <c r="I14" s="57">
        <f t="shared" si="4"/>
        <v>154</v>
      </c>
      <c r="J14" s="57">
        <f t="shared" si="4"/>
        <v>84.555555555555557</v>
      </c>
      <c r="K14" s="57">
        <f t="shared" si="4"/>
        <v>132.88888888888889</v>
      </c>
      <c r="L14" s="57">
        <f t="shared" si="4"/>
        <v>70.666666666666671</v>
      </c>
      <c r="M14" s="57">
        <f t="shared" si="4"/>
        <v>129.11111111111111</v>
      </c>
      <c r="N14" s="57">
        <f t="shared" si="4"/>
        <v>192.44444444444446</v>
      </c>
      <c r="O14" s="57">
        <f t="shared" si="4"/>
        <v>0.66666666666666663</v>
      </c>
      <c r="P14" s="57">
        <f t="shared" ref="P14" si="5">AVERAGE(P5:P13)</f>
        <v>215.33333333333334</v>
      </c>
      <c r="Q14" s="57">
        <f t="shared" ref="Q14" si="6">AVERAGE(Q5:Q13)</f>
        <v>0.66666666666666663</v>
      </c>
      <c r="R14" s="58">
        <f t="shared" ref="R14:S14" si="7">AVERAGE(R5:R13)</f>
        <v>214.66666666666666</v>
      </c>
      <c r="S14" s="58">
        <f t="shared" si="7"/>
        <v>110.75168350168352</v>
      </c>
    </row>
    <row r="25" spans="6:6" x14ac:dyDescent="0.25">
      <c r="F25" s="11"/>
    </row>
  </sheetData>
  <mergeCells count="12">
    <mergeCell ref="A5:A14"/>
    <mergeCell ref="D2:O2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B10:C10"/>
  </mergeCells>
  <conditionalFormatting sqref="D5:O6 F7:O10 D7:E9 D11:E13 G11:O13 F12:F13">
    <cfRule type="cellIs" dxfId="1" priority="2" operator="lessThan">
      <formula>0</formula>
    </cfRule>
  </conditionalFormatting>
  <conditionalFormatting sqref="D5:O9 D11:O13 E10:O10">
    <cfRule type="cellIs" dxfId="0" priority="1" operator="greaterThan">
      <formula>216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 2016</vt:lpstr>
      <vt:lpstr>Rainfall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2019-02-08T20:09:25Z</dcterms:created>
  <dcterms:modified xsi:type="dcterms:W3CDTF">2019-02-09T17:37:55Z</dcterms:modified>
</cp:coreProperties>
</file>