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Cyano\Documents\GitHub\SCUID-APL\MFC_Tests\MFC_Flow_Files\"/>
    </mc:Choice>
  </mc:AlternateContent>
  <xr:revisionPtr revIDLastSave="0" documentId="13_ncr:1_{E3F2A413-E43A-4F1B-A0D6-D384229821AB}" xr6:coauthVersionLast="47" xr6:coauthVersionMax="47" xr10:uidLastSave="{00000000-0000-0000-0000-000000000000}"/>
  <bookViews>
    <workbookView xWindow="-30555" yWindow="3060" windowWidth="26400" windowHeight="161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GwEQplZocjG4OTx4H++wwsYz7nQ=="/>
    </ext>
  </extLst>
</workbook>
</file>

<file path=xl/calcChain.xml><?xml version="1.0" encoding="utf-8"?>
<calcChain xmlns="http://schemas.openxmlformats.org/spreadsheetml/2006/main">
  <c r="D29" i="1" l="1"/>
  <c r="E29" i="1" s="1"/>
  <c r="D28" i="1"/>
  <c r="E28" i="1" s="1"/>
  <c r="D27" i="1"/>
  <c r="E27" i="1" s="1"/>
  <c r="D22" i="1"/>
  <c r="E22" i="1" s="1"/>
  <c r="I23" i="1"/>
  <c r="I19" i="1"/>
  <c r="D18" i="1"/>
  <c r="E18" i="1" s="1"/>
  <c r="I12" i="1"/>
  <c r="D11" i="1"/>
  <c r="E11" i="1" s="1"/>
  <c r="I7" i="1"/>
  <c r="D7" i="1"/>
  <c r="E7" i="1" s="1"/>
</calcChain>
</file>

<file path=xl/sharedStrings.xml><?xml version="1.0" encoding="utf-8"?>
<sst xmlns="http://schemas.openxmlformats.org/spreadsheetml/2006/main" count="37" uniqueCount="15">
  <si>
    <t>.</t>
  </si>
  <si>
    <t>For Flow Rate (SCCM)</t>
  </si>
  <si>
    <t>Vary PPM</t>
  </si>
  <si>
    <t>Vary Flow Rates</t>
  </si>
  <si>
    <t>N2O Mixture</t>
  </si>
  <si>
    <t>Desired PPM</t>
  </si>
  <si>
    <t>N2O High SCCM</t>
  </si>
  <si>
    <t>N2 SCCM</t>
  </si>
  <si>
    <t>PPM</t>
  </si>
  <si>
    <t>N2O Low SCCM</t>
  </si>
  <si>
    <t>NO Mixture</t>
  </si>
  <si>
    <t>NO High SCCM</t>
  </si>
  <si>
    <t>NO Low SCCM</t>
  </si>
  <si>
    <t>NO Low SCCM (MFC1)</t>
  </si>
  <si>
    <t>N2 SCCM (MFC3)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</si>
</sst>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Arial"/>
    </font>
    <font>
      <sz val="12"/>
      <color theme="1"/>
      <name val="Calibri"/>
    </font>
    <font>
      <sz val="12"/>
      <color rgb="FF00000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AEABAB"/>
        <bgColor rgb="FFAEABAB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2" borderId="2" xfId="0" applyFont="1" applyFill="1" applyBorder="1"/>
    <xf numFmtId="0" fontId="3" fillId="3" borderId="2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E24" sqref="E24"/>
    </sheetView>
  </sheetViews>
  <sheetFormatPr defaultColWidth="11.21875" defaultRowHeight="15" customHeight="1" x14ac:dyDescent="0.2"/>
  <cols>
    <col min="1" max="1" width="10.5546875" customWidth="1"/>
    <col min="2" max="2" width="27" customWidth="1"/>
    <col min="3" max="3" width="15.6640625" customWidth="1"/>
    <col min="4" max="4" width="18.6640625" customWidth="1"/>
    <col min="5" max="5" width="24.6640625" customWidth="1"/>
    <col min="6" max="8" width="10.5546875" customWidth="1"/>
    <col min="9" max="9" width="19.44140625" customWidth="1"/>
    <col min="10" max="10" width="22" customWidth="1"/>
    <col min="11" max="11" width="20.6640625" customWidth="1"/>
    <col min="12" max="26" width="14.44140625" customWidth="1"/>
  </cols>
  <sheetData>
    <row r="1" spans="1:11" ht="15.75" customHeight="1" x14ac:dyDescent="0.25">
      <c r="A1" s="1" t="s">
        <v>0</v>
      </c>
    </row>
    <row r="2" spans="1:11" ht="15.75" customHeight="1" x14ac:dyDescent="0.25">
      <c r="B2" s="2" t="s">
        <v>1</v>
      </c>
      <c r="C2" s="3">
        <v>220</v>
      </c>
    </row>
    <row r="3" spans="1:11" ht="15.75" customHeight="1" x14ac:dyDescent="0.2"/>
    <row r="4" spans="1:11" ht="15.75" customHeight="1" x14ac:dyDescent="0.25">
      <c r="D4" s="4" t="s">
        <v>2</v>
      </c>
      <c r="J4" s="4" t="s">
        <v>3</v>
      </c>
    </row>
    <row r="5" spans="1:11" ht="15.75" customHeight="1" x14ac:dyDescent="0.25">
      <c r="C5" s="2" t="s">
        <v>4</v>
      </c>
      <c r="I5" s="2" t="s">
        <v>4</v>
      </c>
    </row>
    <row r="6" spans="1:11" ht="15.75" customHeight="1" x14ac:dyDescent="0.25">
      <c r="C6" s="5" t="s">
        <v>5</v>
      </c>
      <c r="D6" s="5" t="s">
        <v>6</v>
      </c>
      <c r="E6" s="5" t="s">
        <v>7</v>
      </c>
      <c r="I6" s="5" t="s">
        <v>8</v>
      </c>
      <c r="J6" s="5" t="s">
        <v>6</v>
      </c>
      <c r="K6" s="5" t="s">
        <v>7</v>
      </c>
    </row>
    <row r="7" spans="1:11" ht="15.75" customHeight="1" x14ac:dyDescent="0.25">
      <c r="C7" s="3">
        <v>1</v>
      </c>
      <c r="D7" s="6">
        <f>C7/1000/30.01*$C$2*0.001/(210/1000/30.01)/0.001</f>
        <v>1.0476190476190477</v>
      </c>
      <c r="E7" s="6">
        <f>$C$2-D7</f>
        <v>218.95238095238096</v>
      </c>
      <c r="I7" s="6">
        <f>(J7)*1000*30.01/0.001*(210/1000/30.01)*0.001/(J7+K7)</f>
        <v>1.6518916219253341</v>
      </c>
      <c r="J7" s="3">
        <v>3.15</v>
      </c>
      <c r="K7" s="3">
        <v>397.3</v>
      </c>
    </row>
    <row r="8" spans="1:11" ht="15.75" customHeight="1" x14ac:dyDescent="0.25">
      <c r="K8" s="2"/>
    </row>
    <row r="9" spans="1:11" ht="15.75" customHeight="1" x14ac:dyDescent="0.2"/>
    <row r="10" spans="1:11" ht="15.75" customHeight="1" x14ac:dyDescent="0.25">
      <c r="C10" s="5" t="s">
        <v>5</v>
      </c>
      <c r="D10" s="5" t="s">
        <v>9</v>
      </c>
      <c r="E10" s="5" t="s">
        <v>7</v>
      </c>
      <c r="I10" s="2" t="s">
        <v>4</v>
      </c>
    </row>
    <row r="11" spans="1:11" ht="15.75" customHeight="1" x14ac:dyDescent="0.25">
      <c r="C11" s="3">
        <v>1</v>
      </c>
      <c r="D11" s="6">
        <f>C11/1000/30.01*$C$2*0.001/(12.9/1000/30.01)/0.001</f>
        <v>17.054263565891468</v>
      </c>
      <c r="E11" s="6">
        <f>$C$2-D11</f>
        <v>202.94573643410854</v>
      </c>
      <c r="I11" s="5" t="s">
        <v>8</v>
      </c>
      <c r="J11" s="5" t="s">
        <v>6</v>
      </c>
      <c r="K11" s="5" t="s">
        <v>7</v>
      </c>
    </row>
    <row r="12" spans="1:11" ht="15.75" customHeight="1" x14ac:dyDescent="0.25">
      <c r="I12" s="6" t="e">
        <f>(J12)*1000*30.01/0.001*(12.9/1000/30.01)*0.001/(J12+K12)</f>
        <v>#DIV/0!</v>
      </c>
      <c r="J12" s="3">
        <v>0</v>
      </c>
      <c r="K12" s="3">
        <v>0</v>
      </c>
    </row>
    <row r="13" spans="1:11" ht="15.75" customHeight="1" x14ac:dyDescent="0.2"/>
    <row r="14" spans="1:11" ht="15.75" customHeight="1" x14ac:dyDescent="0.2"/>
    <row r="15" spans="1:11" ht="15.75" customHeight="1" x14ac:dyDescent="0.2"/>
    <row r="16" spans="1:11" ht="15.75" customHeight="1" x14ac:dyDescent="0.25">
      <c r="C16" s="2" t="s">
        <v>10</v>
      </c>
    </row>
    <row r="17" spans="3:11" ht="15.75" customHeight="1" x14ac:dyDescent="0.25">
      <c r="C17" s="5" t="s">
        <v>5</v>
      </c>
      <c r="D17" s="5" t="s">
        <v>11</v>
      </c>
      <c r="E17" s="5" t="s">
        <v>7</v>
      </c>
      <c r="I17" s="2" t="s">
        <v>4</v>
      </c>
    </row>
    <row r="18" spans="3:11" ht="15.75" customHeight="1" x14ac:dyDescent="0.25">
      <c r="C18" s="3">
        <v>1.5</v>
      </c>
      <c r="D18" s="6">
        <f>C18/1000/30.01*$C$2*0.001/(104/1000/30.01)/0.001</f>
        <v>3.1730769230769234</v>
      </c>
      <c r="E18" s="6">
        <f>$C$2-D18</f>
        <v>216.82692307692307</v>
      </c>
      <c r="I18" s="5" t="s">
        <v>8</v>
      </c>
      <c r="J18" s="5" t="s">
        <v>6</v>
      </c>
      <c r="K18" s="5" t="s">
        <v>7</v>
      </c>
    </row>
    <row r="19" spans="3:11" ht="15.75" customHeight="1" x14ac:dyDescent="0.25">
      <c r="I19" s="6" t="e">
        <f>(J19)*1000*30.01/0.001*(104/1000/30.01)*0.001/(J19+K19)</f>
        <v>#DIV/0!</v>
      </c>
      <c r="J19" s="3">
        <v>0</v>
      </c>
      <c r="K19" s="3">
        <v>0</v>
      </c>
    </row>
    <row r="20" spans="3:11" ht="15.75" customHeight="1" x14ac:dyDescent="0.2"/>
    <row r="21" spans="3:11" ht="15.75" customHeight="1" x14ac:dyDescent="0.25">
      <c r="C21" s="5" t="s">
        <v>5</v>
      </c>
      <c r="D21" s="5" t="s">
        <v>12</v>
      </c>
      <c r="E21" s="5" t="s">
        <v>7</v>
      </c>
      <c r="I21" s="2" t="s">
        <v>4</v>
      </c>
    </row>
    <row r="22" spans="3:11" ht="15.75" customHeight="1" x14ac:dyDescent="0.25">
      <c r="C22" s="3">
        <v>1</v>
      </c>
      <c r="D22" s="6">
        <f>C22/1000/30.01*$C$2*0.001/(12.9/1000/30.01)/0.001</f>
        <v>17.054263565891468</v>
      </c>
      <c r="E22" s="6">
        <f>$C$2-D22</f>
        <v>202.94573643410854</v>
      </c>
      <c r="I22" s="5" t="s">
        <v>8</v>
      </c>
      <c r="J22" s="5" t="s">
        <v>6</v>
      </c>
      <c r="K22" s="5" t="s">
        <v>7</v>
      </c>
    </row>
    <row r="23" spans="3:11" ht="15.75" customHeight="1" x14ac:dyDescent="0.25">
      <c r="I23" s="6" t="e">
        <f>(J23)*1000*30.01/0.001*(12.9/1000/30.01)*0.001/(J23+K23)</f>
        <v>#DIV/0!</v>
      </c>
      <c r="J23" s="3">
        <v>0</v>
      </c>
      <c r="K23" s="3">
        <v>0</v>
      </c>
    </row>
    <row r="24" spans="3:11" ht="15.75" customHeight="1" x14ac:dyDescent="0.2"/>
    <row r="25" spans="3:11" ht="15.75" customHeight="1" x14ac:dyDescent="0.2"/>
    <row r="26" spans="3:11" ht="15.75" customHeight="1" x14ac:dyDescent="0.25">
      <c r="C26" s="7" t="s">
        <v>5</v>
      </c>
      <c r="D26" s="7" t="s">
        <v>13</v>
      </c>
      <c r="E26" s="7" t="s">
        <v>14</v>
      </c>
    </row>
    <row r="27" spans="3:11" ht="15.75" customHeight="1" x14ac:dyDescent="0.25">
      <c r="C27">
        <v>0.1</v>
      </c>
      <c r="D27" s="6">
        <f>C27/1000/30.01*$C$2*0.001/(12.9/1000/30.01)/0.001</f>
        <v>1.705426356589147</v>
      </c>
      <c r="E27" s="6">
        <f>$C$2-D27</f>
        <v>218.29457364341084</v>
      </c>
    </row>
    <row r="28" spans="3:11" ht="15.75" customHeight="1" x14ac:dyDescent="0.25">
      <c r="C28">
        <v>0.5</v>
      </c>
      <c r="D28" s="6">
        <f>C28/1000/30.01*$C$2*0.001/(12.9/1000/30.01)/0.001</f>
        <v>8.5271317829457338</v>
      </c>
      <c r="E28" s="6">
        <f>$C$2-D28</f>
        <v>211.47286821705427</v>
      </c>
    </row>
    <row r="29" spans="3:11" ht="15.75" customHeight="1" x14ac:dyDescent="0.25">
      <c r="C29">
        <v>1</v>
      </c>
      <c r="D29" s="6">
        <f>C29/1000/30.01*$C$2*0.001/(12.9/1000/30.01)/0.001</f>
        <v>17.054263565891468</v>
      </c>
      <c r="E29" s="6">
        <f>$C$2-D29</f>
        <v>202.94573643410854</v>
      </c>
    </row>
    <row r="30" spans="3:11" ht="15.75" customHeight="1" x14ac:dyDescent="0.25">
      <c r="D30" s="6"/>
      <c r="E30" s="6"/>
    </row>
    <row r="31" spans="3:11" ht="15.75" customHeight="1" x14ac:dyDescent="0.25">
      <c r="D31" s="6"/>
      <c r="E31" s="6"/>
    </row>
    <row r="32" spans="3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N Taylor</dc:creator>
  <cp:lastModifiedBy>Jerry Chen</cp:lastModifiedBy>
  <dcterms:created xsi:type="dcterms:W3CDTF">2020-11-20T23:17:18Z</dcterms:created>
  <dcterms:modified xsi:type="dcterms:W3CDTF">2022-09-27T00:11:51Z</dcterms:modified>
</cp:coreProperties>
</file>