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ww399tq\Downloads\"/>
    </mc:Choice>
  </mc:AlternateContent>
  <bookViews>
    <workbookView xWindow="0" yWindow="0" windowWidth="28770" windowHeight="12645"/>
  </bookViews>
  <sheets>
    <sheet name="TacticsHeatMap" sheetId="1" r:id="rId1"/>
    <sheet name="Detailed Techniques" sheetId="5" r:id="rId2"/>
    <sheet name="Score Defs" sheetId="2" r:id="rId3"/>
    <sheet name="DataQuality-Scores" sheetId="17" r:id="rId4"/>
    <sheet name="Trends" sheetId="6" r:id="rId5"/>
    <sheet name="DataSource-Tool-Coverage" sheetId="8" r:id="rId6"/>
    <sheet name="DS-Tool-Coverage-Histogram" sheetId="14" r:id="rId7"/>
    <sheet name="DS-Tool-Tactic-Coverage" sheetId="9" r:id="rId8"/>
  </sheets>
  <definedNames>
    <definedName name="_xlnm._FilterDatabase" localSheetId="1" hidden="1">'Detailed Techniques'!$A$1:$Y$170</definedName>
  </definedNames>
  <calcPr calcId="152511" concurrentCalc="0"/>
  <pivotCaches>
    <pivotCache cacheId="9" r:id="rId9"/>
    <pivotCache cacheId="12" r:id="rId10"/>
    <pivotCache cacheId="15" r:id="rId11"/>
    <pivotCache cacheId="18" r:id="rId12"/>
    <pivotCache cacheId="21" r:id="rId13"/>
    <pivotCache cacheId="24" r:id="rId14"/>
    <pivotCache cacheId="27" r:id="rId15"/>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K166" i="5" l="1"/>
  <c r="K191" i="5"/>
  <c r="G191" i="5"/>
  <c r="B3" i="1"/>
  <c r="K125" i="5"/>
  <c r="K201" i="5"/>
  <c r="G201" i="5"/>
  <c r="B4" i="1"/>
  <c r="K196" i="5"/>
  <c r="K194" i="5"/>
  <c r="G194" i="5"/>
  <c r="B5" i="1"/>
  <c r="K207" i="5"/>
  <c r="K193" i="5"/>
  <c r="G193" i="5"/>
  <c r="B6" i="1"/>
  <c r="K83" i="5"/>
  <c r="G196" i="5"/>
  <c r="B7" i="1"/>
  <c r="K8" i="5"/>
  <c r="K200" i="5"/>
  <c r="G200" i="5"/>
  <c r="B8" i="1"/>
  <c r="K180" i="5"/>
  <c r="K92" i="5"/>
  <c r="G92" i="5"/>
  <c r="B9" i="1"/>
  <c r="K20" i="5"/>
  <c r="K195" i="5"/>
  <c r="G195" i="5"/>
  <c r="B10" i="1"/>
  <c r="K9" i="5"/>
  <c r="K79" i="5"/>
  <c r="G79" i="5"/>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K96" i="5"/>
  <c r="K190" i="5"/>
  <c r="G190" i="5"/>
  <c r="B2" i="1"/>
  <c r="K74" i="5"/>
  <c r="K59" i="5"/>
  <c r="G59" i="5"/>
  <c r="F47" i="1"/>
  <c r="H47" i="1"/>
  <c r="K162" i="5"/>
  <c r="K109" i="5"/>
  <c r="G109" i="5"/>
  <c r="J47" i="1"/>
  <c r="L47" i="1"/>
  <c r="N47" i="1"/>
  <c r="P47" i="1"/>
  <c r="D47" i="1"/>
  <c r="R47" i="1"/>
  <c r="T47" i="1"/>
  <c r="V47" i="1"/>
  <c r="K89" i="5"/>
  <c r="K24" i="5"/>
  <c r="G24" i="5"/>
  <c r="F48" i="1"/>
  <c r="H48" i="1"/>
  <c r="K189" i="5"/>
  <c r="K122" i="5"/>
  <c r="G122" i="5"/>
  <c r="J48" i="1"/>
  <c r="L48" i="1"/>
  <c r="N48" i="1"/>
  <c r="P48" i="1"/>
  <c r="D48" i="1"/>
  <c r="R48" i="1"/>
  <c r="T48" i="1"/>
  <c r="V48" i="1"/>
  <c r="K34" i="5"/>
  <c r="K199" i="5"/>
  <c r="G199" i="5"/>
  <c r="F49" i="1"/>
  <c r="H49" i="1"/>
  <c r="K32" i="5"/>
  <c r="K118" i="5"/>
  <c r="G118" i="5"/>
  <c r="J49" i="1"/>
  <c r="L49" i="1"/>
  <c r="N49" i="1"/>
  <c r="P49" i="1"/>
  <c r="D49" i="1"/>
  <c r="R49" i="1"/>
  <c r="T49" i="1"/>
  <c r="V49" i="1"/>
  <c r="K114" i="5"/>
  <c r="G166" i="5"/>
  <c r="F50" i="1"/>
  <c r="H50" i="1"/>
  <c r="K120" i="5"/>
  <c r="K15" i="5"/>
  <c r="G15" i="5"/>
  <c r="J50" i="1"/>
  <c r="L50" i="1"/>
  <c r="N50" i="1"/>
  <c r="P50" i="1"/>
  <c r="D50" i="1"/>
  <c r="R50" i="1"/>
  <c r="T50" i="1"/>
  <c r="V50" i="1"/>
  <c r="K68" i="5"/>
  <c r="G20" i="5"/>
  <c r="F51" i="1"/>
  <c r="H51" i="1"/>
  <c r="K62" i="5"/>
  <c r="K86" i="5"/>
  <c r="G86" i="5"/>
  <c r="J51" i="1"/>
  <c r="L51" i="1"/>
  <c r="N51" i="1"/>
  <c r="P51" i="1"/>
  <c r="D51" i="1"/>
  <c r="R51" i="1"/>
  <c r="T51" i="1"/>
  <c r="V51" i="1"/>
  <c r="K66" i="5"/>
  <c r="K210" i="5"/>
  <c r="G210" i="5"/>
  <c r="F52" i="1"/>
  <c r="H52" i="1"/>
  <c r="K107" i="5"/>
  <c r="K65" i="5"/>
  <c r="G65" i="5"/>
  <c r="J52" i="1"/>
  <c r="L52" i="1"/>
  <c r="N52" i="1"/>
  <c r="P52" i="1"/>
  <c r="D52" i="1"/>
  <c r="R52" i="1"/>
  <c r="T52" i="1"/>
  <c r="V52" i="1"/>
  <c r="K220" i="5"/>
  <c r="K155" i="5"/>
  <c r="G155" i="5"/>
  <c r="F53" i="1"/>
  <c r="H53" i="1"/>
  <c r="K29" i="5"/>
  <c r="K219" i="5"/>
  <c r="G219" i="5"/>
  <c r="J53" i="1"/>
  <c r="L53" i="1"/>
  <c r="N53" i="1"/>
  <c r="P53" i="1"/>
  <c r="D53" i="1"/>
  <c r="R53" i="1"/>
  <c r="T53" i="1"/>
  <c r="V53" i="1"/>
  <c r="F54" i="1"/>
  <c r="H54" i="1"/>
  <c r="K48" i="5"/>
  <c r="K217" i="5"/>
  <c r="G217" i="5"/>
  <c r="J54" i="1"/>
  <c r="L54" i="1"/>
  <c r="N54" i="1"/>
  <c r="P54" i="1"/>
  <c r="D54" i="1"/>
  <c r="R54" i="1"/>
  <c r="T54" i="1"/>
  <c r="V54" i="1"/>
  <c r="K131" i="5"/>
  <c r="K101" i="5"/>
  <c r="G101" i="5"/>
  <c r="F55" i="1"/>
  <c r="H55" i="1"/>
  <c r="K214" i="5"/>
  <c r="K46" i="5"/>
  <c r="G46" i="5"/>
  <c r="J55" i="1"/>
  <c r="L55" i="1"/>
  <c r="N55" i="1"/>
  <c r="P55" i="1"/>
  <c r="D55" i="1"/>
  <c r="R55" i="1"/>
  <c r="T55" i="1"/>
  <c r="V55" i="1"/>
  <c r="K145" i="5"/>
  <c r="K85" i="5"/>
  <c r="G85" i="5"/>
  <c r="F56" i="1"/>
  <c r="H56" i="1"/>
  <c r="K61" i="5"/>
  <c r="K152" i="5"/>
  <c r="G152" i="5"/>
  <c r="J56" i="1"/>
  <c r="L56" i="1"/>
  <c r="N56" i="1"/>
  <c r="P56" i="1"/>
  <c r="D56" i="1"/>
  <c r="R56" i="1"/>
  <c r="T56" i="1"/>
  <c r="V56" i="1"/>
  <c r="K88" i="5"/>
  <c r="K5" i="5"/>
  <c r="G5" i="5"/>
  <c r="F57" i="1"/>
  <c r="H57" i="1"/>
  <c r="K142" i="5"/>
  <c r="K100" i="5"/>
  <c r="G100" i="5"/>
  <c r="J57" i="1"/>
  <c r="L57" i="1"/>
  <c r="N57" i="1"/>
  <c r="P57" i="1"/>
  <c r="D57" i="1"/>
  <c r="R57" i="1"/>
  <c r="T57" i="1"/>
  <c r="V57" i="1"/>
  <c r="F58" i="1"/>
  <c r="H58" i="1"/>
  <c r="K136" i="5"/>
  <c r="K128" i="5"/>
  <c r="G128" i="5"/>
  <c r="J58" i="1"/>
  <c r="L58" i="1"/>
  <c r="N58" i="1"/>
  <c r="P58" i="1"/>
  <c r="D58" i="1"/>
  <c r="R58" i="1"/>
  <c r="T58" i="1"/>
  <c r="V58" i="1"/>
  <c r="F59" i="1"/>
  <c r="H59" i="1"/>
  <c r="J59" i="1"/>
  <c r="L59" i="1"/>
  <c r="N59" i="1"/>
  <c r="P59" i="1"/>
  <c r="D59" i="1"/>
  <c r="R59" i="1"/>
  <c r="T59" i="1"/>
  <c r="V59" i="1"/>
  <c r="F60" i="1"/>
  <c r="H60" i="1"/>
  <c r="J60" i="1"/>
  <c r="L60" i="1"/>
  <c r="N60" i="1"/>
  <c r="P60" i="1"/>
  <c r="D60" i="1"/>
  <c r="R60" i="1"/>
  <c r="T60" i="1"/>
  <c r="V60" i="1"/>
  <c r="F61" i="1"/>
  <c r="H61" i="1"/>
  <c r="J61" i="1"/>
  <c r="L61" i="1"/>
  <c r="N61" i="1"/>
  <c r="P61" i="1"/>
  <c r="D61" i="1"/>
  <c r="R61" i="1"/>
  <c r="T61" i="1"/>
  <c r="V61" i="1"/>
  <c r="F62" i="1"/>
  <c r="H62" i="1"/>
  <c r="J62" i="1"/>
  <c r="L62" i="1"/>
  <c r="N62" i="1"/>
  <c r="P62" i="1"/>
  <c r="D62" i="1"/>
  <c r="R62" i="1"/>
  <c r="T62" i="1"/>
  <c r="V62" i="1"/>
  <c r="F63" i="1"/>
  <c r="H63" i="1"/>
  <c r="J63" i="1"/>
  <c r="L63" i="1"/>
  <c r="N63" i="1"/>
  <c r="P63" i="1"/>
  <c r="D63" i="1"/>
  <c r="R63" i="1"/>
  <c r="T63" i="1"/>
  <c r="V63" i="1"/>
  <c r="F64" i="1"/>
  <c r="H64" i="1"/>
  <c r="J64" i="1"/>
  <c r="L64" i="1"/>
  <c r="N64" i="1"/>
  <c r="P64" i="1"/>
  <c r="D64" i="1"/>
  <c r="R64" i="1"/>
  <c r="T64" i="1"/>
  <c r="V64" i="1"/>
  <c r="F65" i="1"/>
  <c r="H65" i="1"/>
  <c r="J65" i="1"/>
  <c r="L65" i="1"/>
  <c r="N65" i="1"/>
  <c r="P65" i="1"/>
  <c r="D65" i="1"/>
  <c r="R65" i="1"/>
  <c r="T65" i="1"/>
  <c r="V65" i="1"/>
  <c r="K73" i="5"/>
  <c r="K203" i="5"/>
  <c r="G203" i="5"/>
  <c r="J32" i="1"/>
  <c r="K14" i="5"/>
  <c r="K143" i="5"/>
  <c r="G143" i="5"/>
  <c r="L16" i="1"/>
  <c r="K36" i="5"/>
  <c r="K172" i="5"/>
  <c r="G172" i="5"/>
  <c r="L17" i="1"/>
  <c r="K95" i="5"/>
  <c r="K41" i="5"/>
  <c r="G41" i="5"/>
  <c r="L18" i="1"/>
  <c r="K52" i="5"/>
  <c r="K175" i="5"/>
  <c r="G175" i="5"/>
  <c r="L19" i="1"/>
  <c r="K81" i="5"/>
  <c r="K202" i="5"/>
  <c r="G202" i="5"/>
  <c r="L20" i="1"/>
  <c r="K58" i="5"/>
  <c r="K146" i="5"/>
  <c r="G146" i="5"/>
  <c r="L21" i="1"/>
  <c r="K168" i="5"/>
  <c r="G168" i="5"/>
  <c r="L22" i="1"/>
  <c r="K169" i="5"/>
  <c r="K112" i="5"/>
  <c r="G112" i="5"/>
  <c r="L23" i="1"/>
  <c r="L24" i="1"/>
  <c r="L25" i="1"/>
  <c r="L26" i="1"/>
  <c r="L27" i="1"/>
  <c r="L28" i="1"/>
  <c r="L29" i="1"/>
  <c r="L30" i="1"/>
  <c r="K213" i="5"/>
  <c r="G73" i="5"/>
  <c r="P17" i="1"/>
  <c r="K182" i="5"/>
  <c r="K78" i="5"/>
  <c r="G78" i="5"/>
  <c r="P18" i="1"/>
  <c r="K117" i="5"/>
  <c r="G29" i="5"/>
  <c r="P19" i="1"/>
  <c r="P20" i="1"/>
  <c r="P21" i="1"/>
  <c r="K221" i="5"/>
  <c r="K110" i="5"/>
  <c r="K33" i="5"/>
  <c r="G33" i="5"/>
  <c r="V19" i="1"/>
  <c r="K67" i="5"/>
  <c r="G96" i="5"/>
  <c r="V20" i="1"/>
  <c r="K130" i="5"/>
  <c r="G66" i="5"/>
  <c r="V21" i="1"/>
  <c r="K209" i="5"/>
  <c r="K103" i="5"/>
  <c r="G103" i="5"/>
  <c r="V22" i="1"/>
  <c r="V23" i="1"/>
  <c r="V24" i="1"/>
  <c r="V25" i="1"/>
  <c r="V26" i="1"/>
  <c r="V27" i="1"/>
  <c r="V28" i="1"/>
  <c r="V29" i="1"/>
  <c r="V30" i="1"/>
  <c r="V31" i="1"/>
  <c r="V32" i="1"/>
  <c r="V33" i="1"/>
  <c r="V34" i="1"/>
  <c r="V35" i="1"/>
  <c r="V36" i="1"/>
  <c r="V37" i="1"/>
  <c r="V38" i="1"/>
  <c r="V39" i="1"/>
  <c r="V40" i="1"/>
  <c r="V41" i="1"/>
  <c r="V42" i="1"/>
  <c r="V43" i="1"/>
  <c r="V44" i="1"/>
  <c r="V45" i="1"/>
  <c r="V46"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K38" i="5"/>
  <c r="G114" i="5"/>
  <c r="R13" i="1"/>
  <c r="K47" i="5"/>
  <c r="K126" i="5"/>
  <c r="G126" i="5"/>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K154" i="5"/>
  <c r="G154" i="5"/>
  <c r="D25" i="1"/>
  <c r="D26" i="1"/>
  <c r="D27" i="1"/>
  <c r="D28" i="1"/>
  <c r="D29" i="1"/>
  <c r="K205" i="5"/>
  <c r="G205" i="5"/>
  <c r="D30" i="1"/>
  <c r="K40" i="5"/>
  <c r="G48" i="5"/>
  <c r="D31" i="1"/>
  <c r="D32" i="1"/>
  <c r="K64" i="5"/>
  <c r="G169" i="5"/>
  <c r="D33" i="1"/>
  <c r="D34" i="1"/>
  <c r="D35" i="1"/>
  <c r="D36" i="1"/>
  <c r="D37" i="1"/>
  <c r="D38" i="1"/>
  <c r="D39" i="1"/>
  <c r="D40" i="1"/>
  <c r="D41" i="1"/>
  <c r="D42" i="1"/>
  <c r="D43" i="1"/>
  <c r="D44" i="1"/>
  <c r="D45" i="1"/>
  <c r="D46" i="1"/>
  <c r="P33" i="1"/>
  <c r="P34" i="1"/>
  <c r="P35" i="1"/>
  <c r="P36" i="1"/>
  <c r="P37" i="1"/>
  <c r="P38" i="1"/>
  <c r="P39" i="1"/>
  <c r="P40" i="1"/>
  <c r="P41" i="1"/>
  <c r="P42" i="1"/>
  <c r="P43" i="1"/>
  <c r="P44" i="1"/>
  <c r="P45" i="1"/>
  <c r="P46" i="1"/>
  <c r="P22" i="1"/>
  <c r="P23" i="1"/>
  <c r="P24" i="1"/>
  <c r="P25" i="1"/>
  <c r="P26" i="1"/>
  <c r="P27" i="1"/>
  <c r="P28" i="1"/>
  <c r="P29" i="1"/>
  <c r="P30" i="1"/>
  <c r="P31" i="1"/>
  <c r="P32" i="1"/>
  <c r="K129" i="5"/>
  <c r="G125" i="5"/>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L42" i="1"/>
  <c r="L43" i="1"/>
  <c r="L44" i="1"/>
  <c r="L45" i="1"/>
  <c r="L46" i="1"/>
  <c r="L31" i="1"/>
  <c r="L32" i="1"/>
  <c r="L33" i="1"/>
  <c r="L34" i="1"/>
  <c r="L35" i="1"/>
  <c r="L36" i="1"/>
  <c r="L37" i="1"/>
  <c r="L38" i="1"/>
  <c r="L39" i="1"/>
  <c r="L40" i="1"/>
  <c r="L41" i="1"/>
  <c r="K179" i="5"/>
  <c r="G179" i="5"/>
  <c r="H24" i="1"/>
  <c r="H25" i="1"/>
  <c r="K102" i="5"/>
  <c r="K170" i="5"/>
  <c r="G170" i="5"/>
  <c r="H26" i="1"/>
  <c r="G207" i="5"/>
  <c r="H27" i="1"/>
  <c r="H28" i="1"/>
  <c r="H29" i="1"/>
  <c r="H30" i="1"/>
  <c r="H31" i="1"/>
  <c r="H32" i="1"/>
  <c r="H33" i="1"/>
  <c r="H34" i="1"/>
  <c r="H35" i="1"/>
  <c r="H36" i="1"/>
  <c r="H37" i="1"/>
  <c r="H38" i="1"/>
  <c r="H39" i="1"/>
  <c r="H40" i="1"/>
  <c r="H41" i="1"/>
  <c r="H42" i="1"/>
  <c r="H43" i="1"/>
  <c r="H44" i="1"/>
  <c r="H45" i="1"/>
  <c r="H46" i="1"/>
  <c r="K119" i="5"/>
  <c r="G102" i="5"/>
  <c r="F46" i="1"/>
  <c r="K157" i="5"/>
  <c r="K106" i="5"/>
  <c r="G157" i="5"/>
  <c r="F2" i="1"/>
  <c r="K216" i="5"/>
  <c r="G216" i="5"/>
  <c r="K218" i="5"/>
  <c r="G218" i="5"/>
  <c r="G220" i="5"/>
  <c r="K177" i="5"/>
  <c r="G177" i="5"/>
  <c r="K178" i="5"/>
  <c r="G178" i="5"/>
  <c r="G180" i="5"/>
  <c r="K181" i="5"/>
  <c r="G181" i="5"/>
  <c r="G182" i="5"/>
  <c r="K183" i="5"/>
  <c r="G183" i="5"/>
  <c r="K184" i="5"/>
  <c r="G184" i="5"/>
  <c r="K185" i="5"/>
  <c r="G185" i="5"/>
  <c r="K186" i="5"/>
  <c r="G186" i="5"/>
  <c r="K187" i="5"/>
  <c r="G187" i="5"/>
  <c r="K188" i="5"/>
  <c r="K72" i="5"/>
  <c r="G188" i="5"/>
  <c r="G189" i="5"/>
  <c r="K192" i="5"/>
  <c r="G192" i="5"/>
  <c r="K197" i="5"/>
  <c r="K17" i="5"/>
  <c r="G197" i="5"/>
  <c r="K198" i="5"/>
  <c r="K50" i="5"/>
  <c r="G198" i="5"/>
  <c r="K204" i="5"/>
  <c r="G204" i="5"/>
  <c r="K206" i="5"/>
  <c r="G206" i="5"/>
  <c r="K208" i="5"/>
  <c r="G208" i="5"/>
  <c r="G209" i="5"/>
  <c r="K211" i="5"/>
  <c r="G211" i="5"/>
  <c r="K212" i="5"/>
  <c r="G212" i="5"/>
  <c r="G213" i="5"/>
  <c r="G214" i="5"/>
  <c r="K215" i="5"/>
  <c r="G215" i="5"/>
  <c r="K171" i="5"/>
  <c r="G171" i="5"/>
  <c r="K173" i="5"/>
  <c r="G173" i="5"/>
  <c r="K174" i="5"/>
  <c r="K167" i="5"/>
  <c r="G174" i="5"/>
  <c r="K176" i="5"/>
  <c r="G176" i="5"/>
  <c r="K2" i="5"/>
  <c r="F3" i="17"/>
  <c r="R3" i="17"/>
  <c r="V3" i="17"/>
  <c r="J3" i="17"/>
  <c r="N3" i="17"/>
  <c r="Z3" i="17"/>
  <c r="AD3" i="17"/>
  <c r="B3" i="17"/>
  <c r="F4" i="17"/>
  <c r="J4" i="17"/>
  <c r="N4" i="17"/>
  <c r="R4" i="17"/>
  <c r="V4" i="17"/>
  <c r="Z4" i="17"/>
  <c r="AD4" i="17"/>
  <c r="B4" i="17"/>
  <c r="F5" i="17"/>
  <c r="J5" i="17"/>
  <c r="N5" i="17"/>
  <c r="R5" i="17"/>
  <c r="V5" i="17"/>
  <c r="Z5" i="17"/>
  <c r="AD5" i="17"/>
  <c r="B5" i="17"/>
  <c r="F6" i="17"/>
  <c r="R6" i="17"/>
  <c r="V6" i="17"/>
  <c r="J6" i="17"/>
  <c r="N6" i="17"/>
  <c r="Z6" i="17"/>
  <c r="AD6" i="17"/>
  <c r="B6" i="17"/>
  <c r="F8" i="17"/>
  <c r="R8" i="17"/>
  <c r="V8" i="17"/>
  <c r="J8" i="17"/>
  <c r="N8" i="17"/>
  <c r="Z8" i="17"/>
  <c r="AD8" i="17"/>
  <c r="B8" i="17"/>
  <c r="F10" i="17"/>
  <c r="J10" i="17"/>
  <c r="V10" i="17"/>
  <c r="N10" i="17"/>
  <c r="R10" i="17"/>
  <c r="Z10" i="17"/>
  <c r="AD10" i="17"/>
  <c r="B10" i="17"/>
  <c r="F12" i="17"/>
  <c r="J12" i="17"/>
  <c r="N12" i="17"/>
  <c r="R12" i="17"/>
  <c r="V12" i="17"/>
  <c r="Z12" i="17"/>
  <c r="AD12" i="17"/>
  <c r="B12" i="17"/>
  <c r="F13" i="17"/>
  <c r="J13" i="17"/>
  <c r="R13" i="17"/>
  <c r="V13" i="17"/>
  <c r="N13" i="17"/>
  <c r="Z13" i="17"/>
  <c r="AD13" i="17"/>
  <c r="B13" i="17"/>
  <c r="F14" i="17"/>
  <c r="R14" i="17"/>
  <c r="J14" i="17"/>
  <c r="N14" i="17"/>
  <c r="V14" i="17"/>
  <c r="Z14" i="17"/>
  <c r="AD14" i="17"/>
  <c r="B14" i="17"/>
  <c r="F15" i="17"/>
  <c r="V15" i="17"/>
  <c r="J15" i="17"/>
  <c r="N15" i="17"/>
  <c r="R15" i="17"/>
  <c r="Z15" i="17"/>
  <c r="AD15" i="17"/>
  <c r="B15" i="17"/>
  <c r="F16" i="17"/>
  <c r="J16" i="17"/>
  <c r="V16" i="17"/>
  <c r="N16" i="17"/>
  <c r="R16" i="17"/>
  <c r="Z16" i="17"/>
  <c r="AD16" i="17"/>
  <c r="B16" i="17"/>
  <c r="F17" i="17"/>
  <c r="J17" i="17"/>
  <c r="N17" i="17"/>
  <c r="R17" i="17"/>
  <c r="V17" i="17"/>
  <c r="Z17" i="17"/>
  <c r="AD17" i="17"/>
  <c r="B17" i="17"/>
  <c r="F24" i="17"/>
  <c r="J24" i="17"/>
  <c r="N24" i="17"/>
  <c r="R24" i="17"/>
  <c r="V24" i="17"/>
  <c r="Z24" i="17"/>
  <c r="AD24" i="17"/>
  <c r="B24" i="17"/>
  <c r="F25" i="17"/>
  <c r="J25" i="17"/>
  <c r="R25" i="17"/>
  <c r="V25" i="17"/>
  <c r="N25" i="17"/>
  <c r="Z25" i="17"/>
  <c r="AD25" i="17"/>
  <c r="B25" i="17"/>
  <c r="F26" i="17"/>
  <c r="J26" i="17"/>
  <c r="N26" i="17"/>
  <c r="R26" i="17"/>
  <c r="V26" i="17"/>
  <c r="Z26" i="17"/>
  <c r="AD26" i="17"/>
  <c r="B26" i="17"/>
  <c r="F27" i="17"/>
  <c r="N27" i="17"/>
  <c r="R27" i="17"/>
  <c r="V27" i="17"/>
  <c r="J27" i="17"/>
  <c r="Z27" i="17"/>
  <c r="AD27" i="17"/>
  <c r="B27" i="17"/>
  <c r="F28" i="17"/>
  <c r="J28" i="17"/>
  <c r="N28" i="17"/>
  <c r="R28" i="17"/>
  <c r="V28" i="17"/>
  <c r="Z28" i="17"/>
  <c r="AD28" i="17"/>
  <c r="B28" i="17"/>
  <c r="F30" i="17"/>
  <c r="J30" i="17"/>
  <c r="N30" i="17"/>
  <c r="R30" i="17"/>
  <c r="V30" i="17"/>
  <c r="Z30" i="17"/>
  <c r="AD30" i="17"/>
  <c r="B30" i="17"/>
  <c r="F35" i="17"/>
  <c r="J35" i="17"/>
  <c r="N35" i="17"/>
  <c r="R35" i="17"/>
  <c r="V35" i="17"/>
  <c r="Z35" i="17"/>
  <c r="AD35" i="17"/>
  <c r="B35" i="17"/>
  <c r="F36" i="17"/>
  <c r="J36" i="17"/>
  <c r="V36" i="17"/>
  <c r="N36" i="17"/>
  <c r="R36" i="17"/>
  <c r="Z36" i="17"/>
  <c r="AD36" i="17"/>
  <c r="B36" i="17"/>
  <c r="F37" i="17"/>
  <c r="J37" i="17"/>
  <c r="V37" i="17"/>
  <c r="N37" i="17"/>
  <c r="R37" i="17"/>
  <c r="Z37" i="17"/>
  <c r="AD37" i="17"/>
  <c r="B37" i="17"/>
  <c r="N19" i="17"/>
  <c r="Z19" i="17"/>
  <c r="AD19" i="17"/>
  <c r="F19" i="17"/>
  <c r="J19" i="17"/>
  <c r="R19" i="17"/>
  <c r="V19" i="17"/>
  <c r="B19" i="17"/>
  <c r="N21" i="17"/>
  <c r="Z21" i="17"/>
  <c r="AD21" i="17"/>
  <c r="F21" i="17"/>
  <c r="J21" i="17"/>
  <c r="R21" i="17"/>
  <c r="V21" i="17"/>
  <c r="B21" i="17"/>
  <c r="N20" i="17"/>
  <c r="Z20" i="17"/>
  <c r="AD20" i="17"/>
  <c r="F20" i="17"/>
  <c r="J20" i="17"/>
  <c r="R20" i="17"/>
  <c r="V20" i="17"/>
  <c r="B20" i="17"/>
  <c r="R32" i="17"/>
  <c r="V32" i="17"/>
  <c r="F32" i="17"/>
  <c r="J32" i="17"/>
  <c r="N32" i="17"/>
  <c r="Z32" i="17"/>
  <c r="AD32" i="17"/>
  <c r="B32" i="17"/>
  <c r="AD22" i="17"/>
  <c r="Z22" i="17"/>
  <c r="F22" i="17"/>
  <c r="J22" i="17"/>
  <c r="N22" i="17"/>
  <c r="R22" i="17"/>
  <c r="V22" i="17"/>
  <c r="B22" i="17"/>
  <c r="F7" i="17"/>
  <c r="J7" i="17"/>
  <c r="N7" i="17"/>
  <c r="R7" i="17"/>
  <c r="V7" i="17"/>
  <c r="Z7" i="17"/>
  <c r="AD7" i="17"/>
  <c r="B7" i="17"/>
  <c r="F9" i="17"/>
  <c r="J9" i="17"/>
  <c r="N9" i="17"/>
  <c r="R9" i="17"/>
  <c r="V9" i="17"/>
  <c r="Z9" i="17"/>
  <c r="AD9" i="17"/>
  <c r="B9" i="17"/>
  <c r="F11" i="17"/>
  <c r="J11" i="17"/>
  <c r="N11" i="17"/>
  <c r="R11" i="17"/>
  <c r="V11" i="17"/>
  <c r="Z11" i="17"/>
  <c r="AD11" i="17"/>
  <c r="B11" i="17"/>
  <c r="F18" i="17"/>
  <c r="J18" i="17"/>
  <c r="N18" i="17"/>
  <c r="R18" i="17"/>
  <c r="V18" i="17"/>
  <c r="Z18" i="17"/>
  <c r="AD18" i="17"/>
  <c r="B18" i="17"/>
  <c r="F23" i="17"/>
  <c r="J23" i="17"/>
  <c r="N23" i="17"/>
  <c r="R23" i="17"/>
  <c r="V23" i="17"/>
  <c r="Z23" i="17"/>
  <c r="AD23" i="17"/>
  <c r="B23" i="17"/>
  <c r="F29" i="17"/>
  <c r="J29" i="17"/>
  <c r="N29" i="17"/>
  <c r="R29" i="17"/>
  <c r="V29" i="17"/>
  <c r="Z29" i="17"/>
  <c r="AD29" i="17"/>
  <c r="B29" i="17"/>
  <c r="F31" i="17"/>
  <c r="J31" i="17"/>
  <c r="N31" i="17"/>
  <c r="R31" i="17"/>
  <c r="V31" i="17"/>
  <c r="Z31" i="17"/>
  <c r="AD31" i="17"/>
  <c r="B31" i="17"/>
  <c r="F33" i="17"/>
  <c r="J33" i="17"/>
  <c r="N33" i="17"/>
  <c r="R33" i="17"/>
  <c r="V33" i="17"/>
  <c r="Z33" i="17"/>
  <c r="AD33" i="17"/>
  <c r="B33" i="17"/>
  <c r="F34" i="17"/>
  <c r="J34" i="17"/>
  <c r="N34" i="17"/>
  <c r="R34" i="17"/>
  <c r="V34" i="17"/>
  <c r="Z34" i="17"/>
  <c r="AD34" i="17"/>
  <c r="B34" i="17"/>
  <c r="K3" i="5"/>
  <c r="K4" i="5"/>
  <c r="K6" i="5"/>
  <c r="K7" i="5"/>
  <c r="K10" i="5"/>
  <c r="K11" i="5"/>
  <c r="K12" i="5"/>
  <c r="K13" i="5"/>
  <c r="K16" i="5"/>
  <c r="K18" i="5"/>
  <c r="K19" i="5"/>
  <c r="K21" i="5"/>
  <c r="K22" i="5"/>
  <c r="K23" i="5"/>
  <c r="K25" i="5"/>
  <c r="K26" i="5"/>
  <c r="K27" i="5"/>
  <c r="K28" i="5"/>
  <c r="K30" i="5"/>
  <c r="K31" i="5"/>
  <c r="K35" i="5"/>
  <c r="K37" i="5"/>
  <c r="K39" i="5"/>
  <c r="K42" i="5"/>
  <c r="K43" i="5"/>
  <c r="K44" i="5"/>
  <c r="K45" i="5"/>
  <c r="K49" i="5"/>
  <c r="K51" i="5"/>
  <c r="K53" i="5"/>
  <c r="K54" i="5"/>
  <c r="K55" i="5"/>
  <c r="K56" i="5"/>
  <c r="K57" i="5"/>
  <c r="K60" i="5"/>
  <c r="K63" i="5"/>
  <c r="K69" i="5"/>
  <c r="K70" i="5"/>
  <c r="K71" i="5"/>
  <c r="K75" i="5"/>
  <c r="K76" i="5"/>
  <c r="K77" i="5"/>
  <c r="K80" i="5"/>
  <c r="K82" i="5"/>
  <c r="K84" i="5"/>
  <c r="K87" i="5"/>
  <c r="K90" i="5"/>
  <c r="K91" i="5"/>
  <c r="K93" i="5"/>
  <c r="K94" i="5"/>
  <c r="K97" i="5"/>
  <c r="K98" i="5"/>
  <c r="K99" i="5"/>
  <c r="K104" i="5"/>
  <c r="K105" i="5"/>
  <c r="K108" i="5"/>
  <c r="K111" i="5"/>
  <c r="K113" i="5"/>
  <c r="K115" i="5"/>
  <c r="K116" i="5"/>
  <c r="K121" i="5"/>
  <c r="K123" i="5"/>
  <c r="K124" i="5"/>
  <c r="K127" i="5"/>
  <c r="K132" i="5"/>
  <c r="K133" i="5"/>
  <c r="K134" i="5"/>
  <c r="K135" i="5"/>
  <c r="K137" i="5"/>
  <c r="K138" i="5"/>
  <c r="K139" i="5"/>
  <c r="K140" i="5"/>
  <c r="K141" i="5"/>
  <c r="K144" i="5"/>
  <c r="K147" i="5"/>
  <c r="K148" i="5"/>
  <c r="K149" i="5"/>
  <c r="K150" i="5"/>
  <c r="K151" i="5"/>
  <c r="K153" i="5"/>
  <c r="K156" i="5"/>
  <c r="K158" i="5"/>
  <c r="K159" i="5"/>
  <c r="K160" i="5"/>
  <c r="K161" i="5"/>
  <c r="K163" i="5"/>
  <c r="K164" i="5"/>
  <c r="K165" i="5"/>
  <c r="G167" i="5"/>
  <c r="G164" i="5"/>
  <c r="G163" i="5"/>
  <c r="G162" i="5"/>
  <c r="G161" i="5"/>
  <c r="G160" i="5"/>
  <c r="G159" i="5"/>
  <c r="G158" i="5"/>
  <c r="G156" i="5"/>
  <c r="G153" i="5"/>
  <c r="G151" i="5"/>
  <c r="G150" i="5"/>
  <c r="G149" i="5"/>
  <c r="G148" i="5"/>
  <c r="G147" i="5"/>
  <c r="G144" i="5"/>
  <c r="G141" i="5"/>
  <c r="G140" i="5"/>
  <c r="G139" i="5"/>
  <c r="G138" i="5"/>
  <c r="G137" i="5"/>
  <c r="G134" i="5"/>
  <c r="G132" i="5"/>
  <c r="G130" i="5"/>
  <c r="G129" i="5"/>
  <c r="G124" i="5"/>
  <c r="G123" i="5"/>
  <c r="G121" i="5"/>
  <c r="G120" i="5"/>
  <c r="G119" i="5"/>
  <c r="G117" i="5"/>
  <c r="G116" i="5"/>
  <c r="G115" i="5"/>
  <c r="G113" i="5"/>
  <c r="G111" i="5"/>
  <c r="G108" i="5"/>
  <c r="G107" i="5"/>
  <c r="G104" i="5"/>
  <c r="G99" i="5"/>
  <c r="G98" i="5"/>
  <c r="G97" i="5"/>
  <c r="G95" i="5"/>
  <c r="G94" i="5"/>
  <c r="G93" i="5"/>
  <c r="G90" i="5"/>
  <c r="G89" i="5"/>
  <c r="G88" i="5"/>
  <c r="G87" i="5"/>
  <c r="G84" i="5"/>
  <c r="G83" i="5"/>
  <c r="G82" i="5"/>
  <c r="G81" i="5"/>
  <c r="G70" i="5"/>
  <c r="G67" i="5"/>
  <c r="G64" i="5"/>
  <c r="G61" i="5"/>
  <c r="G60" i="5"/>
  <c r="G56" i="5"/>
  <c r="G54" i="5"/>
  <c r="G53" i="5"/>
  <c r="G52" i="5"/>
  <c r="G51" i="5"/>
  <c r="G50" i="5"/>
  <c r="G40" i="5"/>
  <c r="G43" i="5"/>
  <c r="G45" i="5"/>
  <c r="G44" i="5"/>
  <c r="G42" i="5"/>
  <c r="G39" i="5"/>
  <c r="G38" i="5"/>
  <c r="G37" i="5"/>
  <c r="G36" i="5"/>
  <c r="G35" i="5"/>
  <c r="G34" i="5"/>
  <c r="G32" i="5"/>
  <c r="G31" i="5"/>
  <c r="G30" i="5"/>
  <c r="G28" i="5"/>
  <c r="G26" i="5"/>
  <c r="G22" i="5"/>
  <c r="G19" i="5"/>
  <c r="G18" i="5"/>
  <c r="G17" i="5"/>
  <c r="G14" i="5"/>
  <c r="G13" i="5"/>
  <c r="G12" i="5"/>
  <c r="G11" i="5"/>
  <c r="G10" i="5"/>
  <c r="G9" i="5"/>
  <c r="G8" i="5"/>
  <c r="G4" i="5"/>
  <c r="G3" i="5"/>
  <c r="G2" i="5"/>
  <c r="L3" i="5"/>
  <c r="G6" i="5"/>
  <c r="G7" i="5"/>
  <c r="G16" i="5"/>
  <c r="G21" i="5"/>
  <c r="G23" i="5"/>
  <c r="G25" i="5"/>
  <c r="G27" i="5"/>
  <c r="G47" i="5"/>
  <c r="G49" i="5"/>
  <c r="G55" i="5"/>
  <c r="G57" i="5"/>
  <c r="G58" i="5"/>
  <c r="G62" i="5"/>
  <c r="G63" i="5"/>
  <c r="G68" i="5"/>
  <c r="G69" i="5"/>
  <c r="G71" i="5"/>
  <c r="G72" i="5"/>
  <c r="G74" i="5"/>
  <c r="G75" i="5"/>
  <c r="G76" i="5"/>
  <c r="G77" i="5"/>
  <c r="G80" i="5"/>
  <c r="G91" i="5"/>
  <c r="G105" i="5"/>
  <c r="G106" i="5"/>
  <c r="G110" i="5"/>
  <c r="G127" i="5"/>
  <c r="G131" i="5"/>
  <c r="G133" i="5"/>
  <c r="G135" i="5"/>
  <c r="G136" i="5"/>
  <c r="G142" i="5"/>
  <c r="G145" i="5"/>
  <c r="G165" i="5"/>
  <c r="L5" i="5"/>
  <c r="L14" i="5"/>
  <c r="L16" i="5"/>
  <c r="L20" i="5"/>
  <c r="L2" i="5"/>
  <c r="L4" i="5"/>
  <c r="L6" i="5"/>
  <c r="L7" i="5"/>
  <c r="L8" i="5"/>
  <c r="L9" i="5"/>
  <c r="L10" i="5"/>
  <c r="L11" i="5"/>
  <c r="L12" i="5"/>
  <c r="L13" i="5"/>
  <c r="L15" i="5"/>
  <c r="L17" i="5"/>
  <c r="L18" i="5"/>
  <c r="L19"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B2" i="9"/>
  <c r="X14" i="5"/>
  <c r="X16" i="5"/>
  <c r="X35" i="5"/>
  <c r="X39" i="5"/>
  <c r="X2" i="5"/>
  <c r="X3" i="5"/>
  <c r="X4" i="5"/>
  <c r="X5" i="5"/>
  <c r="X6" i="5"/>
  <c r="X7" i="5"/>
  <c r="X8" i="5"/>
  <c r="X9" i="5"/>
  <c r="X10" i="5"/>
  <c r="X11" i="5"/>
  <c r="X12" i="5"/>
  <c r="X13" i="5"/>
  <c r="X15" i="5"/>
  <c r="X17" i="5"/>
  <c r="X18" i="5"/>
  <c r="X19" i="5"/>
  <c r="X20" i="5"/>
  <c r="X21" i="5"/>
  <c r="X22" i="5"/>
  <c r="X23" i="5"/>
  <c r="X24" i="5"/>
  <c r="X25" i="5"/>
  <c r="X26" i="5"/>
  <c r="X27" i="5"/>
  <c r="X28" i="5"/>
  <c r="X29" i="5"/>
  <c r="X30" i="5"/>
  <c r="X31" i="5"/>
  <c r="X32" i="5"/>
  <c r="X33" i="5"/>
  <c r="X34" i="5"/>
  <c r="X36" i="5"/>
  <c r="X37" i="5"/>
  <c r="X38" i="5"/>
  <c r="X40" i="5"/>
  <c r="X41" i="5"/>
  <c r="X42" i="5"/>
  <c r="X43" i="5"/>
  <c r="X44" i="5"/>
  <c r="X45" i="5"/>
  <c r="X46" i="5"/>
  <c r="X47" i="5"/>
  <c r="X48" i="5"/>
  <c r="X49" i="5"/>
  <c r="X50" i="5"/>
  <c r="X51" i="5"/>
  <c r="X52" i="5"/>
  <c r="X53" i="5"/>
  <c r="X54" i="5"/>
  <c r="X55" i="5"/>
  <c r="X56" i="5"/>
  <c r="X57" i="5"/>
  <c r="X58" i="5"/>
  <c r="X59" i="5"/>
  <c r="X60" i="5"/>
  <c r="X61" i="5"/>
  <c r="X62" i="5"/>
  <c r="X63" i="5"/>
  <c r="X64" i="5"/>
  <c r="X65" i="5"/>
  <c r="X66" i="5"/>
  <c r="X67" i="5"/>
  <c r="X68" i="5"/>
  <c r="X69" i="5"/>
  <c r="X70" i="5"/>
  <c r="X71" i="5"/>
  <c r="X72" i="5"/>
  <c r="X73" i="5"/>
  <c r="X74" i="5"/>
  <c r="X75" i="5"/>
  <c r="X76" i="5"/>
  <c r="X77" i="5"/>
  <c r="X78" i="5"/>
  <c r="X79" i="5"/>
  <c r="X80" i="5"/>
  <c r="X81" i="5"/>
  <c r="X82" i="5"/>
  <c r="X83" i="5"/>
  <c r="X84" i="5"/>
  <c r="X85" i="5"/>
  <c r="X86" i="5"/>
  <c r="X87" i="5"/>
  <c r="X88" i="5"/>
  <c r="X89" i="5"/>
  <c r="X90" i="5"/>
  <c r="X91" i="5"/>
  <c r="X92" i="5"/>
  <c r="X93" i="5"/>
  <c r="X94" i="5"/>
  <c r="X95" i="5"/>
  <c r="X96" i="5"/>
  <c r="X97" i="5"/>
  <c r="X98" i="5"/>
  <c r="X99" i="5"/>
  <c r="X100" i="5"/>
  <c r="X101" i="5"/>
  <c r="X102" i="5"/>
  <c r="X103" i="5"/>
  <c r="X104" i="5"/>
  <c r="X105" i="5"/>
  <c r="X106" i="5"/>
  <c r="X107" i="5"/>
  <c r="X108" i="5"/>
  <c r="X109" i="5"/>
  <c r="X110" i="5"/>
  <c r="X111" i="5"/>
  <c r="X112" i="5"/>
  <c r="X113" i="5"/>
  <c r="X114" i="5"/>
  <c r="X115" i="5"/>
  <c r="X116" i="5"/>
  <c r="X117" i="5"/>
  <c r="X118" i="5"/>
  <c r="X119" i="5"/>
  <c r="X120" i="5"/>
  <c r="X121" i="5"/>
  <c r="X122" i="5"/>
  <c r="X123" i="5"/>
  <c r="X124" i="5"/>
  <c r="X125" i="5"/>
  <c r="X126" i="5"/>
  <c r="X127" i="5"/>
  <c r="X128" i="5"/>
  <c r="X129" i="5"/>
  <c r="X130" i="5"/>
  <c r="X131" i="5"/>
  <c r="X132" i="5"/>
  <c r="X133" i="5"/>
  <c r="X134" i="5"/>
  <c r="X135" i="5"/>
  <c r="X136" i="5"/>
  <c r="X137" i="5"/>
  <c r="X138" i="5"/>
  <c r="X139" i="5"/>
  <c r="X140" i="5"/>
  <c r="X141" i="5"/>
  <c r="X142" i="5"/>
  <c r="X143" i="5"/>
  <c r="X144" i="5"/>
  <c r="X145" i="5"/>
  <c r="X146" i="5"/>
  <c r="X147" i="5"/>
  <c r="X148" i="5"/>
  <c r="X149" i="5"/>
  <c r="X150" i="5"/>
  <c r="X151" i="5"/>
  <c r="X152" i="5"/>
  <c r="X153" i="5"/>
  <c r="X154" i="5"/>
  <c r="X155" i="5"/>
  <c r="X156" i="5"/>
  <c r="X157" i="5"/>
  <c r="X158" i="5"/>
  <c r="X159" i="5"/>
  <c r="X160" i="5"/>
  <c r="X161" i="5"/>
  <c r="X162" i="5"/>
  <c r="X163" i="5"/>
  <c r="X164" i="5"/>
  <c r="X165" i="5"/>
  <c r="X166" i="5"/>
  <c r="X167" i="5"/>
  <c r="X168" i="5"/>
  <c r="X169" i="5"/>
  <c r="X170" i="5"/>
  <c r="H3" i="9"/>
  <c r="H4" i="9"/>
  <c r="H5" i="9"/>
  <c r="H6" i="9"/>
  <c r="H7" i="9"/>
  <c r="H8" i="9"/>
  <c r="H9" i="9"/>
  <c r="H10" i="9"/>
  <c r="H11" i="9"/>
  <c r="H2" i="9"/>
  <c r="V14" i="5"/>
  <c r="V16" i="5"/>
  <c r="V35" i="5"/>
  <c r="V39" i="5"/>
  <c r="V2" i="5"/>
  <c r="V3" i="5"/>
  <c r="V4" i="5"/>
  <c r="V5" i="5"/>
  <c r="V6" i="5"/>
  <c r="V7" i="5"/>
  <c r="V8" i="5"/>
  <c r="V9" i="5"/>
  <c r="V10" i="5"/>
  <c r="V11" i="5"/>
  <c r="V12" i="5"/>
  <c r="V13" i="5"/>
  <c r="V15" i="5"/>
  <c r="V17" i="5"/>
  <c r="V18" i="5"/>
  <c r="V19" i="5"/>
  <c r="V20" i="5"/>
  <c r="V21" i="5"/>
  <c r="V22" i="5"/>
  <c r="V23" i="5"/>
  <c r="V24" i="5"/>
  <c r="V25" i="5"/>
  <c r="V26" i="5"/>
  <c r="V27" i="5"/>
  <c r="V28" i="5"/>
  <c r="V29" i="5"/>
  <c r="V30" i="5"/>
  <c r="V31" i="5"/>
  <c r="V32" i="5"/>
  <c r="V33" i="5"/>
  <c r="V34" i="5"/>
  <c r="V36" i="5"/>
  <c r="V37" i="5"/>
  <c r="V38"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G3" i="9"/>
  <c r="G4" i="9"/>
  <c r="G5" i="9"/>
  <c r="G6" i="9"/>
  <c r="G7" i="9"/>
  <c r="G8" i="9"/>
  <c r="G9" i="9"/>
  <c r="G10" i="9"/>
  <c r="G11" i="9"/>
  <c r="G2" i="9"/>
  <c r="T14" i="5"/>
  <c r="T16" i="5"/>
  <c r="T35" i="5"/>
  <c r="T39" i="5"/>
  <c r="T2" i="5"/>
  <c r="T3" i="5"/>
  <c r="T4" i="5"/>
  <c r="T5" i="5"/>
  <c r="T6" i="5"/>
  <c r="T7" i="5"/>
  <c r="T8" i="5"/>
  <c r="T9" i="5"/>
  <c r="T10" i="5"/>
  <c r="T11" i="5"/>
  <c r="T12" i="5"/>
  <c r="T13" i="5"/>
  <c r="T15" i="5"/>
  <c r="T17" i="5"/>
  <c r="T18" i="5"/>
  <c r="T19" i="5"/>
  <c r="T20" i="5"/>
  <c r="T21" i="5"/>
  <c r="T22" i="5"/>
  <c r="T23" i="5"/>
  <c r="T24" i="5"/>
  <c r="T25" i="5"/>
  <c r="T26" i="5"/>
  <c r="T27" i="5"/>
  <c r="T28" i="5"/>
  <c r="T29" i="5"/>
  <c r="T30" i="5"/>
  <c r="T31" i="5"/>
  <c r="T32" i="5"/>
  <c r="T33" i="5"/>
  <c r="T34" i="5"/>
  <c r="T36" i="5"/>
  <c r="T37" i="5"/>
  <c r="T38"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151" i="5"/>
  <c r="T152" i="5"/>
  <c r="T153" i="5"/>
  <c r="T154" i="5"/>
  <c r="T155" i="5"/>
  <c r="T156" i="5"/>
  <c r="T157" i="5"/>
  <c r="T158" i="5"/>
  <c r="T159" i="5"/>
  <c r="T160" i="5"/>
  <c r="T161" i="5"/>
  <c r="T162" i="5"/>
  <c r="T163" i="5"/>
  <c r="T164" i="5"/>
  <c r="T165" i="5"/>
  <c r="T166" i="5"/>
  <c r="T167" i="5"/>
  <c r="T168" i="5"/>
  <c r="T169" i="5"/>
  <c r="T170" i="5"/>
  <c r="F3" i="9"/>
  <c r="F4" i="9"/>
  <c r="F5" i="9"/>
  <c r="F6" i="9"/>
  <c r="F7" i="9"/>
  <c r="F8" i="9"/>
  <c r="F9" i="9"/>
  <c r="F10" i="9"/>
  <c r="F11" i="9"/>
  <c r="F2" i="9"/>
  <c r="R14" i="5"/>
  <c r="R16" i="5"/>
  <c r="R35" i="5"/>
  <c r="R39" i="5"/>
  <c r="R2" i="5"/>
  <c r="R3" i="5"/>
  <c r="R4" i="5"/>
  <c r="R5" i="5"/>
  <c r="R6" i="5"/>
  <c r="R7" i="5"/>
  <c r="R8" i="5"/>
  <c r="R9" i="5"/>
  <c r="R10" i="5"/>
  <c r="R11" i="5"/>
  <c r="R12" i="5"/>
  <c r="R13" i="5"/>
  <c r="R15" i="5"/>
  <c r="R17" i="5"/>
  <c r="R18" i="5"/>
  <c r="R19" i="5"/>
  <c r="R20" i="5"/>
  <c r="R21" i="5"/>
  <c r="R22" i="5"/>
  <c r="R23" i="5"/>
  <c r="R24" i="5"/>
  <c r="R25" i="5"/>
  <c r="R26" i="5"/>
  <c r="R27" i="5"/>
  <c r="R28" i="5"/>
  <c r="R29" i="5"/>
  <c r="R30" i="5"/>
  <c r="R31" i="5"/>
  <c r="R32" i="5"/>
  <c r="R33" i="5"/>
  <c r="R34" i="5"/>
  <c r="R36" i="5"/>
  <c r="R37" i="5"/>
  <c r="R38"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E3" i="9"/>
  <c r="E4" i="9"/>
  <c r="E5" i="9"/>
  <c r="E6" i="9"/>
  <c r="E7" i="9"/>
  <c r="E8" i="9"/>
  <c r="E9" i="9"/>
  <c r="E10" i="9"/>
  <c r="E11" i="9"/>
  <c r="E2" i="9"/>
  <c r="P14" i="5"/>
  <c r="P16" i="5"/>
  <c r="P35" i="5"/>
  <c r="P39" i="5"/>
  <c r="P2" i="5"/>
  <c r="P3" i="5"/>
  <c r="P4" i="5"/>
  <c r="P5" i="5"/>
  <c r="P6" i="5"/>
  <c r="P7" i="5"/>
  <c r="P8" i="5"/>
  <c r="P9" i="5"/>
  <c r="P10" i="5"/>
  <c r="P11" i="5"/>
  <c r="P12" i="5"/>
  <c r="P13" i="5"/>
  <c r="P15" i="5"/>
  <c r="P17" i="5"/>
  <c r="P18" i="5"/>
  <c r="P19" i="5"/>
  <c r="P20" i="5"/>
  <c r="P21" i="5"/>
  <c r="P22" i="5"/>
  <c r="P23" i="5"/>
  <c r="P24" i="5"/>
  <c r="P25" i="5"/>
  <c r="P26" i="5"/>
  <c r="P27" i="5"/>
  <c r="P28" i="5"/>
  <c r="P29" i="5"/>
  <c r="P30" i="5"/>
  <c r="P31" i="5"/>
  <c r="P32" i="5"/>
  <c r="P33" i="5"/>
  <c r="P34" i="5"/>
  <c r="P36" i="5"/>
  <c r="P37" i="5"/>
  <c r="P38"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D3" i="9"/>
  <c r="D4" i="9"/>
  <c r="D5" i="9"/>
  <c r="D6" i="9"/>
  <c r="D7" i="9"/>
  <c r="D8" i="9"/>
  <c r="D9" i="9"/>
  <c r="D10" i="9"/>
  <c r="D11" i="9"/>
  <c r="D2" i="9"/>
  <c r="Y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51" i="5"/>
  <c r="Y52" i="5"/>
  <c r="Y53" i="5"/>
  <c r="Y54" i="5"/>
  <c r="Y55" i="5"/>
  <c r="Y56" i="5"/>
  <c r="Y57" i="5"/>
  <c r="Y58" i="5"/>
  <c r="Y59" i="5"/>
  <c r="Y60" i="5"/>
  <c r="Y61" i="5"/>
  <c r="Y62" i="5"/>
  <c r="Y63" i="5"/>
  <c r="Y64" i="5"/>
  <c r="Y65" i="5"/>
  <c r="Y66" i="5"/>
  <c r="Y67" i="5"/>
  <c r="Y68" i="5"/>
  <c r="Y69" i="5"/>
  <c r="Y70" i="5"/>
  <c r="Y71" i="5"/>
  <c r="Y72" i="5"/>
  <c r="Y73" i="5"/>
  <c r="Y74" i="5"/>
  <c r="Y75" i="5"/>
  <c r="Y76" i="5"/>
  <c r="Y77" i="5"/>
  <c r="Y78" i="5"/>
  <c r="Y79" i="5"/>
  <c r="Y80" i="5"/>
  <c r="Y81" i="5"/>
  <c r="Y82" i="5"/>
  <c r="Y83" i="5"/>
  <c r="Y84" i="5"/>
  <c r="Y85" i="5"/>
  <c r="Y86" i="5"/>
  <c r="Y87" i="5"/>
  <c r="Y88" i="5"/>
  <c r="Y89" i="5"/>
  <c r="Y90" i="5"/>
  <c r="Y91" i="5"/>
  <c r="Y92" i="5"/>
  <c r="Y93" i="5"/>
  <c r="Y94" i="5"/>
  <c r="Y95" i="5"/>
  <c r="Y96" i="5"/>
  <c r="Y97" i="5"/>
  <c r="Y98" i="5"/>
  <c r="Y99" i="5"/>
  <c r="Y100" i="5"/>
  <c r="Y101" i="5"/>
  <c r="Y102" i="5"/>
  <c r="Y103" i="5"/>
  <c r="Y104" i="5"/>
  <c r="Y105" i="5"/>
  <c r="Y106" i="5"/>
  <c r="Y107" i="5"/>
  <c r="Y108" i="5"/>
  <c r="Y109" i="5"/>
  <c r="Y110" i="5"/>
  <c r="Y111" i="5"/>
  <c r="Y112" i="5"/>
  <c r="Y113" i="5"/>
  <c r="Y114" i="5"/>
  <c r="Y115" i="5"/>
  <c r="Y116" i="5"/>
  <c r="Y117" i="5"/>
  <c r="Y118" i="5"/>
  <c r="Y119" i="5"/>
  <c r="Y120" i="5"/>
  <c r="Y121" i="5"/>
  <c r="Y122" i="5"/>
  <c r="Y123" i="5"/>
  <c r="Y124" i="5"/>
  <c r="Y125" i="5"/>
  <c r="Y126" i="5"/>
  <c r="Y127" i="5"/>
  <c r="Y128" i="5"/>
  <c r="Y129" i="5"/>
  <c r="Y130" i="5"/>
  <c r="Y131" i="5"/>
  <c r="Y132" i="5"/>
  <c r="Y133" i="5"/>
  <c r="Y134" i="5"/>
  <c r="Y135" i="5"/>
  <c r="Y136" i="5"/>
  <c r="Y137" i="5"/>
  <c r="Y138" i="5"/>
  <c r="Y139" i="5"/>
  <c r="Y140" i="5"/>
  <c r="Y141" i="5"/>
  <c r="Y142" i="5"/>
  <c r="Y143" i="5"/>
  <c r="Y144" i="5"/>
  <c r="Y145" i="5"/>
  <c r="Y146" i="5"/>
  <c r="Y147" i="5"/>
  <c r="Y148" i="5"/>
  <c r="Y149" i="5"/>
  <c r="Y150" i="5"/>
  <c r="Y151" i="5"/>
  <c r="Y152" i="5"/>
  <c r="Y153" i="5"/>
  <c r="Y154" i="5"/>
  <c r="Y155" i="5"/>
  <c r="Y156" i="5"/>
  <c r="Y157" i="5"/>
  <c r="Y158" i="5"/>
  <c r="Y159" i="5"/>
  <c r="Y160" i="5"/>
  <c r="Y161" i="5"/>
  <c r="Y162" i="5"/>
  <c r="Y163" i="5"/>
  <c r="Y164" i="5"/>
  <c r="Y165" i="5"/>
  <c r="Y166" i="5"/>
  <c r="Y167" i="5"/>
  <c r="Y168" i="5"/>
  <c r="Y169" i="5"/>
  <c r="Y170" i="5"/>
  <c r="Y2" i="5"/>
  <c r="W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W93" i="5"/>
  <c r="W94" i="5"/>
  <c r="W95" i="5"/>
  <c r="W96" i="5"/>
  <c r="W97" i="5"/>
  <c r="W98" i="5"/>
  <c r="W99" i="5"/>
  <c r="W100" i="5"/>
  <c r="W101" i="5"/>
  <c r="W102" i="5"/>
  <c r="W103" i="5"/>
  <c r="W104" i="5"/>
  <c r="W105" i="5"/>
  <c r="W106" i="5"/>
  <c r="W107" i="5"/>
  <c r="W108" i="5"/>
  <c r="W109" i="5"/>
  <c r="W110" i="5"/>
  <c r="W111" i="5"/>
  <c r="W112" i="5"/>
  <c r="W113" i="5"/>
  <c r="W114" i="5"/>
  <c r="W115" i="5"/>
  <c r="W116" i="5"/>
  <c r="W117" i="5"/>
  <c r="W118" i="5"/>
  <c r="W119" i="5"/>
  <c r="W120" i="5"/>
  <c r="W121" i="5"/>
  <c r="W122" i="5"/>
  <c r="W123" i="5"/>
  <c r="W124" i="5"/>
  <c r="W125" i="5"/>
  <c r="W126" i="5"/>
  <c r="W127" i="5"/>
  <c r="W128" i="5"/>
  <c r="W129" i="5"/>
  <c r="W130" i="5"/>
  <c r="W131" i="5"/>
  <c r="W132" i="5"/>
  <c r="W133" i="5"/>
  <c r="W134" i="5"/>
  <c r="W135" i="5"/>
  <c r="W136" i="5"/>
  <c r="W137" i="5"/>
  <c r="W138" i="5"/>
  <c r="W139" i="5"/>
  <c r="W140" i="5"/>
  <c r="W141" i="5"/>
  <c r="W142" i="5"/>
  <c r="W143" i="5"/>
  <c r="W144" i="5"/>
  <c r="W145" i="5"/>
  <c r="W146" i="5"/>
  <c r="W147" i="5"/>
  <c r="W148" i="5"/>
  <c r="W149" i="5"/>
  <c r="W150" i="5"/>
  <c r="W151" i="5"/>
  <c r="W152" i="5"/>
  <c r="W153" i="5"/>
  <c r="W154" i="5"/>
  <c r="W155" i="5"/>
  <c r="W156" i="5"/>
  <c r="W157" i="5"/>
  <c r="W158" i="5"/>
  <c r="W159" i="5"/>
  <c r="W160" i="5"/>
  <c r="W161" i="5"/>
  <c r="W162" i="5"/>
  <c r="W163" i="5"/>
  <c r="W164" i="5"/>
  <c r="W165" i="5"/>
  <c r="W166" i="5"/>
  <c r="W167" i="5"/>
  <c r="W168" i="5"/>
  <c r="W169" i="5"/>
  <c r="W170" i="5"/>
  <c r="W2" i="5"/>
  <c r="U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98" i="5"/>
  <c r="U99" i="5"/>
  <c r="U100" i="5"/>
  <c r="U101" i="5"/>
  <c r="U102" i="5"/>
  <c r="U103" i="5"/>
  <c r="U104" i="5"/>
  <c r="U105" i="5"/>
  <c r="U106" i="5"/>
  <c r="U107" i="5"/>
  <c r="U108" i="5"/>
  <c r="U109" i="5"/>
  <c r="U110" i="5"/>
  <c r="U111" i="5"/>
  <c r="U112" i="5"/>
  <c r="U113" i="5"/>
  <c r="U114" i="5"/>
  <c r="U115" i="5"/>
  <c r="U116" i="5"/>
  <c r="U117" i="5"/>
  <c r="U118" i="5"/>
  <c r="U119" i="5"/>
  <c r="U120" i="5"/>
  <c r="U121" i="5"/>
  <c r="U122" i="5"/>
  <c r="U123" i="5"/>
  <c r="U124" i="5"/>
  <c r="U125" i="5"/>
  <c r="U126" i="5"/>
  <c r="U127" i="5"/>
  <c r="U128" i="5"/>
  <c r="U129" i="5"/>
  <c r="U130" i="5"/>
  <c r="U131" i="5"/>
  <c r="U132" i="5"/>
  <c r="U133" i="5"/>
  <c r="U134" i="5"/>
  <c r="U135" i="5"/>
  <c r="U136" i="5"/>
  <c r="U137" i="5"/>
  <c r="U138" i="5"/>
  <c r="U139" i="5"/>
  <c r="U140" i="5"/>
  <c r="U141" i="5"/>
  <c r="U142" i="5"/>
  <c r="U143" i="5"/>
  <c r="U144" i="5"/>
  <c r="U145" i="5"/>
  <c r="U146" i="5"/>
  <c r="U147" i="5"/>
  <c r="U148" i="5"/>
  <c r="U149" i="5"/>
  <c r="U150" i="5"/>
  <c r="U151" i="5"/>
  <c r="U152" i="5"/>
  <c r="U153" i="5"/>
  <c r="U154" i="5"/>
  <c r="U155" i="5"/>
  <c r="U156" i="5"/>
  <c r="U157" i="5"/>
  <c r="U158" i="5"/>
  <c r="U159" i="5"/>
  <c r="U160" i="5"/>
  <c r="U161" i="5"/>
  <c r="U162" i="5"/>
  <c r="U163" i="5"/>
  <c r="U164" i="5"/>
  <c r="U165" i="5"/>
  <c r="U166" i="5"/>
  <c r="U167" i="5"/>
  <c r="U168" i="5"/>
  <c r="U169" i="5"/>
  <c r="U170" i="5"/>
  <c r="U2" i="5"/>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S161" i="5"/>
  <c r="S162" i="5"/>
  <c r="S163" i="5"/>
  <c r="S164" i="5"/>
  <c r="S165" i="5"/>
  <c r="S166" i="5"/>
  <c r="S167" i="5"/>
  <c r="S168" i="5"/>
  <c r="S169" i="5"/>
  <c r="S170" i="5"/>
  <c r="S2" i="5"/>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2" i="5"/>
  <c r="N3" i="5"/>
  <c r="O3" i="5"/>
  <c r="N4" i="5"/>
  <c r="O4" i="5"/>
  <c r="N5" i="5"/>
  <c r="O5" i="5"/>
  <c r="N6" i="5"/>
  <c r="O6" i="5"/>
  <c r="N7" i="5"/>
  <c r="O7" i="5"/>
  <c r="N8" i="5"/>
  <c r="O8" i="5"/>
  <c r="N9" i="5"/>
  <c r="O9" i="5"/>
  <c r="N10" i="5"/>
  <c r="O10" i="5"/>
  <c r="N11" i="5"/>
  <c r="O11" i="5"/>
  <c r="N12" i="5"/>
  <c r="O12" i="5"/>
  <c r="N13" i="5"/>
  <c r="O13" i="5"/>
  <c r="N14" i="5"/>
  <c r="O14" i="5"/>
  <c r="N15" i="5"/>
  <c r="O15" i="5"/>
  <c r="N16" i="5"/>
  <c r="O16" i="5"/>
  <c r="N17" i="5"/>
  <c r="O17" i="5"/>
  <c r="N18" i="5"/>
  <c r="O18" i="5"/>
  <c r="N19" i="5"/>
  <c r="O19" i="5"/>
  <c r="N20" i="5"/>
  <c r="O20" i="5"/>
  <c r="N21" i="5"/>
  <c r="O21" i="5"/>
  <c r="N22" i="5"/>
  <c r="O22" i="5"/>
  <c r="N23" i="5"/>
  <c r="O23" i="5"/>
  <c r="N24" i="5"/>
  <c r="O24" i="5"/>
  <c r="N25" i="5"/>
  <c r="O25" i="5"/>
  <c r="N26" i="5"/>
  <c r="O26" i="5"/>
  <c r="N27" i="5"/>
  <c r="O27" i="5"/>
  <c r="N28" i="5"/>
  <c r="O28" i="5"/>
  <c r="N29" i="5"/>
  <c r="O29" i="5"/>
  <c r="N30" i="5"/>
  <c r="O30" i="5"/>
  <c r="N31" i="5"/>
  <c r="O31" i="5"/>
  <c r="N32" i="5"/>
  <c r="O32" i="5"/>
  <c r="N33" i="5"/>
  <c r="O33" i="5"/>
  <c r="N34" i="5"/>
  <c r="O34" i="5"/>
  <c r="N35" i="5"/>
  <c r="O35" i="5"/>
  <c r="N36" i="5"/>
  <c r="O36" i="5"/>
  <c r="N37" i="5"/>
  <c r="O37" i="5"/>
  <c r="N38" i="5"/>
  <c r="O38" i="5"/>
  <c r="N39" i="5"/>
  <c r="O39" i="5"/>
  <c r="N40" i="5"/>
  <c r="O40" i="5"/>
  <c r="N41" i="5"/>
  <c r="O41" i="5"/>
  <c r="N42" i="5"/>
  <c r="O42" i="5"/>
  <c r="N43" i="5"/>
  <c r="O43" i="5"/>
  <c r="N44" i="5"/>
  <c r="O44" i="5"/>
  <c r="N45" i="5"/>
  <c r="O45" i="5"/>
  <c r="N46" i="5"/>
  <c r="O46" i="5"/>
  <c r="N47" i="5"/>
  <c r="O47" i="5"/>
  <c r="N48" i="5"/>
  <c r="O48" i="5"/>
  <c r="N49" i="5"/>
  <c r="O49" i="5"/>
  <c r="N50" i="5"/>
  <c r="O50" i="5"/>
  <c r="N51" i="5"/>
  <c r="O51" i="5"/>
  <c r="N52" i="5"/>
  <c r="O52" i="5"/>
  <c r="N53" i="5"/>
  <c r="O53" i="5"/>
  <c r="N54" i="5"/>
  <c r="O54" i="5"/>
  <c r="N55" i="5"/>
  <c r="O55" i="5"/>
  <c r="N56" i="5"/>
  <c r="O56" i="5"/>
  <c r="N57" i="5"/>
  <c r="O57" i="5"/>
  <c r="N58" i="5"/>
  <c r="O58" i="5"/>
  <c r="N59" i="5"/>
  <c r="O59" i="5"/>
  <c r="N60" i="5"/>
  <c r="O60" i="5"/>
  <c r="N61" i="5"/>
  <c r="O61" i="5"/>
  <c r="N62" i="5"/>
  <c r="O62" i="5"/>
  <c r="N63" i="5"/>
  <c r="O63" i="5"/>
  <c r="N64" i="5"/>
  <c r="O64" i="5"/>
  <c r="N65" i="5"/>
  <c r="O65" i="5"/>
  <c r="N66" i="5"/>
  <c r="O66" i="5"/>
  <c r="N67" i="5"/>
  <c r="O67" i="5"/>
  <c r="N68" i="5"/>
  <c r="O68" i="5"/>
  <c r="N69" i="5"/>
  <c r="O69" i="5"/>
  <c r="N70" i="5"/>
  <c r="O70" i="5"/>
  <c r="N71" i="5"/>
  <c r="O71" i="5"/>
  <c r="N72" i="5"/>
  <c r="O72" i="5"/>
  <c r="N73" i="5"/>
  <c r="O73" i="5"/>
  <c r="N74" i="5"/>
  <c r="O74" i="5"/>
  <c r="N75" i="5"/>
  <c r="O75" i="5"/>
  <c r="N76" i="5"/>
  <c r="O76" i="5"/>
  <c r="N77" i="5"/>
  <c r="O77" i="5"/>
  <c r="N78" i="5"/>
  <c r="O78" i="5"/>
  <c r="N79" i="5"/>
  <c r="O79" i="5"/>
  <c r="N80" i="5"/>
  <c r="O80" i="5"/>
  <c r="N81" i="5"/>
  <c r="O81" i="5"/>
  <c r="N82" i="5"/>
  <c r="O82" i="5"/>
  <c r="N83" i="5"/>
  <c r="O83" i="5"/>
  <c r="N84" i="5"/>
  <c r="O84" i="5"/>
  <c r="N85" i="5"/>
  <c r="O85" i="5"/>
  <c r="N86" i="5"/>
  <c r="O86" i="5"/>
  <c r="N87" i="5"/>
  <c r="O87" i="5"/>
  <c r="N88" i="5"/>
  <c r="O88" i="5"/>
  <c r="N89" i="5"/>
  <c r="O89" i="5"/>
  <c r="N90" i="5"/>
  <c r="O90" i="5"/>
  <c r="N91" i="5"/>
  <c r="O91" i="5"/>
  <c r="N92" i="5"/>
  <c r="O92" i="5"/>
  <c r="N93" i="5"/>
  <c r="O93" i="5"/>
  <c r="N94" i="5"/>
  <c r="O94" i="5"/>
  <c r="N95" i="5"/>
  <c r="O95" i="5"/>
  <c r="N96" i="5"/>
  <c r="O96" i="5"/>
  <c r="N97" i="5"/>
  <c r="O97" i="5"/>
  <c r="N98" i="5"/>
  <c r="O98" i="5"/>
  <c r="N99" i="5"/>
  <c r="O99" i="5"/>
  <c r="N100" i="5"/>
  <c r="O100" i="5"/>
  <c r="N101" i="5"/>
  <c r="O101" i="5"/>
  <c r="N102" i="5"/>
  <c r="O102" i="5"/>
  <c r="N103" i="5"/>
  <c r="O103" i="5"/>
  <c r="N104" i="5"/>
  <c r="O104" i="5"/>
  <c r="N105" i="5"/>
  <c r="O105" i="5"/>
  <c r="N106" i="5"/>
  <c r="O106" i="5"/>
  <c r="N107" i="5"/>
  <c r="O107" i="5"/>
  <c r="N108" i="5"/>
  <c r="O108" i="5"/>
  <c r="N109" i="5"/>
  <c r="O109" i="5"/>
  <c r="N110" i="5"/>
  <c r="O110" i="5"/>
  <c r="N111" i="5"/>
  <c r="O111" i="5"/>
  <c r="N112" i="5"/>
  <c r="O112" i="5"/>
  <c r="N113" i="5"/>
  <c r="O113" i="5"/>
  <c r="N114" i="5"/>
  <c r="O114" i="5"/>
  <c r="N115" i="5"/>
  <c r="O115" i="5"/>
  <c r="N116" i="5"/>
  <c r="O116" i="5"/>
  <c r="N117" i="5"/>
  <c r="O117" i="5"/>
  <c r="N118" i="5"/>
  <c r="O118" i="5"/>
  <c r="N119" i="5"/>
  <c r="O119" i="5"/>
  <c r="N120" i="5"/>
  <c r="O120" i="5"/>
  <c r="N121" i="5"/>
  <c r="O121" i="5"/>
  <c r="N122" i="5"/>
  <c r="O122" i="5"/>
  <c r="N123" i="5"/>
  <c r="O123" i="5"/>
  <c r="N124" i="5"/>
  <c r="O124" i="5"/>
  <c r="N125" i="5"/>
  <c r="O125" i="5"/>
  <c r="N126" i="5"/>
  <c r="O126" i="5"/>
  <c r="N127" i="5"/>
  <c r="O127" i="5"/>
  <c r="N128" i="5"/>
  <c r="O128" i="5"/>
  <c r="N129" i="5"/>
  <c r="O129" i="5"/>
  <c r="N130" i="5"/>
  <c r="O130" i="5"/>
  <c r="N131" i="5"/>
  <c r="O131" i="5"/>
  <c r="N132" i="5"/>
  <c r="O132" i="5"/>
  <c r="N133" i="5"/>
  <c r="O133" i="5"/>
  <c r="N134" i="5"/>
  <c r="O134" i="5"/>
  <c r="N135" i="5"/>
  <c r="O135" i="5"/>
  <c r="N136" i="5"/>
  <c r="O136" i="5"/>
  <c r="N137" i="5"/>
  <c r="O137" i="5"/>
  <c r="N138" i="5"/>
  <c r="O138" i="5"/>
  <c r="N139" i="5"/>
  <c r="O139" i="5"/>
  <c r="N140" i="5"/>
  <c r="O140" i="5"/>
  <c r="N141" i="5"/>
  <c r="O141" i="5"/>
  <c r="N142" i="5"/>
  <c r="O142" i="5"/>
  <c r="N143" i="5"/>
  <c r="O143" i="5"/>
  <c r="N144" i="5"/>
  <c r="O144" i="5"/>
  <c r="N145" i="5"/>
  <c r="O145" i="5"/>
  <c r="N146" i="5"/>
  <c r="O146" i="5"/>
  <c r="N147" i="5"/>
  <c r="O147" i="5"/>
  <c r="N148" i="5"/>
  <c r="O148" i="5"/>
  <c r="N149" i="5"/>
  <c r="O149" i="5"/>
  <c r="N150" i="5"/>
  <c r="O150" i="5"/>
  <c r="N151" i="5"/>
  <c r="O151" i="5"/>
  <c r="N152" i="5"/>
  <c r="O152" i="5"/>
  <c r="N153" i="5"/>
  <c r="O153" i="5"/>
  <c r="N154" i="5"/>
  <c r="O154" i="5"/>
  <c r="N155" i="5"/>
  <c r="O155" i="5"/>
  <c r="N156" i="5"/>
  <c r="O156" i="5"/>
  <c r="N157" i="5"/>
  <c r="O157" i="5"/>
  <c r="N158" i="5"/>
  <c r="O158" i="5"/>
  <c r="N159" i="5"/>
  <c r="O159" i="5"/>
  <c r="N160" i="5"/>
  <c r="O160" i="5"/>
  <c r="N161" i="5"/>
  <c r="O161" i="5"/>
  <c r="N162" i="5"/>
  <c r="O162" i="5"/>
  <c r="N163" i="5"/>
  <c r="O163" i="5"/>
  <c r="N164" i="5"/>
  <c r="O164" i="5"/>
  <c r="N165" i="5"/>
  <c r="O165" i="5"/>
  <c r="N166" i="5"/>
  <c r="O166" i="5"/>
  <c r="N167" i="5"/>
  <c r="O167" i="5"/>
  <c r="N168" i="5"/>
  <c r="O168" i="5"/>
  <c r="N169" i="5"/>
  <c r="O169" i="5"/>
  <c r="N170" i="5"/>
  <c r="O170" i="5"/>
  <c r="N2" i="5"/>
  <c r="O2" i="5"/>
  <c r="M3" i="5"/>
  <c r="M4" i="5"/>
  <c r="M5" i="5"/>
  <c r="M9" i="5"/>
  <c r="M13" i="5"/>
  <c r="M17" i="5"/>
  <c r="M18" i="5"/>
  <c r="M19" i="5"/>
  <c r="M20" i="5"/>
  <c r="M21" i="5"/>
  <c r="M22" i="5"/>
  <c r="M23" i="5"/>
  <c r="M24" i="5"/>
  <c r="M25" i="5"/>
  <c r="M26" i="5"/>
  <c r="M27" i="5"/>
  <c r="M28" i="5"/>
  <c r="M29" i="5"/>
  <c r="M31" i="5"/>
  <c r="M32" i="5"/>
  <c r="M33" i="5"/>
  <c r="M36" i="5"/>
  <c r="M37" i="5"/>
  <c r="M38" i="5"/>
  <c r="M40" i="5"/>
  <c r="M41" i="5"/>
  <c r="M42" i="5"/>
  <c r="M43" i="5"/>
  <c r="M44" i="5"/>
  <c r="M47" i="5"/>
  <c r="M48" i="5"/>
  <c r="M49" i="5"/>
  <c r="M54" i="5"/>
  <c r="M55" i="5"/>
  <c r="M56" i="5"/>
  <c r="M57" i="5"/>
  <c r="M60" i="5"/>
  <c r="M61" i="5"/>
  <c r="M62" i="5"/>
  <c r="M63" i="5"/>
  <c r="M64" i="5"/>
  <c r="M65" i="5"/>
  <c r="M66" i="5"/>
  <c r="M67" i="5"/>
  <c r="M70" i="5"/>
  <c r="M71" i="5"/>
  <c r="M72" i="5"/>
  <c r="M73" i="5"/>
  <c r="M74" i="5"/>
  <c r="M77" i="5"/>
  <c r="M78" i="5"/>
  <c r="M80" i="5"/>
  <c r="M81" i="5"/>
  <c r="M82" i="5"/>
  <c r="M83" i="5"/>
  <c r="M84" i="5"/>
  <c r="M86"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2" i="5"/>
  <c r="M7" i="5"/>
  <c r="M6" i="5"/>
  <c r="M8" i="5"/>
  <c r="M10" i="5"/>
  <c r="M11" i="5"/>
  <c r="M12" i="5"/>
  <c r="M14" i="5"/>
  <c r="M15" i="5"/>
  <c r="M16" i="5"/>
  <c r="M30" i="5"/>
  <c r="M34" i="5"/>
  <c r="M35" i="5"/>
  <c r="M39" i="5"/>
  <c r="M45" i="5"/>
  <c r="M46" i="5"/>
  <c r="M50" i="5"/>
  <c r="M51" i="5"/>
  <c r="M52" i="5"/>
  <c r="M53" i="5"/>
  <c r="M58" i="5"/>
  <c r="M59" i="5"/>
  <c r="M68" i="5"/>
  <c r="M69" i="5"/>
  <c r="M75" i="5"/>
  <c r="M76" i="5"/>
  <c r="M79" i="5"/>
  <c r="M85" i="5"/>
  <c r="M87" i="5"/>
  <c r="B3" i="9"/>
  <c r="B6" i="9"/>
  <c r="B4" i="9"/>
  <c r="B9" i="9"/>
  <c r="C10" i="9"/>
  <c r="C9" i="9"/>
  <c r="C8" i="9"/>
  <c r="C7" i="9"/>
  <c r="C6" i="9"/>
  <c r="C5" i="9"/>
  <c r="C2" i="9"/>
  <c r="C4" i="9"/>
  <c r="C11" i="9"/>
  <c r="C3" i="9"/>
  <c r="B8" i="9"/>
  <c r="B7" i="9"/>
  <c r="B5" i="9"/>
  <c r="B11" i="9"/>
  <c r="B10" i="9"/>
  <c r="D19" i="1"/>
  <c r="D20" i="1"/>
  <c r="D21" i="1"/>
  <c r="D22" i="1"/>
  <c r="D23" i="1"/>
  <c r="D24" i="1"/>
  <c r="P16" i="1"/>
  <c r="J35" i="1"/>
  <c r="J36" i="1"/>
  <c r="J37" i="1"/>
  <c r="J38" i="1"/>
  <c r="J39" i="1"/>
  <c r="J40" i="1"/>
  <c r="J41" i="1"/>
  <c r="J42" i="1"/>
  <c r="J43" i="1"/>
  <c r="J44" i="1"/>
  <c r="J45" i="1"/>
  <c r="J46" i="1"/>
  <c r="F30" i="1"/>
  <c r="F31" i="1"/>
  <c r="F32" i="1"/>
  <c r="F33" i="1"/>
  <c r="F34" i="1"/>
  <c r="F35" i="1"/>
  <c r="F36" i="1"/>
  <c r="F37" i="1"/>
  <c r="F38" i="1"/>
  <c r="F39" i="1"/>
  <c r="F40" i="1"/>
  <c r="F41" i="1"/>
  <c r="F42" i="1"/>
  <c r="F43" i="1"/>
  <c r="F44" i="1"/>
  <c r="F45" i="1"/>
  <c r="H16" i="1"/>
  <c r="H17" i="1"/>
  <c r="H18" i="1"/>
  <c r="H19" i="1"/>
  <c r="H20" i="1"/>
  <c r="H21" i="1"/>
  <c r="H22" i="1"/>
  <c r="H23" i="1"/>
  <c r="L11" i="1"/>
  <c r="L12" i="1"/>
  <c r="L13" i="1"/>
  <c r="L14" i="1"/>
  <c r="L15" i="1"/>
  <c r="H2" i="1"/>
  <c r="J2" i="1"/>
  <c r="L2" i="1"/>
  <c r="N2" i="1"/>
  <c r="F3" i="1"/>
  <c r="H3" i="1"/>
  <c r="J3" i="1"/>
  <c r="L3" i="1"/>
  <c r="N3" i="1"/>
  <c r="F4" i="1"/>
  <c r="H4" i="1"/>
  <c r="J4" i="1"/>
  <c r="L4" i="1"/>
  <c r="N4" i="1"/>
  <c r="F5" i="1"/>
  <c r="H5" i="1"/>
  <c r="J5" i="1"/>
  <c r="L5" i="1"/>
  <c r="N5" i="1"/>
  <c r="F6" i="1"/>
  <c r="H6" i="1"/>
  <c r="J6" i="1"/>
  <c r="L6" i="1"/>
  <c r="N6" i="1"/>
  <c r="F7" i="1"/>
  <c r="H7" i="1"/>
  <c r="J7" i="1"/>
  <c r="L7" i="1"/>
  <c r="N7" i="1"/>
  <c r="F8" i="1"/>
  <c r="H8" i="1"/>
  <c r="J8" i="1"/>
  <c r="L8" i="1"/>
  <c r="N8" i="1"/>
  <c r="F9" i="1"/>
  <c r="H9" i="1"/>
  <c r="J9" i="1"/>
  <c r="L9" i="1"/>
  <c r="N9" i="1"/>
  <c r="F10" i="1"/>
  <c r="H10" i="1"/>
  <c r="J10" i="1"/>
  <c r="L10" i="1"/>
  <c r="N10" i="1"/>
  <c r="F11" i="1"/>
  <c r="H11" i="1"/>
  <c r="J11" i="1"/>
  <c r="N11" i="1"/>
  <c r="F12" i="1"/>
  <c r="H12" i="1"/>
  <c r="J12" i="1"/>
  <c r="N12" i="1"/>
  <c r="F13" i="1"/>
  <c r="H13" i="1"/>
  <c r="J13" i="1"/>
  <c r="N13" i="1"/>
  <c r="F14" i="1"/>
  <c r="H14" i="1"/>
  <c r="J14" i="1"/>
  <c r="N14" i="1"/>
  <c r="F15" i="1"/>
  <c r="H15" i="1"/>
  <c r="J15" i="1"/>
  <c r="N15" i="1"/>
  <c r="F16" i="1"/>
  <c r="J16" i="1"/>
  <c r="N16" i="1"/>
  <c r="F17" i="1"/>
  <c r="J17" i="1"/>
  <c r="N17" i="1"/>
  <c r="F18" i="1"/>
  <c r="J18" i="1"/>
  <c r="N18" i="1"/>
  <c r="F19" i="1"/>
  <c r="J19" i="1"/>
  <c r="F20" i="1"/>
  <c r="J20" i="1"/>
  <c r="F21" i="1"/>
  <c r="J21" i="1"/>
  <c r="F22" i="1"/>
  <c r="J22" i="1"/>
  <c r="F23" i="1"/>
  <c r="J23" i="1"/>
  <c r="F24" i="1"/>
  <c r="J24" i="1"/>
  <c r="F25" i="1"/>
  <c r="J25" i="1"/>
  <c r="F26" i="1"/>
  <c r="J26" i="1"/>
  <c r="F27" i="1"/>
  <c r="J27" i="1"/>
  <c r="F28" i="1"/>
  <c r="J28" i="1"/>
  <c r="F29" i="1"/>
  <c r="J29" i="1"/>
  <c r="J30" i="1"/>
  <c r="J31" i="1"/>
  <c r="J33" i="1"/>
  <c r="J34" i="1"/>
  <c r="V18" i="1"/>
  <c r="D18" i="1"/>
  <c r="V17" i="1"/>
  <c r="D17" i="1"/>
  <c r="V16" i="1"/>
  <c r="D16" i="1"/>
  <c r="V15" i="1"/>
  <c r="D15" i="1"/>
  <c r="P15" i="1"/>
  <c r="V14" i="1"/>
  <c r="D14" i="1"/>
  <c r="P14" i="1"/>
  <c r="V13" i="1"/>
  <c r="D13" i="1"/>
  <c r="P13" i="1"/>
  <c r="V12" i="1"/>
  <c r="R12" i="1"/>
  <c r="D12" i="1"/>
  <c r="P12" i="1"/>
  <c r="V11" i="1"/>
  <c r="R11" i="1"/>
  <c r="D11" i="1"/>
  <c r="P11" i="1"/>
  <c r="V10" i="1"/>
  <c r="T10" i="1"/>
  <c r="R10" i="1"/>
  <c r="D10" i="1"/>
  <c r="P10" i="1"/>
  <c r="V9" i="1"/>
  <c r="T9" i="1"/>
  <c r="R9" i="1"/>
  <c r="D9" i="1"/>
  <c r="P9" i="1"/>
  <c r="V8" i="1"/>
  <c r="T8" i="1"/>
  <c r="R8" i="1"/>
  <c r="D8" i="1"/>
  <c r="P8" i="1"/>
  <c r="V7" i="1"/>
  <c r="T7" i="1"/>
  <c r="R7" i="1"/>
  <c r="D7" i="1"/>
  <c r="P7" i="1"/>
  <c r="V6" i="1"/>
  <c r="T6" i="1"/>
  <c r="R6" i="1"/>
  <c r="D6" i="1"/>
  <c r="P6" i="1"/>
  <c r="V5" i="1"/>
  <c r="T5" i="1"/>
  <c r="R5" i="1"/>
  <c r="D5" i="1"/>
  <c r="P5" i="1"/>
  <c r="V4" i="1"/>
  <c r="T4" i="1"/>
  <c r="R4" i="1"/>
  <c r="D4" i="1"/>
  <c r="P4" i="1"/>
  <c r="V3" i="1"/>
  <c r="T3" i="1"/>
  <c r="R3" i="1"/>
  <c r="D3" i="1"/>
  <c r="P3" i="1"/>
  <c r="V2" i="1"/>
  <c r="T2" i="1"/>
  <c r="R2" i="1"/>
  <c r="D2" i="1"/>
  <c r="P2" i="1"/>
</calcChain>
</file>

<file path=xl/sharedStrings.xml><?xml version="1.0" encoding="utf-8"?>
<sst xmlns="http://schemas.openxmlformats.org/spreadsheetml/2006/main" count="1834" uniqueCount="1026">
  <si>
    <t>Persistence</t>
  </si>
  <si>
    <t>Privilege Escalation</t>
  </si>
  <si>
    <t>Defense Evasion</t>
  </si>
  <si>
    <t>Credential Access</t>
  </si>
  <si>
    <t>Discovery</t>
  </si>
  <si>
    <t>Lateral Movement</t>
  </si>
  <si>
    <t>Execution</t>
  </si>
  <si>
    <t>Collection</t>
  </si>
  <si>
    <t>Exfiltration</t>
  </si>
  <si>
    <t>Command and Control</t>
  </si>
  <si>
    <t>Accessibility Features</t>
  </si>
  <si>
    <t>Binary Padding</t>
  </si>
  <si>
    <t>Brute Force</t>
  </si>
  <si>
    <t>Account Discovery</t>
  </si>
  <si>
    <t>Application Deployment Software</t>
  </si>
  <si>
    <t>Command-Line Interface</t>
  </si>
  <si>
    <t>Audio Capture</t>
  </si>
  <si>
    <t>Automated Exfiltration</t>
  </si>
  <si>
    <t>Commonly Used Port</t>
  </si>
  <si>
    <t>AppInit DLLs</t>
  </si>
  <si>
    <t>Bypass User Account Control</t>
  </si>
  <si>
    <t>Credential Dumping</t>
  </si>
  <si>
    <t>Application Window Discovery</t>
  </si>
  <si>
    <t>Execution through API</t>
  </si>
  <si>
    <t>Automated Collection</t>
  </si>
  <si>
    <t>Data Compressed</t>
  </si>
  <si>
    <t>Communication Through Removable Media</t>
  </si>
  <si>
    <t>Authentication Package</t>
  </si>
  <si>
    <t>Code Signing</t>
  </si>
  <si>
    <t>File and Directory Discovery</t>
  </si>
  <si>
    <t>Logon Scripts</t>
  </si>
  <si>
    <t>Execution through Module Load</t>
  </si>
  <si>
    <t>Clipboard Data</t>
  </si>
  <si>
    <t>Data Encrypted</t>
  </si>
  <si>
    <t>Connection Proxy</t>
  </si>
  <si>
    <t>Component Firmware</t>
  </si>
  <si>
    <t>Credentials in Files</t>
  </si>
  <si>
    <t>Pass the Hash</t>
  </si>
  <si>
    <t>Graphical User Interface</t>
  </si>
  <si>
    <t>Data Staged</t>
  </si>
  <si>
    <t>Data Transfer Size Limits</t>
  </si>
  <si>
    <t>Custom Command and Control Protocol</t>
  </si>
  <si>
    <t>Bootkit</t>
  </si>
  <si>
    <t>DLL Search Order Hijacking</t>
  </si>
  <si>
    <t>Component Object Model Hijacking</t>
  </si>
  <si>
    <t>Pass the Ticket</t>
  </si>
  <si>
    <t>InstallUtil</t>
  </si>
  <si>
    <t>Data from Local System</t>
  </si>
  <si>
    <t>Exfiltration Over Alternative Protocol</t>
  </si>
  <si>
    <t>Custom Cryptographic Protocol</t>
  </si>
  <si>
    <t>Change Default File Association</t>
  </si>
  <si>
    <t>Input Capture</t>
  </si>
  <si>
    <t>Network Service Scanning</t>
  </si>
  <si>
    <t>Remote Desktop Protocol</t>
  </si>
  <si>
    <t>Data from Network Shared Drive</t>
  </si>
  <si>
    <t>Exfiltration Over Command and Control Channel</t>
  </si>
  <si>
    <t>Data Encoding</t>
  </si>
  <si>
    <t>File System Permissions Weakness</t>
  </si>
  <si>
    <t>Network Sniffing</t>
  </si>
  <si>
    <t>Peripheral Device Discovery</t>
  </si>
  <si>
    <t>Remote File Copy</t>
  </si>
  <si>
    <t>PowerShell</t>
  </si>
  <si>
    <t>Data from Removable Media</t>
  </si>
  <si>
    <t>Exfiltration Over Other Network Medium</t>
  </si>
  <si>
    <t>Data Obfuscation</t>
  </si>
  <si>
    <t>DLL Side-Loading</t>
  </si>
  <si>
    <t>Two-Factor Authentication Interception</t>
  </si>
  <si>
    <t>Permission Groups Discovery</t>
  </si>
  <si>
    <t>Remote Services</t>
  </si>
  <si>
    <t>Process Hollowing</t>
  </si>
  <si>
    <t>Email Collection</t>
  </si>
  <si>
    <t>Exfiltration Over Physical Medium</t>
  </si>
  <si>
    <t>Fallback Channels</t>
  </si>
  <si>
    <t>Disabling Security Tools</t>
  </si>
  <si>
    <t>Process Discovery</t>
  </si>
  <si>
    <t>Replication Through Removable Media</t>
  </si>
  <si>
    <t>Regsvcs/Regasm</t>
  </si>
  <si>
    <t>Scheduled Transfer</t>
  </si>
  <si>
    <t>Multi-Stage Channels</t>
  </si>
  <si>
    <t>External Remote Services</t>
  </si>
  <si>
    <t>New Service</t>
  </si>
  <si>
    <t>Query Registry</t>
  </si>
  <si>
    <t>Shared Webroot</t>
  </si>
  <si>
    <t>Regsvr32</t>
  </si>
  <si>
    <t>Screen Capture</t>
  </si>
  <si>
    <t>Multiband Communication</t>
  </si>
  <si>
    <t>Path Interception</t>
  </si>
  <si>
    <t>File Deletion</t>
  </si>
  <si>
    <t>Remote System Discovery</t>
  </si>
  <si>
    <t>Taint Shared Content</t>
  </si>
  <si>
    <t>Rundll32</t>
  </si>
  <si>
    <t>Video Capture</t>
  </si>
  <si>
    <t>Multilayer Encryption</t>
  </si>
  <si>
    <t>Hypervisor</t>
  </si>
  <si>
    <t>Scheduled Task</t>
  </si>
  <si>
    <t>File System Logical Offsets</t>
  </si>
  <si>
    <t>Security Software Discovery</t>
  </si>
  <si>
    <t>Third-party Software</t>
  </si>
  <si>
    <t>Service Registry Permissions Weakness</t>
  </si>
  <si>
    <t>Indicator Blocking</t>
  </si>
  <si>
    <t>System Information Discovery</t>
  </si>
  <si>
    <t>Windows Admin Shares</t>
  </si>
  <si>
    <t>Scripting</t>
  </si>
  <si>
    <t>Standard Application Layer Protocol</t>
  </si>
  <si>
    <t>Web Shell</t>
  </si>
  <si>
    <t>Indicator Removal from Tools</t>
  </si>
  <si>
    <t>System Owner/User Discovery</t>
  </si>
  <si>
    <t>Windows Remote Management</t>
  </si>
  <si>
    <t>Service Execution</t>
  </si>
  <si>
    <t>Standard Cryptographic Protocol</t>
  </si>
  <si>
    <t>Indicator Removal on Host</t>
  </si>
  <si>
    <t>System Service Discovery</t>
  </si>
  <si>
    <t>Standard Non-Application Layer Protocol</t>
  </si>
  <si>
    <t>Modify Existing Service</t>
  </si>
  <si>
    <t>Install Root Certificate</t>
  </si>
  <si>
    <t>System Time Discovery</t>
  </si>
  <si>
    <t>Windows Management Instrumentation</t>
  </si>
  <si>
    <t>Uncommonly Used Port</t>
  </si>
  <si>
    <t>Netsh Helper DLL</t>
  </si>
  <si>
    <t>Web Service</t>
  </si>
  <si>
    <t>Redundant Access</t>
  </si>
  <si>
    <t>Masquerading</t>
  </si>
  <si>
    <t>Registry Run Keys / Start Folder</t>
  </si>
  <si>
    <t>Modify Registry</t>
  </si>
  <si>
    <t>Security Support Provider</t>
  </si>
  <si>
    <t>Network Share Connection Removal</t>
  </si>
  <si>
    <t>Obfuscated Files or Information</t>
  </si>
  <si>
    <t>Shortcut Modification</t>
  </si>
  <si>
    <t>Windows Management Instrumentation Event Subscription</t>
  </si>
  <si>
    <t>Winlogon Helper DLL</t>
  </si>
  <si>
    <t>Rootkit</t>
  </si>
  <si>
    <t>Software Packing</t>
  </si>
  <si>
    <t>Timestomp</t>
  </si>
  <si>
    <t>Tactics</t>
  </si>
  <si>
    <t>None</t>
  </si>
  <si>
    <t>Poor</t>
  </si>
  <si>
    <t>Fair</t>
  </si>
  <si>
    <t>Good</t>
  </si>
  <si>
    <t>Very Good</t>
  </si>
  <si>
    <t>Excellent</t>
  </si>
  <si>
    <t>Name</t>
  </si>
  <si>
    <t>ID</t>
  </si>
  <si>
    <t>Technical Description</t>
  </si>
  <si>
    <t>T1001</t>
  </si>
  <si>
    <t>T1002</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</si>
  <si>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</si>
  <si>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T1003</t>
  </si>
  <si>
    <t>T1004</t>
  </si>
  <si>
    <t>Winlogon is a part of some Windows versions that performs actions at logon. In Windows systems prior to Windows Vista, a Registry key can be modified that causes Winlogon to load a DLL on startup. Adversaries may take advantage of this feature to load adversarial code at startup for persistence.</t>
  </si>
  <si>
    <t>T1005</t>
  </si>
  <si>
    <t>T1006</t>
  </si>
  <si>
    <t>T1007</t>
  </si>
  <si>
    <t>T1008</t>
  </si>
  <si>
    <t>Adversaries may use fallback or alternate communication channels if the primary channel is compromised or inaccessible in order to maintain reliable command and control and to avoid data transfer thresholds.</t>
  </si>
  <si>
    <t>T1009</t>
  </si>
  <si>
    <t>Some security tools inspect files with static signatures to determine if they are known malicious. Adversaries may add data to files to increase the size beyond what security tools are capable of handling or to change the file hash to avoid hash-based blacklists.</t>
  </si>
  <si>
    <t>T1010</t>
  </si>
  <si>
    <t>Adversaries may attempt to get a listing of open application windows. Window listings could convey information about how the system is used or give context to information collected by a keylogger.</t>
  </si>
  <si>
    <t>T1011</t>
  </si>
  <si>
    <t>T1012</t>
  </si>
  <si>
    <t>T1013</t>
  </si>
  <si>
    <t>T1014</t>
  </si>
  <si>
    <t>T1015</t>
  </si>
  <si>
    <t>T1016</t>
  </si>
  <si>
    <t>T1017</t>
  </si>
  <si>
    <t>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t>
  </si>
  <si>
    <t>T1018</t>
  </si>
  <si>
    <t>T1019</t>
  </si>
  <si>
    <t>T1020</t>
  </si>
  <si>
    <t>T1021</t>
  </si>
  <si>
    <t>An adversary may use valid credentials to log into a service specifically designed to accept remote connections, such as telnet, SSH, and VNC. The adversary may then perform actions as the logged-on user.</t>
  </si>
  <si>
    <t>T1022</t>
  </si>
  <si>
    <t>T1023</t>
  </si>
  <si>
    <t>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 to look like a legitimate program. Adversaries could also edit the target path or entirely replace an existing shortcut so their tools will be executed instead of the intended legitimate program.</t>
  </si>
  <si>
    <t>T1024</t>
  </si>
  <si>
    <t>T1025</t>
  </si>
  <si>
    <t>T1026</t>
  </si>
  <si>
    <t>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</si>
  <si>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T1027</t>
  </si>
  <si>
    <t>Adversaries may attempt to make an executable or file difficult to discover or analyze by encrypting, encoding, or otherwise obfuscating its contents on the system.</t>
  </si>
  <si>
    <t>T1028</t>
  </si>
  <si>
    <t>T1029</t>
  </si>
  <si>
    <t>Data exfiltration may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Command and Control Channel and Exfiltration Over Alternative Protocol.</t>
  </si>
  <si>
    <t>T1030</t>
  </si>
  <si>
    <t>An adversary may exfiltrate data in fixed size chunks instead of whole files or limit packet sizes below certain thresholds. This approach may be used to avoid triggering network data transfer threshold alerts.</t>
  </si>
  <si>
    <t>T1031</t>
  </si>
  <si>
    <t>T1032</t>
  </si>
  <si>
    <t>Adversaries use command and control over an encrypted channel using a known encryption protocol like HTTPS or SSL/TLS. The use of strong encryption makes it difficult for defenders to detect signatures within adversary command and control traffic. Some adversaries may use other encryption protocols and algorithms with symmetric keys, such as RC4, that rely on encryption keys encoded into malware configuration files and not public key cryptography. Such keys may be obtained through malware reverse engineering.</t>
  </si>
  <si>
    <t>T1033</t>
  </si>
  <si>
    <t>T1034</t>
  </si>
  <si>
    <t>T1035</t>
  </si>
  <si>
    <t>T1036</t>
  </si>
  <si>
    <t>T1037</t>
  </si>
  <si>
    <t>T1038</t>
  </si>
  <si>
    <t>T1039</t>
  </si>
  <si>
    <t>T1040</t>
  </si>
  <si>
    <t>Network sniffing refers to using the network interface on a system to monitor or capture information sent over a wired or wireless connection. User credentials may be sent over an insecure, unencrypted protocol that can be captured and obtained through network packet analysis. An adversary may place a network interface into promiscuous mode, using a utility to capture traffic in transit over the network or use span ports to capture a larger amount of data. In addition, Address Resolution Protocol (ARP) and Domain Name Service (DNS) poisoning can be used to capture credentials to websites, proxies, and internal systems by redirecting traffic to an adversary.</t>
  </si>
  <si>
    <t>T1041</t>
  </si>
  <si>
    <t>Data exfiltration is performed over the Command and Control channel. Data is encoded into the normal communications channel using the same protocol as command and control communications.</t>
  </si>
  <si>
    <t>T1042</t>
  </si>
  <si>
    <t>T1043</t>
  </si>
  <si>
    <t>T1044</t>
  </si>
  <si>
    <t>T1045</t>
  </si>
  <si>
    <t>T1046</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</si>
  <si>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</si>
  <si>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T1047</t>
  </si>
  <si>
    <t>T1048</t>
  </si>
  <si>
    <t>Data exfiltration is performed with a different protocol from the main command and control protocol or channel. The data is likely to be sent to an alternate network location from the main command and control server. Alternate protocols include FTP, SMTP, HTTP/S, DNS, or some other network protocol. Different channels could include Internet Web services such as cloud storage.</t>
  </si>
  <si>
    <t>T1049</t>
  </si>
  <si>
    <t>T1050</t>
  </si>
  <si>
    <t>T1051</t>
  </si>
  <si>
    <t>Adversaries may add malicious content to an internally accessible website through an open network file share that contains the website's webroot or Web content directory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 This mechanism of shared access and remote execution could be used for lateral movement to the system running the Web server. For example, a Web server running PHP with an open network share could allow an adversary to upload a remote access tool and PHP script to execute the RAT on the system running the Web server when a specific page is visited.</t>
  </si>
  <si>
    <t>T1052</t>
  </si>
  <si>
    <t>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</si>
  <si>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T1053</t>
  </si>
  <si>
    <t>T1054</t>
  </si>
  <si>
    <t>An adversary may attempt to block indicators or events from leaving the host machine. In the case of network-based reporting of indicators, an adversary may block traffic associated with reporting to prevent central analysis. This may be accomplished by many means, such as stopping a local process or creating a host-based firewall rule to block traffic to a specific server.</t>
  </si>
  <si>
    <t>T1055</t>
  </si>
  <si>
    <t>T1056</t>
  </si>
  <si>
    <t>T1057</t>
  </si>
  <si>
    <t>Adversaries may attempt to get information about running processes on a system. An example command that would obtain details on processes is "tasklist" using the Tasklist utility. Information obtained could be used to gain an understanding of common software running on systems within the network.</t>
  </si>
  <si>
    <t>T1058</t>
  </si>
  <si>
    <t>T1059</t>
  </si>
  <si>
    <t>T1060</t>
  </si>
  <si>
    <t>T1061</t>
  </si>
  <si>
    <t>Cause a binary or script to execute based on interacting with the file through a graphical user interface (GUI) or in an interactive remote session such as Remote Desktop Protocol.</t>
  </si>
  <si>
    <t>T1062</t>
  </si>
  <si>
    <t>T1063</t>
  </si>
  <si>
    <t>T1064</t>
  </si>
  <si>
    <t>T1065</t>
  </si>
  <si>
    <t>Adversaries may conduct C2 communications over a non-standard port to bypass proxies and firewalls that have been improperly configured.</t>
  </si>
  <si>
    <t>T1066</t>
  </si>
  <si>
    <t>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use Software Packing or otherwise modify the file so it has a different signature, and then re-use the malware.</t>
  </si>
  <si>
    <t>T1067</t>
  </si>
  <si>
    <t>T1068</t>
  </si>
  <si>
    <t>T1069</t>
  </si>
  <si>
    <t>Adversaries may attempt to find local system or domain-level groups and permissions settings. Examples of commands that can list groups are net group /domain and net localgroup using the Net utility.</t>
  </si>
  <si>
    <t>T1070</t>
  </si>
  <si>
    <t>Adversaries may delete or alter generated event files on a host system, including potentially captured files such as quarantined malware. This may compromise the integrity of the security solution, causing events to go unreported, or make forensic analysis and incident response more difficult due to lack of sufficient data to determine what occurred.</t>
  </si>
  <si>
    <t>T1071</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</si>
  <si>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 For connections that occur internally within an enclave (such as those between a proxy or pivot node and other nodes), commonly used protocols are RPC, SSH, or RDP.</t>
  </si>
  <si>
    <t>T1072</t>
  </si>
  <si>
    <t>T1073</t>
  </si>
  <si>
    <t>T1074</t>
  </si>
  <si>
    <t>T1075</t>
  </si>
  <si>
    <t>T1076</t>
  </si>
  <si>
    <t>T1077</t>
  </si>
  <si>
    <t>T1078</t>
  </si>
  <si>
    <t>T1079</t>
  </si>
  <si>
    <t>An adversary performs C2 communications using multiple layers of encryption, typically (but not exclusively) tunneling a custom encryption scheme within a protocol encryption scheme such as HTTPS or SMTPS.</t>
  </si>
  <si>
    <t>T1080</t>
  </si>
  <si>
    <t>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t>
  </si>
  <si>
    <t>T1081</t>
  </si>
  <si>
    <t>T1082</t>
  </si>
  <si>
    <t>T1083</t>
  </si>
  <si>
    <t>T1084</t>
  </si>
  <si>
    <t>T1085</t>
  </si>
  <si>
    <t>T1086</t>
  </si>
  <si>
    <t>T1087</t>
  </si>
  <si>
    <t>T1088</t>
  </si>
  <si>
    <t>T1089</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</si>
  <si>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t>
  </si>
  <si>
    <t>T1090</t>
  </si>
  <si>
    <t>T1091</t>
  </si>
  <si>
    <t>Adversaries may move to additional systems, possibly those on disconnected or air-gapped networks, by copying malware to removable media and taking advantage of Autorun features when the media is inserted into another system and executes. This may occur through modification of executable files stored on removable media or by copying malware and renaming it to look like a legitimate file to trick users into executing it on a separate system.</t>
  </si>
  <si>
    <t>T1092</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</si>
  <si>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 Commands and files would be relayed from the disconnected system to the Internet-connected system to which the adversary has direct access.</t>
  </si>
  <si>
    <t>T1093</t>
  </si>
  <si>
    <t>T1094</t>
  </si>
  <si>
    <t>Adversaries may communicate using a custom command and control protocol instead of using existing Standard Application Layer Protocol to encapsulate commands. Implementations could mimic well-known protocols.</t>
  </si>
  <si>
    <t>T1095</t>
  </si>
  <si>
    <t>T1096</t>
  </si>
  <si>
    <t>T1097</t>
  </si>
  <si>
    <t>T1098</t>
  </si>
  <si>
    <t>Account creation and manipulation may aid adversaries in maintaining access to credentials and certain permission levels within an environment. Manipulation could consist of creating new credentials, modifying permissions, adding or changing permission groups, modifying account settings, or modifying how authentication is performed. In order to create or manipulate accounts, the adversary must already have sufficient permissions on systems or the domain.</t>
  </si>
  <si>
    <t>T1099</t>
  </si>
  <si>
    <t>T1100</t>
  </si>
  <si>
    <t>T1101</t>
  </si>
  <si>
    <t>T1102</t>
  </si>
  <si>
    <t>Adversaries may use an existing, legitimate external Web service as a means for relaying commands to a compromised system. Popular websites and social media can act as a mechanism for command and control and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</si>
  <si>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T1103</t>
  </si>
  <si>
    <t>T1104</t>
  </si>
  <si>
    <t>T1105</t>
  </si>
  <si>
    <t>T1106</t>
  </si>
  <si>
    <t>T1107</t>
  </si>
  <si>
    <t>T1108</t>
  </si>
  <si>
    <t>T1109</t>
  </si>
  <si>
    <t>Some adversaries may employ sophisticated means to compromise computer components and install malicious firmware that will execute adversary code outside of the operating system and main system firmware or BIOS. This technique may be similar to Basic Input/Output System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t>
  </si>
  <si>
    <t>T1110</t>
  </si>
  <si>
    <t>T1111</t>
  </si>
  <si>
    <t>T1112</t>
  </si>
  <si>
    <t>T1113</t>
  </si>
  <si>
    <t>Adversaries may attempt to take screen captures of the desktop to gather information over the course of an operation. Screen capturing functionality may be included as a feature of a remote access tool used in post-compromise operations.</t>
  </si>
  <si>
    <t>T1114</t>
  </si>
  <si>
    <t>T1115</t>
  </si>
  <si>
    <t>T1116</t>
  </si>
  <si>
    <t>T1117</t>
  </si>
  <si>
    <t>T1118</t>
  </si>
  <si>
    <t>T1119</t>
  </si>
  <si>
    <t>T1120</t>
  </si>
  <si>
    <t>Adversaries may attempt to gather information about attached peripheral devices and components connected to a computer system. The information may be used to enhance their awareness of the system and network environment or may be used for further actions.</t>
  </si>
  <si>
    <t>T1121</t>
  </si>
  <si>
    <t>T1122</t>
  </si>
  <si>
    <t>T1123</t>
  </si>
  <si>
    <t>T1124</t>
  </si>
  <si>
    <t>T1126</t>
  </si>
  <si>
    <t>T1127</t>
  </si>
  <si>
    <t>T1128</t>
  </si>
  <si>
    <t>T1129</t>
  </si>
  <si>
    <t>T1130</t>
  </si>
  <si>
    <t>T1131</t>
  </si>
  <si>
    <t>T1133</t>
  </si>
  <si>
    <t>Detection Approach</t>
  </si>
  <si>
    <t>Detection Score</t>
  </si>
  <si>
    <t>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
On Windows Vista and later as well as Windows Server 2008 and later, a Registry key may be modified that configures "cmd.exe," or another program that provides backdoor access, as a "debugger" for the accessibility program (e.g., "utilman.exe"). After the Registry is modified, pressing the appropriate key combination at the login screen while at the keyboard or when connected with RDP will cause the "debugger" program to be executed with SYSTEM privileges</t>
  </si>
  <si>
    <t>Changes to accessibility utility binaries or binary paths that do not correlate with known software, patch cycles, etc., are suspicious. Command line invocation of tools capable of modifying the Registry for associated keys are also suspicious. Utility arguments and the binaries themselves should be monitored for changes. Monitor Registry keys within HKEY_LOCAL_MACHINE\SOFTWARE\Microsoft\Windows NT\CurrentVersion\Image File Execution Options</t>
  </si>
  <si>
    <t>Adversaries may attempt to get a listing of local system or domain accounts. Example commands that can acquire this information are net user, net group &lt;groupname&gt;, and net localgroup &lt;groupname&gt; using the Net utility or through use of dsquery. If adversaries attempt to identify the primary user, currently logged in user, or set of users that commonly uses a system, System Owner/User Discovery may apply.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</si>
  <si>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 and PowerShell.</t>
  </si>
  <si>
    <t>DLLs that are specified in the AppInit_DLLs value in the Registry key HKEY_LOCAL_MACHINE\Software\Microsoft\Windows NT\CurrentVersion\Windows are loaded by user32.dll into every process that loads user32.dll. In practice this is nearly every program. This value can be abused to obtain persistence by causing a DLL to be loaded into most processes on the computer. The AppInit DLL functionality is disabled in Windows 8 and later versions when secure boot is enabled.</t>
  </si>
  <si>
    <t>Monitor DLL loads by processes that load user32.dll and look for DLLs that are not recognized or not normally loaded into a process. Monitor the AppInit_DLLs Registry value for modifications that do not correlate with known software, patch cycles, etc. Tools such as Sysinternals Autoruns may also be used to detect system changes that could be attempts at persistence, including listing current AppInit DLLs.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</si>
  <si>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Monitor application deployments from a secondary system. Perform application deployment at regular times so that irregular deployment activity stands out. Monitor process activity that does not correlate to known good software. Monitor account login activity on the deployment system.</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</si>
  <si>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information related to services. Remote access tools with built-in features may interact directly with the Windows API to gather information. Information may also be acquired through Windows system management tools such as Windows Management Instrumentation and PowerShell.</t>
  </si>
  <si>
    <t>Once established within a system or network, an adversary may use automated techniques for collecting internal data. Methods for performing this technique could include use of Scripting to search for and copy information fitting set criteria such as file type, location, or name at specific time intervals. This functionality could also be built into remote access tools. This technique may incorporate use of other techniques such as File and Directory Discovery and Remote File Copy to identify and move files.</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</si>
  <si>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Data Staged.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Windows Management Instrumentation and PowerShell.</t>
  </si>
  <si>
    <t>Data, such as sensitive documents, may be exfiltrated through the use of automated processing or Scripting after being gathered during Collection. When automated exfiltration is used, other exfiltration techniques likely apply as well to transfer the information out of the network, such as Exfiltration Over Command and Control Channel and Exfiltration Over Alternative Protocol.</t>
  </si>
  <si>
    <t>Monitor process file access patterns and network behavior. Unrecognized processes or scripts that appear to be traversing file systems and sending network traffic may be suspicious.</t>
  </si>
  <si>
    <t>The BIOS (Basic Input/Output System), which underlies the functionality of a computer, may be modified to perform or assist in malicious activity.
Capabilities exist to overwrite the system firmware, which may give sophisticated adversaries a means to install malicious firmware updates as a means of persistence on a system that may be difficult to detect.
The Unified Extensible Firmware Interface (UEFI) is new specification for the interface between platform firmware and a computer operating system.</t>
  </si>
  <si>
    <t>Firmware manipulation may be detected. Dump and inspect BIOS images on vulnerable systems and compare against known good images. Analyze differences to determine if malicious changes have occurred. Log attempts to read/write to BIOS and compare against known patching behavior.</t>
  </si>
  <si>
    <t>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t>
  </si>
  <si>
    <t>A bootkit is a malware variant that modifies the boot sectors of a hard drive, including the Master Boot Record (MBR) and Volume Boot Record (VBR). Adversaries may use bootkits to persist on systems at a layer below the operating system, which may make it difficult to perform full remediation unless an organization suspects one was used and can act accordingly.</t>
  </si>
  <si>
    <t>Perform integrity checking on MBR and VBR. Take snapshots of MBR and VBR and compare against known good samples. Report changes to MBR and VBR as they occur for indicators of suspicious activity and further analysis.</t>
  </si>
  <si>
    <t>Adversaries may attempt to brute force logins without knowledge of passwords or hashes during an operation either with zero knowledge or by attempting a list of known or possible passwords. This is a riskier option because it could cause numerous authentication failures and account lockouts, depending on the organization's login failure policies</t>
  </si>
  <si>
    <t>It is difficult to detect when hashes are cracked, since this is generally done outside the scope of the target network. Monitor authentication logs for system and application login failures on Legitimate Credentials. If authentication failures are high, then there may be a brute force attempt to gain access to a system using legitimate credentials.</t>
  </si>
  <si>
    <t>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</si>
  <si>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Monitor process API calls for behavior that may be indicative of DLL Injection and unusual loaded DLLs through DLL Search Order Hijacking, which indicate attempts to gain access to higher privileged processes.</t>
  </si>
  <si>
    <t>When a file is opened, the default program used to open the file (also called the file association or handler) is checked. File association selections are stored in the Windows Registry and can be edited by users, administrators, or programs that have Registry access.Applications can modify the file association for a given file extension to call an arbitrary program when a file with the given extension is opened.</t>
  </si>
  <si>
    <t>Collect and analyze changes to Registry keys that associate file extensions to default applications for execution and correlate with unknown process launch activity or unusual file types for that process. User file association preferences are stored under [HKEY_CURRENT_USER]\Software\Microsoft\Windows\CurrentVersion\Explorer\FileExts and override associations configured under [HKEY_CLASSES_ROOT]. Changes to a user's preference will occur under this entry's subkeys.Also look for abnormal process call trees for execution of other commands that could relate to Discovery actions or other techniques.</t>
  </si>
  <si>
    <t>Adversaries may collect data stored in the Windows clipboard from users copying information within or between applications. Applications can access clipboard data by using the Windows API.</t>
  </si>
  <si>
    <t>Access to the clipboard is a legitimate function of many applications on a Windows system. If an organization chooses to monitor for this behavior, then the data will likely need to be Good against other suspicious or non-user-driven activity.</t>
  </si>
  <si>
    <t>API monitoring</t>
  </si>
  <si>
    <t>Code signing provides a level of authenticity on a binary from the developer and a guarantee that the binary has not been tampered with.However, adversaries are known to use code signing certificates to masquerade malware and tools as legitimate binaries. The certificates used during an operation may be created, forged, or stolen by the adversary. Code signing certificates may be used to bypass security policies that require signed code to execute on a system.</t>
  </si>
  <si>
    <t>Collect and analyze signing certificate metadata on software that executes within the environment to look for unusual certificate characteristics and outliers.</t>
  </si>
  <si>
    <t>Command-line interfaces provide a way of interacting with computer systems and is a common feature across many types of operating system platforms. One example command-line interface on Windows systems is cmd, which can be used to perform a number of tasks including execution of other software. Command-line interfaces can be interacted with locally or remotely via a remote desktop application, reverse shell session, etc. Commands that are executed run with the current permission level of the command-line interface process unless the command includes process invocation that changes permissions context for that execution (e.g. Scheduled Task). Adversaries may use command-line interfaces to interact with systems and execute other software during the course of an operation.</t>
  </si>
  <si>
    <t>Command-line interface activities can be captured through proper logging of process execution with command-line arguments. This information can be useful in gaining additional insight to adversaries' actions through how they use native processes or custom tools.</t>
  </si>
  <si>
    <t>Adversaries may communicate over a commonly used port to bypass firewalls or network detection systems and to blend with normal network activity to avoid more detailed inspection. </t>
  </si>
  <si>
    <t>Analyze network data for uncommon data flows. Processes utilizing the network that do not normally have network communication or have never been seen before are suspicious. Analyze packet contents to detect communications that do not follow the expected protocol behavior for the port that is being used.</t>
  </si>
  <si>
    <t>Monitor file access on removable media. Detect processes that execute when removable media is mounted.</t>
  </si>
  <si>
    <t>The Microsoft Component Object Model (COM) is a system within Windows to enable interaction between software components through the operating system.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 An adversary is likely to hijack objects that are used frequently enough to maintain a consistent level of persistence, but are unlikely to break noticeable functionality within the system as to avoid system instability that could lead to detection.</t>
  </si>
  <si>
    <t>There are opportunities to detect COM hijacking by searching for Registry references that have been replaced and through Registry operations replacing know binary paths with unknown paths.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Good with a COM object Registry modification may indicate COM hijacking has been performed.</t>
  </si>
  <si>
    <t>A connection proxy is used to direct network traffic between systems or act as an intermediary for network communications. Many tools exist that enable traffic redirection through proxies or port redirection, including HTRAN, ZXProxy, and ZXPortMap.The definition of a proxy can also be expanded out to encompass trust relationships between networks in peer-to-peer, mesh, or trusted connections between networks consisting of hosts or systems that regularly communicate with each other.The network may be within a single organization or across organizations with trust relationships. Adversaries could use these types of relationships to manage command and control communications, to reduce the number of simultaneous outbound network connections, to provide resiliency in the face of connection loss, or to ride over existing trusted communications paths between victims to avoid suspicion.</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</si>
  <si>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 and PowerShell.</t>
  </si>
  <si>
    <t xml:space="preserve">Credential dumping is the process of obtaining account login and password information from the operating system and software. Credentials can be used to perform Lateral Movement and access restricted information. Tools may dump credentials in many different ways: extracting credential hashes for offline cracking, extracting plaintext passwords, and extracting Kerberos tickets, among others. Examples of credential dumpers include pwdump7, Windows Credential Editor, Mimikatz, and gsecdump. </t>
  </si>
  <si>
    <t>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 which may require additional logging features to be configured in the operating system to collect necessary information for analysis.</t>
  </si>
  <si>
    <t>Monitor for creation or modification of accounts in correlation with other suspicious activity. Changes may occur at unusual times or from unusual systems.Use of credentials may also occur at unusual times or to unusual systems or services and may correlate with other suspicious activity.</t>
  </si>
  <si>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Credential Dumping. Passwords may also be obtained from Group Policy Preferences stored on the Windows Domain Controller.</t>
  </si>
  <si>
    <t>While detecting adversaries accessing these files may be difficult without knowing they exist in the first place, it may be possible to detect adversary use of credentials they have obtained. Monitor the command-line arguments of executing processes for suspicious words or regular expressions that may indicate searching for a password (for example: password, pwd, login, secure, or credentials). See Legitimate Credentials for more information.</t>
  </si>
  <si>
    <t>Adversaries may use a custom cryptographic protocol or algorithm to hide command and control traffic. A simple scheme, such as XOR-ing the plaintext with a fixed key, will produce a very weak ciphertext.Custom encryption schemes may vary in sophistication. Analysis and reverse engineering of malware samples may be enough to discover the algorithm and encryption key used.Some adversaries may also attempt to implement their own version of a well-known cryptographic algorithm instead of using a known implementation library, which may lead to unintentional errors.</t>
  </si>
  <si>
    <t>If malware uses custom encryption with symmetric keys, it may be possible to obtain the algorithm and key from samples and use them to decode network traffic to detect malware communications signatures.In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when communications do not follow the expected protocol behavior for the port that is being used.</t>
  </si>
  <si>
    <t>Common utilities that may be present on the system or brought in by an adversary may be detectable through process monitoring and monitoring for command-line arguments for known compression utilities. If the communications channel is unencrypted, compressed files can be detected in transit during exfiltration with a network intrusion detection or data loss prevention system analyzing file headers.</t>
  </si>
  <si>
    <t>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 Other exfiltration techniques likely apply as well to transfer the information out of the network, such as Exfiltration Over Command and Control Channel and Exfiltration Over Alternative Protocol</t>
  </si>
  <si>
    <t xml:space="preserve">Common utilities that may be present on the system or brought in by an adversary may be detectable through process monitoring and monitoring for command-line arguments for known encryption utilities. This may yield a significant amount of benign events, depending on how systems in the environment are typically used. Often the encryption key is stated within command-line invocation of the software.
A process that loads the Windows DLL crypt32.dll may be used to perform encryption, decryption, or verification of file signatures.
Network traffic may also be analyzed for entropy to determine if encrypted data is being transmitted. If the communications channel is unencrypted, encrypted files of known file types can be detected in transit during exfiltration with a network intrusion detection or data loss prevention system analyzing file headers.
</t>
  </si>
  <si>
    <t>Sensitive data can be collected from local system sources, such as the file system or databases of information residing on the system prior to Exfiltration. Adversaries will often search the file system on computers they have compromised to find files of interest. They may do this using a Command-Line Interface, such as cmd, which has functionality to interact with the file system to gather information. Some adversaries may also use Automated Collection on the local system.</t>
  </si>
  <si>
    <t>Monitor processes and command-line arguments for actions that could be taken to collect files from a system. Remote access tools with built-in features may interact directly with the Windows API to gather data.</t>
  </si>
  <si>
    <t>Sensitive data can be collected from remote systems via shared network drives (host shared directory, network file server, etc.) that are accessible from the current system prior to Exfiltration. Adversaries may search network shares on computers they have compromised to find files of interest. Interactive command shells may be in use, and common functionality within cmd may be used to gather information.</t>
  </si>
  <si>
    <t>Monitor processes and command-line arguments for actions that could be taken to collect files from a network share. Remote access tools with built-in features may interact directly with the Windows API to gather data. Data may also be acquired through Windows system management tools such as Windows Management Instrumentation and PowerShell.</t>
  </si>
  <si>
    <t>Sensitive data can be collected from any removable media (optical disk drive, USB memory, etc.) connected to the compromised system prior to Exfiltration. Adversaries may search connected removable media on computers they have compromised to find files of interest. Interactive command shells may be in use, and common functionality within cmd may be used to gather information. Some adversaries may also use Automated Collection on removable media.</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</si>
  <si>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Windows Management Instrumentation and PowerShell.</t>
  </si>
  <si>
    <t>In order to make the content more difficult to discover or decipher and to make the communication less conspicuous and hide commands from being seen hackers use many methods, including Base64 encoding the message body of an HTTP request, adding junk data to protocol traffic, using steganography, or commingling legitimate traffic with C2 communications traffic.</t>
  </si>
  <si>
    <t>Collected data is staged in a central location or directory prior to Exfiltration. Data may be kept in separate files or combined into one file through techniques such as Data Compressed or Data Encrypted. Interactive command shells may be used, and common functionality within cmd may be used to copy data into a staging location.</t>
  </si>
  <si>
    <t>Processes that appear to be reading files from disparate locations and writing them to the same directory or file may be an indication of data being staged, especially if they are suspected of performing encryption or compression on the files.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 and PowerShell.</t>
  </si>
  <si>
    <t>Analyze network data for uncommon data flows. If a process maintains a long connection during which it consistently sends fixed size data packets or a process opens connections and sends fixed sized data packets at regular intervals, it may be performing an aggregate data transfer. Processes utilizing the network that do not normally have network communication or have never been seen before are suspicious. Analyze packet contents to detect communications that do not follow the expected protocol behavior for the port that is being used</t>
  </si>
  <si>
    <t>Monitor processes and command-line arguments to see if security tools are killed or stop running. Monitor Registry edits for modifications to services and startup programs that correspond to security tools. Lack of log or event file reporting may be suspicious.</t>
  </si>
  <si>
    <t>DLL injection is used to run code in the context of another process by causing the other process to load and execute code. Running code in the context of another process provides adversaries many benefits, such as access to the process's memory and permissions. It also allows adversaries to mask their actions under a legitimate process. A more sophisticated kind of DLL injection, reflective DLL injection, loads code without calling the normal Windows API calls, potentially bypassing DLL load monitoring. Numerous methods of DLL injection exist on Windows, including modifying the Registry, creating remote threads, Windows hooking APIs, and DLL pre-loading.</t>
  </si>
  <si>
    <t>Monitoring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API calls such as CreateRemoteThread and those that can be used to modify memory within another process, such as WriteProcessMemory, may be used for this technique.</t>
  </si>
  <si>
    <t>Windows systems use a common method to look for required DLLs to load into a program. Adversaries may take advantage of the Windows DLL search order and programs that ambiguously specify DLLs to gain privilege escalation and persistence. Adversaries may perform DLL preloading, also called binary planting attacks,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 Adversaries may use this behavior to cause the program to load a malicious DLL. Adversaries may also directly modify the way a program loads DLLs by replacing an existing DLL or modifying a .manifest or .local redirection file, directory, or junction to cause the program to load a different DLL to maintain persistence or privilege escalation</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</si>
  <si>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 Disallow loading of remote DLLs</t>
  </si>
  <si>
    <t>Programs may specify DLLs that are loaded at runtime. Programs that improperly or vaguely specify a required DLL may be open to a vulnerability in which an unintended DLL is loaded. Side-loading vulnerabilities specifically occur when Windows Side-by-Side (WinSxS) manifests are not explicit enough about characteristics of the DLL to be loaded. Adversaries may take advantage of a legitimate program that is vulnerable to side-loading to load a malicious DLL. Adversaries likely use this technique as a means of masking actions they perform under a legitimate, trusted system or software process.</t>
  </si>
  <si>
    <t>Monitor processes for unusual activity (e.g., a process that does not use the network begins to do so). Track DLL metadata, such as a hash, and compare DLLs that are loaded at process execution time against previous executions to detect differences that do not correlate with patching or updates.</t>
  </si>
  <si>
    <t>Adversaries may target user email to collect sensitive information from a target.Files containing email data can be acquired from a user's system, such as Outlook storage or cache files .pst and .ost. Adversaries may leverage a user's credentials and interact directly with the Exchange server to acquire information from within a network.Some adversaries may acquire user credentials and access externally facing webmail applications, such as Outlook Web Access.</t>
  </si>
  <si>
    <t>File access of local system email files for Exfiltration, unusual processes connecting to an email server within a network, or unusual access patterns or authentication attempts on a public-facing webmail server may all be indicators of malicious activity.Monitor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Windows Management Instrumentation and PowerShell.</t>
  </si>
  <si>
    <t>Adversary tools may directly use the Windows application programming interface (API) to execute binaries. Functions such as the Windows API CreateProcess will allow programs and scripts to start other processes with proper path and argument parameters.</t>
  </si>
  <si>
    <t>Monitoring API calls may generate a significant amount of data and may not be directly useful for defense unless collected under specific circumstances, since benign use of Windows API functions such as CreateProcess are common and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t>
  </si>
  <si>
    <t>Analyze network data for uncommon data flows. Processes utilizing the network that do not normally have network communication or have never been seen before are suspicious. Analyze packet contents to detect communications that do not follow the expected protocol behavior for the port that is being used</t>
  </si>
  <si>
    <t>Exfiltration could occur over a different network medium than the command and control channel. If the command and control network is a wired Internet connection, the exfiltration may occur, for example, over a WiFi connection, modem, cellular data connection, or Bluetooth. Adversaries could choose to do this if they have sufficient access or proximity, and the connection might not be secured or defended as well as the primary Internet-connected channel because it is not routed through the same enterprise network.</t>
  </si>
  <si>
    <t>Processes utilizing the network that do not normally have network communication or have never been seen before. Processes that normally require user-driven events to access the network (for example, a mouse click or key press) but access the network without such may be malicious.</t>
  </si>
  <si>
    <t>Monitor file access on removable media. Detect processes that execute when removable media are mounted.</t>
  </si>
  <si>
    <t>Exploitation of a software vulnerability occurs when an adversary takes advantage of a programming error in a program, service, or within the operating system software or kernel itself to execute adversary-controlled code. Exploiting software vulnerabilities may allow adversaries to run a command or binary on a remote system for lateral movement, escalate a current process to a higher privilege level, or bypass security mechanisms. Exploits may also allow an adversary access to privileged accounts and credentials. One example of this is MS14-068, which can be used to forge Kerberos tickets using domain user permissions.</t>
  </si>
  <si>
    <t>Software exploits may not always succeed or may cause the exploited process to become unstable or crash. Software and operating system crash reports may contain useful contextual information about attempted exploits that correlate with other malicious activity. Exploited processes may exhibit behavior that is unusual for the specific process, such as spawning additional processes or reading and writing to files.</t>
  </si>
  <si>
    <t>Analyze network data for uncommon data flows . Processes utilizing the network that do not normally have network communication or have never been seen before are suspicious. Analyze packet contents to detect communications that do not follow the expected protocol behavior for the port that is being used</t>
  </si>
  <si>
    <t>Adversaries may enumerate files and directories or may search in specific locations of a host or network share for certain information within a file system. Example utilities used to obtain this information are dir and tree.65 Custom tools may also be used to gather file and directory information and interact with the Windows API.</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</si>
  <si>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 There are tools available from the host operating system to perform cleanup, but adversaries may use other tools as well. Examples include native cmd functions such as DEL, secure deletion tools such as Windows Sysinternals SDelete, or other third-party file deletion tools.</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</si>
  <si>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t>
  </si>
  <si>
    <t>Windows allows programs to have direct access to logical volumes. Programs with direct access may read and write files directly from the drive by analyzing file system data structures. This technique bypasses Windows file access controls as well as file system monitoring tools. Utilities, such as NinjaCopy, exist to perform these actions in PowerShell.</t>
  </si>
  <si>
    <t xml:space="preserve">Monitor handle opens on drive volumes that are made by processes to determine when they may directly access logical drives. Monitor processes and command-line arguments for actions that could be taken to copy files from the logical drive and evade common file system protections. Since this technique may also be used through PowerShell, additional logging of PowerShell scripts is recommended. </t>
  </si>
  <si>
    <t>Detection of execution through the GUI will likely lead to significant false positives. Other factors should be considered to detect misuse of services that can lead to adversaries gaining access to systems through interactive remote sessions.</t>
  </si>
  <si>
    <t>A type-1 hypervisor is a software layer that sits between the guest operating systems and system's hardware. It presents a virtual running environment to an operating system. An example of a common hypervisor is Xen. A type-1 hypervisor operates at a level below the operating system and could be designed with Rootkit functionality to hide its existence from the guest operating system. A malicious hypervisor of this nature could be used to persist on systems through interruption.</t>
  </si>
  <si>
    <t>Type-1 hypervisors may be detected by performing timing analysis. Hypervisors emulate certain CPU instructions that would normally be executed by the hardware. If an instruction takes orders of magnitude longer to execute than normal on a system that should not contain a hypervisor, one may be present.</t>
  </si>
  <si>
    <t>System calls</t>
  </si>
  <si>
    <t>Detect lack of reported activity from a host sensor. Different methods of blocking may cause different disruptions in reporting. Systems may suddenly stop reporting all data or only certain kinds of data.</t>
  </si>
  <si>
    <t>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t>
  </si>
  <si>
    <t>File system monitoring may be used to detect improper deletion or modification of indicator files. Events not stored on the file system will require different detection mechanisms.</t>
  </si>
  <si>
    <t>Adversaries can use methods of capturing user input for obtaining credentials for Legitimate Credentials and information Collection that include keylogging and user input field interception.</t>
  </si>
  <si>
    <t>Keyloggers may take many forms, possibly involving modification to the Registry and installation of a driver, setting a hook, or polling to intercept keystrokes. Commonly used API calls include SetWindowsHook, GetKeyState, and GetAsynceyState. Monitor the Registry and file system for such changes and detect driver installs, as well as looking for common keylogging API calls. API calls alone are not an indicator of keylogging, but may provide behavioral data that is useful when combined with other information such as new files written to disk and unusual processes. Monitor the Registry for the addition of a Custom Credential Provider. Detection of compromised Legitimate Credentials in use by adversaries may help to catch the result of user input interception if new techniques are used.</t>
  </si>
  <si>
    <t>InstallUtil is a command-line utility that allows for installation and uninstallation of resources by executing specific installer components specified in .NET binaries. InstallUtil is located in the .NET directory on a Windows system: C:\Windows\Microsoft.NET\Framework\v&lt;version&gt;\InstallUtil.exe.InstallUtil.exe is digitally signed by Microsoft. Adversaries may use InstallUtil to proxy execution of code through a trusted Windows utility. InstallUtil may also be used to bypass process whitelisting through use of attributes within the binary that execute the class decorated with the attribute [System.ComponentModel.RunInstaller(true)].</t>
  </si>
  <si>
    <t>Use process monitoring to monitor the execution and arguments of InstallUtil.exe. Compare recent invocations of InstallUtil.exe with prior history of known good arguments and executed binaries to determine anomalous and potentially adversarial activity. Command arguments used before and after the InstallUtil.exe invocation may also be useful in determining the origin and purpose of the binary being executed.</t>
  </si>
  <si>
    <t>Adversaries may steal the credentials of a specific user or service account using Credential Access techniques. Compromised credentials may be used to bypass access controls placed on various resources on hosts and within the network and may even be used for persistent access to remote systems.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The overlap of credentials and permissions across a network of systems is of concern because the adversary may be able to pivot across accounts and systems to reach a high level of access (i.e., domain or enterprise administrator) to bypass access controls set within the enterprise.</t>
  </si>
  <si>
    <t>Configure robust, consistent account activity audit policies across the enterprise.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entered the building or does not have VPN access).</t>
  </si>
  <si>
    <t>Adversaries will likely look for details about the network configuration and settings of systems they access. Several operating system administration utilities exist that can be used to gather this information. Examples include Arp, ipconfig/ifconfig, nbtstat, and route.</t>
  </si>
  <si>
    <t>Adversaries may attempt to get a listing of network connections to or from the compromised system. Utilities and commands that acquire this information include netstat, "net use," and "net session" with Net.</t>
  </si>
  <si>
    <t>A port monitor can be set through the AddMonitor API call to set a DLL to be loaded at startup. This DLL must be located in C:\Windows\System32 and will be loaded by the print spooler service, spoolsv.exe, on boot. Adversaries can use this technique to load malicious code at startup that will persist on system reboot. This same functionality is achieved by creating specifically formatted Registry keys at HKLM\SYSTEM\CurrentControlSet\Control\Print\Monitors.</t>
  </si>
  <si>
    <t>Monitor process API calls to AddMonitor.
Monitor DLLs that are loaded by spoolsv.exe for DLLs that are abnormal.
New DLLs written to the System32 directory that do not correlate with known good software or patching may be suspicious.
Monitor registry writes to HKLM\SYSTEM\CurrentControlSet\Control\Print\Monitors
Run the Autoruns utility, which checks for this Registry key as a persistence mechanism</t>
  </si>
  <si>
    <t>Windows allows logon scripts to be run whenever a specific user or group of users log into a system. The scripts can be used to perform administrative functions, which may often execute other programs or send information to an internal logging server. If adversaries can access these scripts, they may insert additional code into the logon script to execute their tools when a user logs in. This code can allow them to maintain persistence on a single system, if it is a local script, or to move laterally within a network, if the script is stored on a central server and pushed to many systems. Depending on the access configuration of the logon scripts, either local credentials or an administrator account may be necessary.</t>
  </si>
  <si>
    <t>Monitor logon scripts for unusual access by abnormal users or at abnormal times. Look for files added or modified by unusual accounts outside of normal administration duties.</t>
  </si>
  <si>
    <t>Masquerading occurs when a malicious executable is placed in a commonly trusted location (such as C:\Windows\System32) or named with a common name (such as "explorer.exe" or "svchost.exe") to bypass tools that trust executables by relying on file name or path. This also may be done to deceive defenders and system administrators into thinking a file is benign by name association to something that is known to be legitimate.</t>
  </si>
  <si>
    <t>Collect file hashes; file names that do not match their expected hash are suspect. Perform file monitoring; files with known names but in unusual locations are suspect. Likewise, files that are modified outside of an update or patch are suspect.</t>
  </si>
  <si>
    <t>Windows service configuration information, including the file path to the service's executable, is stored in the Registry. Service configurations can be modified using utilities such as sc.exe and Reg. Adversaries can modify an existing service to persist malware on a system by using system utilities or by using custom tools to interact with the Windows API. Use of existing services is a type of Masquerading that may make detection analysis more challenging. Modifying existing services may interrupt their functionality or may enable services that are disabled or otherwise not commonly used.</t>
  </si>
  <si>
    <t>Look for changes to service Registry entries that do not correlate with known software, patch cycles, etc. Changes to the binary path and the service startup type changed from manual or disabled to automatic, if it does not typically do so, may be suspicious. Tools such as Sysinternals Autoruns may also be used to detect system service changes that could be attempts at persistence.Command-line invocation of tools capable of modifying services may be unusual, depending on how systems are typically used in a particular environment. Collect service utility execution and service binary path arguments used for analysis. Service binary paths may even be changed to execute cmd commands or scripts.Look for abnormal process call trees from known services and for execution of other commands that could relate to Discovery or other adversary techniques. Services may also be modified through Windows system management tools such as Windows Management Instrumentation and PowerShell, so additional logging may need to be configured to gather the appropriate data.</t>
  </si>
  <si>
    <t>Adversaries may interact with the Windows Registry to hide configuration information within Registry keys, remove information as part of cleaning up, or as part of other techniques to aid in Persistence and Execution.Access to specific areas of the Registry depends on account permissions, some requiring administrator-level access. The built-in Windows command-line utility Reg may be used for local or remote Registry modification.Other tools may also be used, such as a remote access tool, which may contain functionality to interact with the Registry through the Windows API (see examples).The Registry of a remote system may be modified to aid in execution of files as part of Lateral Movement. It requires the remote Registry service to be running on the target system. Often Legitimate Credentials are required, along with access to the remote system's Windows Admin Shares for RPC communication.</t>
  </si>
  <si>
    <t>Modifications to the Registry are normal and occur throughout typical use of the Windows operating system.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file.Monitor processes and command-line arguments for actions that could be taken to change or delete information in the Registry. Remote access tools with built-in features may interact directly with the Windows API to gather information. Information may also be acquired through Windows system management tools such as Windows Management Instrumentation and PowerShell, which may require additional logging features to be configured in the operating system to collect necessary information for analysis.</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</si>
  <si>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Correlating alerts between multiple communication channels can further help identify command-and-control behavior.</t>
  </si>
  <si>
    <t>If malware uses Standard Cryptographic Protocol, SSL/TLS inspection can be used to detect command and control traffic within some encrypted communication channels.SSL/TLS inspection does come with certain risks that should be considered before implementing to avoid potential security issues such as incomplete certificate validation. After SSL/TLS inspection, additional cryptographic analysis may be needed to analyze the second layer of encryption.</t>
  </si>
  <si>
    <t>Adversaries may create multiple stages for command and control that are employed under different conditions or for certain functions.Use of multiple stages may obfuscate the command and control channel to make detection more difficult.Remote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features.The different stages will likely be hosted separately with no overlapping infrastructure. The loader may also have backup first-stage callbacks or Fallback Channels in case the original first-stage communication path is discovered and blocked.</t>
  </si>
  <si>
    <t>Host data that can relate unknown or suspicious process activity using a network connection is important to supplement any existing indicators of compromise based on malware command and control signatures and infrastructure. Relating subsequent actions that may result from Discovery of the system and network information or Lateral Movement to the originating process may also yield useful data.</t>
  </si>
  <si>
    <t>Detecting the events leading up to sniffing network traffic may be the best method of detection. From the host level, an adversary would likely need to perform a man-in-the-middle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t>
  </si>
  <si>
    <t>When operating systems boot up, they can start programs or applications called services that perform background system functions. A service's configuration information, including the file path to the service's executable, is stored in the Windows Registry. Adversaries may install a new service that can be configured to execute at startup by using utilities to interact with services or by directly modifying the Registry. The service name may be disguised by using a name from a related operating system or benign software with Masquerading. Services may be created with administrator privileges but are executed under SYSTEM privileges, so an adversary may also use a service to escalate privileges from administrator to SYSTEM. Adversaries may also directly start services through Service Execution.</t>
  </si>
  <si>
    <t>Monitor service creation through changes in the Registry and common utilities using command-line invocation. New, benign services may be created during installation of new software. Data and events should not be viewed in isolation, but as part of a chain of behavior that could lead to other activities, such as network connections made for Command and Control, learning details about the environment through Discovery, and Lateral Movement.</t>
  </si>
  <si>
    <t>Data or executables may be stored in New Technology File System (NTFS) partition metadata instead of directly in files. This may be done to evade some defenses, such as static indicator scanning tools and anti-virus. The NTFS format has a feature called Extended Attributes (EA), which allows data to be stored as an attribute of a file or folder.</t>
  </si>
  <si>
    <t>Forensic techniques exist to identify information stored in EA. It may be possible to monitor NTFS for writes or reads to NTFS EA or to regularly scan for the presence of modified information.</t>
  </si>
  <si>
    <t>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t>
  </si>
  <si>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 Windows 7 and higher with KB2871997 require valid domain user credentials or RID 500 administrator hashes.</t>
  </si>
  <si>
    <t>Audit all logon and credential use events and review for discrepancies. Unusual remote logins that correlate with other suspicious activity (such as writing and executing binaries) may indicate malicious activity. NTLM LogonType 3 authentications that are not associated to a domain login and are not anonymous logins are suspicious.</t>
  </si>
  <si>
    <t>Authentication logs</t>
  </si>
  <si>
    <t>Pass the ticket (PtT) is a method of authenticating to a system using Kerberos tickets without having access to an account's password. Kerberos authentication can be used as the first step to lateral movement to a remote system. In this technique, valid Kerberos tickets for Legitimate Credentials are captured by Credential Dumping.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 Silver Tickets can be obtained for services that use Kerberos as an authentication mechanism and are used to generate tickets to access that particular resource and the system that hosts the resource (e.g., SharePoint). Golden Tickets can be obtained for the domain using the KRBTGT account NTLM hash, which enables generation of TGTs for any account in Active Directory.</t>
  </si>
  <si>
    <t>Audit all Kerberos authentication and credential use events and review for discrepancies. Unusual remote authentication events that correlate with other suspicious activity (such as writing and executing binaries) may indicate malicious activity.</t>
  </si>
  <si>
    <t>Path interception occurs when an executable is placed in a specific path so that it is executed by an application instead of the intended target. One example of this was the use of a copy of cmd in the current working directory of a vulnerable application that loads a CMD or BAT file with the CreateProcess function.</t>
  </si>
  <si>
    <t>Monitor file creation for files named after Fair directories and in locations that may be searched for common processes through the environment variable, or otherwise should not be user writable. Monitor the executing process for process executable paths that are named for Fair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t>
  </si>
  <si>
    <t>Process command-line parameters</t>
  </si>
  <si>
    <t>PowerShell is a powerful interactive command-line interface and scripting environment included in the Windows operating system.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 PowerShell may also be used to download and run executables from the Internet, which can be executed from disk or in memory without touching disk.Administrator permissions are required to use PowerShell to connect to remote systems.A number of PowerShell-based offensive testing tools are available, including Empire, PowerSploit, and PSAttack.</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</si>
  <si>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activity.It is also beneficial to turn on PowerShell logging to gain increased fidelity in what occurs during execution. PowerShell 5.0 introduced enhanced logging capabilities, and some of those features have since been added to PowerShell 4.0. Earlier versions of PowerShell do not have many logging features. An organization can gather PowerShell execution details in a data analytic platform to supplement it with other data.</t>
  </si>
  <si>
    <t>Process hollowing occurs when a process is created in a suspended state and the process's memory is replaced with the code of a second program so that the second program runs instead of the original program. Windows and process monitoring tools believe the original process is running, whereas the actual program running is different. Process hollowing may be used similarly to DLL Injection to evade defenses and detection analysis of malicious process execution by launching adversary-controlled code under the context of a legitimate process.</t>
  </si>
  <si>
    <t>Monitoring API calls may generate a significant amount of data and may not be directly useful for defense unless collected under specific circumstances for known bad sequences of calls, since benign use of API functions may be common and difficult to distinguish from malicious behavior. Analyze process behavior to determine if a process is performing actions it usually does not, such as opening network connections, reading files, or other suspicious actions that could relate to post-compromise behavior.</t>
  </si>
  <si>
    <t>Adversaries may interact with the Windows Registry to gather information about the system, configuration, and installed software. The Registry contains a significant amount of information about the operating system, configuration, software, and security. Some of the information may help adversaries to further their operation within a network.</t>
  </si>
  <si>
    <t>Interaction with the Windows Registry may come from the command line using utilities such as Reg or through running malware that may interact with the Registry through an API. Command-line invocation of utilities used to query the Registry may be detected through process and command-line monitoring. Remote access tools with built-in features may interact directly with the Windows API to gather information. Information may also be acquired through Windows system management tools such as Windows Management Instrumentation and PowerShell.</t>
  </si>
  <si>
    <t>Adversaries may use more than one remote access tool with varying command and control protocols as a hedge against detection. If one type of tool is detected and blocked or removed as a response but the organization did not gain a full understanding of the adversary's tools and access, then the adversary will be able to retain access to the network. Adversaries may also attempt to gain access to Legitimate Credentials to use remote services such as external VPNs as a way to maintain access despite interruptions to remote access tools deployed within a target network.Use of a Web Shell is one such way to maintain access to a network through an externally accessible Web server.</t>
  </si>
  <si>
    <t>Detection of tools based on beacon traffic, Command and Control protocol, or adversary infrastructure require prior threat intelligence on tools, IP addresses, and/or domains the adversary may use, along with the ability to detect use at the network boundary. Prior knowledge of indicators of compromise may also help detect adversary tools at the endpoint if tools are available to scan for those indicators. If an intrusion is in progress and sufficient endpoint data or decoded command and control traffic is collected, then defenders will likely be able to detect additional tools dropped as the adversary is conducting the operation.</t>
  </si>
  <si>
    <t>Adding an entry to the "run keys" in the Registry or startup folder will cause the program referenced to be executed when a user logs in. The program will be executed under the context of the user and will have the account's associated permissions level. Adversaries can use these configuration locations to execute malware, such as remote access tools, to maintain persistence through system reboots. Adversaries may also use Masquerading to make the Registry entries look as if they are associated with legitimate programs.</t>
  </si>
  <si>
    <t>Monitor Registry for changes to run keys that do not correlate with known software, patch cycles, etc. Monitor the start folder for additions or changes. Tools such as Sysinternals Autoruns may also be used to detect system changes that could be attempts at persistence, including listing the run keys' Registry locations and startup folders. Suspicious program execution as startup programs may show up as outlier processes that have not been seen before when compared against historical data. Changes to these locations typically happen under normal conditions when legitimate software is installed.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</si>
  <si>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Regsvcs and Regasm are Windows command-line utilities that are used to register .NET Component Object Model (COM) assemblies. Both are digitally signed by Microsoft. Adversaries can use Regsvcs and Regasm to proxy execution of code through a trusted Windows utility. Both utilities may be used to bypass process whitelisting through use of attributes within the binary to specify code that should be run before registration or unregistration: [ComRegisterFunction] or [ComUnregisterFunction] respectively. The code with the registration and unregistration attributes will be executed even if the process is run under insufficient privileges and fails to execute.</t>
  </si>
  <si>
    <t>Use process monitoring to monitor the execution and arguments of Regsvcs.exe and Regasm.exe. Compare recent invocations of Regsvcs.exe and Regasm.exe with prior history of known good arguments and executed binaries to determine anomalous and potentially adversarial activity. Command arguments used before and after Regsvcs.exe or Regasm.exe invocation may also be useful in determining the origin and purpose of the binary being executed.</t>
  </si>
  <si>
    <t>Regsvr32 is a command-line program used to register and unregister object linking and embedding controls, including dynamic link libraries (DLLs), on Windows systems. Regsvr32 can be used to execute arbitrary binaries.Adversaries may take advantage of this functionality to proxy execution of code to avoid triggering security tools that may not monitor execution of, and modules loaded by, the regsvr32.exe process because of whitelists or false positives from Windows using regsvr32 for normal operations. Regsvr32.exe is also a Microsoft signed binary.Regsvr32 can also be used to specifically bypass process whitelisting using functionality to load COM scriptlets to execute DLLs under user permissions. Since regsvr32 is network and proxy aware, the scripts can be loaded by passing a uniform resource locator (URL) to file on an external Web server as an argument during invocation. This method makes no changes to the Registry as the COM object is not actually registered, only executed</t>
  </si>
  <si>
    <t>Use process monitoring to monitor the execution and arguments of regsvr32.exe. Compare recent invocations of regsvr32.exe with prior history of known good arguments and loaded files to determine anomalous and potentially adversarial activity. Command arguments used before and after the regsvr32.exe invocation may also be useful in determining the origin and purpose of the script or DLL being loaded.</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</si>
  <si>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 There are other implementations and third-party tools that provide graphical access Remote Services similar to RDS.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 technique for Persistence.</t>
  </si>
  <si>
    <t>Use of RDP may be legitimate, depending on the network environment and how it is used. Other factors, such as access patterns and activity that occurs after a remote login, may indicate suspicious or malicious behavior with RDP. Monitor for user accounts logged into systems they would not normally access or access patterns to multiple systems over a relatively short period of time.</t>
  </si>
  <si>
    <t>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FTP. Adversaries may also copy files laterally between internal victim systems to support Lateral Movement with remote Execution using inherent file sharing protocols such as file sharing over SMB to connected network shares or with authenticated connections with Windows Admin Shares or Remote Desktop Protocol.</t>
  </si>
  <si>
    <t>Monitor for file creation and files transferred within a network over SMB. Unusual processes with external network connections creating files on-system may be suspicious. Use of utilities, such as FTP, that does not normally occur may also be suspicious.Analyze network data for uncommon data flows. Processes utilizing the network that do not normally have network communication or have never been seen before are suspicious. Analyze packet contents to detect communications that do not follow the expected protocol behavior for the port that is being used.</t>
  </si>
  <si>
    <t>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t>
  </si>
  <si>
    <t>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Examples of tools and commands that acquire this information include "ping" or "net view" using Net.</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</si>
  <si>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t>
  </si>
  <si>
    <t>Rootkits are programs that hide the existence of malware by intercepting and modifying operating system API calls that supply system information. Rootkits or rootkit enabling functionality may reside at the user or kernel level in the operating system or lower, to include a Hypervisor, Master Boot Record, or the Basic Input/Output System. Adversaries may use rootkits to hide the presence of programs, files, network connections, services, drivers, and other system components.</t>
  </si>
  <si>
    <t>Some rootkit protections may be built into anti-virus or operating system software. There are dedicated rootkit detection tools that look for specific types of rootkit behavior. Monitor for the existence of unrecognized DLLs, devices, services, and changes to the MBR.</t>
  </si>
  <si>
    <t>The rundll32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 for normal operations.</t>
  </si>
  <si>
    <t>Use process monitoring to monitor the execution and arguments of rundll32.exe. Compare recent invocations of rundll32.exe with prior history of known good arguments and loaded DLLs to determine anomalous and potentially adversarial activity. Command arguments used with the rundll32.exe invocation may also be useful in determining the origin and purpose of the DLL being loaded.</t>
  </si>
  <si>
    <t>Utilities such as at and schtasks, along with the Windows Task Scheduler, can be used to schedule programs or scripts to be executed at a date and time. The account used to create the task must be in the Administrators group on the local system. A task can also be scheduled on a remote system, provided the proper authentication is met to use RPC and file and printer sharing is turned on. An adversary may use task scheduling to execute programs at system startup or on a scheduled basis for persistence, to conduct remote Execution as part of Lateral Movement, to gain SYSTEM privileges, or to run a process under the context of a specified account.</t>
  </si>
  <si>
    <t>Monitor scheduled task creation from common utilities using command-line invocation. Legitimate scheduled tasks may be created during installation of new software or through system administration functions. Monitor process execution from the Windows Task Scheduler taskeng.exe. If scheduled tasks are not used for persistence, then the adversary is likely to remove the task when the action is complete. Monitor Windows Task Scheduler stores in %systemroot%\System32\Tasks for change entries related to scheduled tasks that do not correlate with known software, patch cycles, etc. Data and events should not be viewed in isolation, but as part of a chain of behavior that could lead to other activities, such as network connections made for Command and Control, learning details about the environment through Discovery, and Lateral Movement.</t>
  </si>
  <si>
    <t>Monitor process file access patterns and network behavior. Unrecognized processes or scripts that appear to be traversing file systems and sending network traffic may be suspicious. Network connections to the same destination that occur at the same time of day for multiple days are suspicious.</t>
  </si>
  <si>
    <t>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Good with other events to identify malicious activity, depending on the legitimacy of this behavior within a given network environment.</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</si>
  <si>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 Many popular offensive frameworks exist which use forms of scripting for security testers and adversaries alike. Metasploit, Veil, and PowerSploit are three examples that are popular among penetration testers for exploit and post-compromise operations and include many features for evading defenses. Some adversaries are known to use PowerShell.</t>
  </si>
  <si>
    <t>Scripting may be common on admin, developer, or power user systems, depending on job function.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</si>
  <si>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Adversaries may attempt to get a listing of security software, configurations, defensive tools, and sensors that are installed on the system. This may include things such as local firewall rules, anti-virus, and virtualization. These checks may be built into early-stage remote access tools. Example commands that can be used to obtain security software information are netsh, reg query with Reg, dir with cmd, and Tasklist, but other indicators of discovery behavior may be more specific to the type of software or security system the adversary is looking for.</t>
  </si>
  <si>
    <t>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HKLM\SYSTEM\CurrentControlSet\Control\Lsa\Security Packages and HKLM\SYSTEM\CurrentControlSet\Control\Lsa\OSConfig\Security Packages. An adversary may modify these Registry keys to add new SSPs, which will be loaded the next time the system boots, or when the AddSecurityPackage Windows API function is called. </t>
  </si>
  <si>
    <t>Monitor the Registry for changes to the SSP Registry keys. Monitor the LSA process for DLL loads. Windows 8.1 and Windows Server 2012 R2 may generate events when unsigned SSP DLLs try to load into the LSA by setting the Registry key HKLM\SOFTWARE\Microsoft\Windows NT\CurrentVersion\Image File Execution Options\LSASS.exe with AuditLevel = 8.</t>
  </si>
  <si>
    <t>Adversaries may execute a binary, command, or script via a method that interacts with Windows services, such as the Service Control Manager. This can be done by either creating a new service or modifying an existing service. This technique is the execution used in conjunction with New Service and Modify Existing Service during service persistence or privilege escalation.</t>
  </si>
  <si>
    <t>Changes to service Registry entries and command-line invocation of tools capable of modifying services that do not correlate with known software, patch cycles, etc., may be suspicious. If a service is used only to execute a binary or script and not to persist, then it will likely be changed back to its original form shortly after the service is restarted so the service is not left broken, as is the case with the common administrator tool PsExec.</t>
  </si>
  <si>
    <t>If the permissions for users and groups to access the binPath/ImagePath Registry value for a service are not properly secured, adversaries can change the path to point to a different executable under their control. When the service starts or is restarted, then the adversary-controlled program will execute.</t>
  </si>
  <si>
    <t>Service changes are reflected in the Registry. Modification to existing services should not occur frequently. If a service binary path is changed to a location that is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</si>
  <si>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Use file and process monitoring to detect when files are written to a Web server by a process that is not the normal Web server process or when files are written outside of normal administrative time periods. Use process monitoring to identify normal processes that run on the Web server and detect processes that are not typically executed.</t>
  </si>
  <si>
    <t>Since a shortcut's target path likely will not change, modifications to shortcut files that do not correlate with known software changes, patches, removal, etc., may be suspicious. Analysis should attempt to relate shortcut file change or creation events to other potentially suspicious events based on known adversary behavior such as process launches of unknown executables that make network connections.</t>
  </si>
  <si>
    <t>Software packing is a method of compressing or encrypting an executable. Packing an executable changes the file signature in an attempt to avoid signature-based detection. Most decompression techniques decompress the executable code in memory. Utilities used to perform software packing are called packers. Example packers are MPRESS and UPX. A more comprehensive list of known packers is available, but adversaries may create their own packing techniques that do not leave the same artifacts as well-known packers to evade defenses.</t>
  </si>
  <si>
    <t>Use file scanning to look for known software packers or artifacts of packing techniques. Packing is not a definitive indicator of malicious activity, because legitimate software may use packing techniques to reduce binary size or to protect proprietary code.</t>
  </si>
  <si>
    <t>Analyze network data for uncommon data flows . Processes utilizing the network that do not normally have network communication or have never been seen before are suspicious. Analyze packet contents to detect application layer protocols that do not follow the expected protocol for the port that is being used.</t>
  </si>
  <si>
    <t>SSL/TLS inspection is one way of detecting command and control traffic within some encrypted communication channels.19 SSL/TLS inspection does come with certain risks that should be considered before implementing to avoid potential security issues such as incomplete certificate validation.If malware uses encryption with symmetric keys, it may be possible to obtain the algorithm and key from samples and use them to decode network traffic to detect malware communications signatures.In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used.18</t>
  </si>
  <si>
    <t>Use of a standard non-application layer protocol for communication between host and C2 server or among infected hosts within a network. The list of possible protocols is extensive. Specific examples include use of network layer protocols, such as the Internet Control Message Protocol (ICMP), and transport layer protocols, such as the User Datagram Protocol (UDP). ICMP communication between hosts is one example. Because ICMP is part of the Internet Protocol Suite, it is required to be implemented by all IP-compatible hosts;80 however, it is not as commonly monitored as other Internet Protocols such as TCP or UDP and may be used by adversaries to hide communications.</t>
  </si>
  <si>
    <t>Analyze network traffic for ICMP messages or other protocols that contain abnormal data or are not normally seen within or exiting the network.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t>
  </si>
  <si>
    <t>An adversary may attempt to get detailed information about the operating system and hardware, including version, patches, hotfixes, service packs, and architecture. Example commands and utilities that obtain this information include ver, Systeminfo, and dir within cmd for identifying information based on present files and directories.</t>
  </si>
  <si>
    <t>Adversaries may attempt to identify the primary user, currently logged in user, set of users that commonly uses a system, or whether a user is actively using the system. They may do this, for example, by retrieving account usernames or by using Credential Dumping. The information may be collected in a number of different ways using other Discoverytechniques, because user and username details are prevalent throughout a system and include running process ownership, file/directory ownership, session information, and system logs.</t>
  </si>
  <si>
    <t>Adversaries may try to get information about registered services. Commands that may obtain information about services using operating system utilities are "sc," "tasklist /svc" using Tasklist, and "net start" using Net, but adversaries may also use other tools as well.</t>
  </si>
  <si>
    <t>Processes that write or overwrite many files to a network shared directory may be suspicious. Monitor processes that are executed from removable media for malicious or abnormal activity such as network connections due to Command and Control and possible network Discovery techniques.</t>
  </si>
  <si>
    <t>Third-party applications and software deployment systems may be in use in the network environment for administration purposes (e.g., SCCM, VNC, HBSS, Altiris, etc.). If an adversary gains access to these systems, then they may be able to execute code. Adversaries may gain access to and use third-party application deployment systems installed within an enterprise network.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t>
  </si>
  <si>
    <t>Perform application deployment at regular times so that irregular deployment activity stands out. Monitor process activity that does not correlate to known good software. Monitor account login activity on the deployment system.</t>
  </si>
  <si>
    <t>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 to hide malware and tools.</t>
  </si>
  <si>
    <t>Forensic techniques exist to detect aspects of files that have had their timestamps modified. It may be possible to detect timestomping using file modification monitoring that collects information on file handle opens and can compare timestamp values.</t>
  </si>
  <si>
    <t>Detecting use of proxied smart card connections by an adversary may be difficult because it requires the token to be inserted into a system; thus it is more likely to be in use by a legitimate user and blend in with other network behavior.</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</si>
  <si>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t>
  </si>
  <si>
    <t>Host data that can relate unknown or suspicious process activity using a network connection is important to supplement any existing indicators of compromise based on malware command and control signatures and infrastructure or the presence of strong encryption. Analyze network data for uncommon data flows (e.g., a client sending significantly more data than it receives from a server). Analyze packet contents to detect communications that do not follow the expected protocol behavior for the port that is being used.</t>
  </si>
  <si>
    <t>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 Web shells may serve as Redundant Access or as a persistence mechanism in case an adversary's primary access methods are detected and removed.</t>
  </si>
  <si>
    <t>Process monitoring may be used to detect Web servers that perform suspicious actions such as running cmd or accessing files that are not in the Web directory. File monitoring may be used to detect changes to files in the Web directory of a Web server that do not match with updates to the Web server's content and may indicate implantation of a Web shell script. Log authentication attempts to the server and any unusual traffic patterns to or from the server and internal network.</t>
  </si>
  <si>
    <t>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Legitimate Credentials to remotely access a networked system over server message block (SMB) to interact with systems using remote procedure calls (RPCs), transfer files, and run transferred binaries through remote Execution. Example execution techniques that rely on authenticated sessions over SMB/RPC are Scheduled Task, Service Execution, and Windows Management Instrumentation. Adversaries can also use NTLM hashes to access administrator shares on systems with Pass the Hash and certain configuration and patch levels.The Net utility can be used to connect to Windows admin shares on remote systems with valid credentials to enable lateral movement.</t>
  </si>
  <si>
    <t>Ensure that proper logging of accounts used to log into systems is turned on and centrally collected. Windows logging is able to collect success/failure for accounts that may be used to move laterally and can be collected using tools such as Windows Event Forwarding. Monitor remote login events and associated SMB activity for file transfers and remote process execution. Monitor the actions of remote users who connect to administrative shares. Monitor for use of tools and commands to connect to remote shares, such as Net, on the command-line interface and Discovery techniques that could be used to find remotely accessible systems.</t>
  </si>
  <si>
    <t>Windows Management Instrumentation (WMI) is a Windows administration feature that provides a uniform environment for local and remote access to Windows system components. It relies on the WMI service for local and remote access and the server message block (SMB) and Remote Procedure Call Service (RPCS) for remote access. RPCS operates over port 135. An adversary can use WMI to interact with local and remote systems and use it as a means to perform many tactic functions, such as gathering information for Discovery and remote Execution of files as part of Lateral Movement.</t>
  </si>
  <si>
    <t>Monitor network traffic for WMI connections; the use of WMI in environments that do not typically use WMI may be suspect. Perform process monitoring to capture command-line arguments of "wmic" and detect commands that are used to perform remote behavior.</t>
  </si>
  <si>
    <t>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 Examples of events that may be subscribed to are the wall clock time or the computer's uptime. Several threat groups have reportedly used this technique to maintain persistence.</t>
  </si>
  <si>
    <t>Monitor WMI event subscription entries, comparing current WMI event subscriptions to known good subscriptions for each host. Tools such as Sysinternals Autoruns may also be used to detect WMI changes that could be attempts at persistence.</t>
  </si>
  <si>
    <t>WMI Objects</t>
  </si>
  <si>
    <t>Windows Remote Management (WinRM) is the name of both a Windows service and a protocol that allows a user to interact with a remote system (e.g., run an executable, modify the Registry, modify services). It may be called with the winrm command or by any number of programs such as PowerShell.</t>
  </si>
  <si>
    <t>Monitor use of WinRM within an environment by tracking service execution. If it is not normally used or is disabled, then this may be an indicator of suspicious behavior. Monitor processes created and actions taken by the WinRM process or a WinRM invoked script to correlate it with other related events.</t>
  </si>
  <si>
    <t>Monitor for changes to registry entries in HKLM\Software\Microsoft\Windows NT\Winlogon\Notify that do not correlate with known software, patch cycles, etc</t>
  </si>
  <si>
    <t>Windows Authentication Package DLLs are loaded by the Local Security Authority (LSA) process at system start. They provide support for multiple logon processes and multiple security protocols to the operating system.135 Adversaries can use the autostart mechanism provided by LSA Authentication Packages for persistence by placing a reference to a binary in the Windows Registry location HKLM\SYSTEM\CurrentControlSet\Control\Lsa\ with the key value of "Authentication Packages"=&lt;target binary&gt;. The binary will then be executed by the system when the authentication packages are loaded.</t>
  </si>
  <si>
    <t>Monitor the Registry for changes to the LSA Registry keys. Monitor the LSA process for DLL loads. Windows 8.1 and Windows Server 2012 R2 may generate events when unsigned DLLs try to load into the LSA by setting the Registry key HKLM\SOFTWARE\Microsoft\Windows NT\CurrentVersion\Image File Execution Options\LSASS.exe with AuditLevel = 8</t>
  </si>
  <si>
    <t xml:space="preserve"> Remote services such as VPNs, Citrix, and other access mechanisms allow users to connect to internal enterprise network resources from external locations. There are often remote service gateways that manage connections and credential authentication for these services. Adversaries may use remote services to access and persist within a network.45 Access to Legitimate Credentials to use the service is often a requirement, which could be obtained through credential pharming or by obtaining the credentials from users after compromising the enterprise network. Access to remote services may be used as part of Redundant Access during an operation.</t>
  </si>
  <si>
    <t>Follow best practices for detecting adversary use of Legitimate Credentials for authenticating to remote services. Collect authentication logs and analyze for unusual access patterns, windows of activity, and access outside of normal business hours.</t>
  </si>
  <si>
    <t>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t>
  </si>
  <si>
    <t>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t>
  </si>
  <si>
    <t>Netsh.exe (also referred to as Netshell) is a command-line scripting utility used to interact with the network configuration of a system. It contains functionality to add helper DLLs for extending functionality of the utility.129 The paths to registered netsh.exe helper DLLs are entered into the Windows Registry at HKLM\SOFTWARE\Microsoft\Netsh. Adversaries can use netsh.exe with helper DLLs to proxy execution of arbitrary code in a persistent manner when netsh.exe is executed automatically with another Persistence technique or if other persistent software is present on the system that executes netsh.exe as part of its normal functionality. Examples include some VPN software that invoke netsh.exe. Proof of concept code exists to load Cobalt Strike's payload using netsh.exe helper DLLs.</t>
  </si>
  <si>
    <t>0 Root certificates are used in public key cryptography to identify a root certificate authority (CA). When a root certificate is installed, the system or application will trust certificates in the root's chain of trust that have been signed by the root certificate.133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credentials.106
Atypical root certificates have also been pre-installed on systems by the manufacturer or in the software supply chain and were used in conjunction with malware/adware to provide a man-in-the-middle capability for intercepting information transmitted over secure TLS/SSL communications</t>
  </si>
  <si>
    <t>A system's root certificates are unlikely to change frequently. Monitor new certificates installed on a system that could be due to malicious activity. Check pre-installed certificates on new systems to ensure unnecessary or suspicious certificates are not present.</t>
  </si>
  <si>
    <t>Windows shared drive and Windows Admin Shares connections can be removed when no longer needed. Net is an example utility that can be used to remove network share connections with the net use \\system\share /delete command.67 Adversaries may remove share connections that are no longer useful in order to clean up traces of their operation.</t>
  </si>
  <si>
    <t>Network share connections may be common depending on how an network environment is used. Monitor command-line invocation of net use commands associated with establishing and removing remote shares over SMB, including following best practices for detection of Windows Admin Shares. SMB traffic between systems may also be captured and decoded to look for related network share session and file transfer activity. Windows authentication logs are also useful in determining when authenticated network shares are established and by which account, and can be used to correlate network share activity to other events to investigate potentially malicious activity.</t>
  </si>
  <si>
    <t>The system time is set and stored by the Windows Time Service within a domain to maintain time synchronization between systems and services in an enterprise network. An adversary may gather the system time and/or time zone from a local or remote system. This information may be gathered in a number of ways, such as with Net on Windows by performing net time \\hostname to gather the system time on a remote system. The victim's time zone may also be inferred from the current system time or gathered by using w32tm /tz. The information could be useful for performing other techniques, such as executing a file with a Scheduled Task, or to discover locality information based on time zone to assist in victim targeting.</t>
  </si>
  <si>
    <t>Command-line interface monitoring may be useful to detect instances of net.exe or other command-line utilities being used to gather system time or time zone. Methods of detecting API use for gathering this information are likely less useful due to how often they may be used by legitimate software.</t>
  </si>
  <si>
    <r>
      <t>It is likely unusual for netsh.exe to have any child processes in most environments. Monitor process executions and investigate any child processes spawned by netsh.exe for malicious behavior. Monitor the </t>
    </r>
    <r>
      <rPr>
        <sz val="11"/>
        <color rgb="FF000000"/>
        <rFont val="Calibri"/>
        <family val="2"/>
        <scheme val="minor"/>
      </rPr>
      <t>HKLM\SOFTWARE\Microsoft\Netsh</t>
    </r>
    <r>
      <rPr>
        <sz val="11"/>
        <color rgb="FF252525"/>
        <rFont val="Calibri"/>
        <family val="2"/>
        <scheme val="minor"/>
      </rPr>
      <t> registry key for any new or suspicious entries that do not correlate with known system files or benign software</t>
    </r>
  </si>
  <si>
    <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
The module loader can load DLLs:
via specification of the (fully-qualified or relative) DLL pathname in the IMPORT directory;
via EXPORT forwarded to another DLL, specified with (fully-qualified or relative) pathname (but without extension);
via an NTFS junction or symlink program.exe.local with the fully-qualified or relative pathname of a directory containing the DLLs specified in the IMPORT directory or forwarded EXPORTs;
via &lt;file name="filename.extension" loadFrom="fully-qualified or relative pathname"&gt; in an embedded or external "application manifest". The file name refers to an entry in the IMPORT directory or a forwarded EXPORT.
Adversaries can use this functionality as a way to execute arbitrary code on a system.</t>
  </si>
  <si>
    <t>Monitoring DLL module loads may generate a significant amount of data and may not be directly useful for defense unless collected under specific circumstances, since benign use of Windows modules load functions are common and may be difficult to distinguish from malicious behavior. Legitimate software will likely only need to load routine, bundled DLL modules or Windows system DLLs such that deviation from known module loads may be suspicious. Limiting DLL module loads to %SystemRoot% and %ProgramFiles% directories will protect against module loads from unsafe paths.
Correlation of other events with behavior surrounding module loads using API monitoring and suspicious DLLs written to disk will provide additional context to an event that may assist in determining if it is due to malicious behavior.</t>
  </si>
  <si>
    <t>Process monitoring</t>
  </si>
  <si>
    <t xml:space="preserve"> 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</si>
  <si>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microphone, recording devices, or recording software, and a process periodically writing files to disk that contain audio data.</t>
  </si>
  <si>
    <t xml:space="preserve">T1125 </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</si>
  <si>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 due to use of specific devices or applications for video recording rather than capturing the victim's screen</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</si>
  <si>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t>
  </si>
  <si>
    <t>T1132</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</si>
  <si>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t>
  </si>
  <si>
    <t>Command and control (C2) information is encoded using a standard data encoding system. Use of data encoding may be to adhere to existing protocol specifications and includes use of ASCII, Unicode, Base64, MIME, UTF-8, or other binary-to-text and character encoding systems.Some data encoding systems may also result in data compression, such as gzip.</t>
  </si>
  <si>
    <t>Period</t>
  </si>
  <si>
    <t>2017 - Q1</t>
  </si>
  <si>
    <t>2017 - Q2</t>
  </si>
  <si>
    <t>2017- Q3</t>
  </si>
  <si>
    <t>2017 - Q4</t>
  </si>
  <si>
    <t>2018 - Q1</t>
  </si>
  <si>
    <t>2018 - Q2</t>
  </si>
  <si>
    <t>2018- Q3</t>
  </si>
  <si>
    <t>2018 - Q4</t>
  </si>
  <si>
    <t>Access Token Manipulation</t>
  </si>
  <si>
    <t>Defense Evasion,Privilege Escalation</t>
  </si>
  <si>
    <t>T1134</t>
  </si>
  <si>
    <t>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&lt;code&gt;runas&lt;/code&gt;. Microsoft runas
Adversaries may use access tokens to operate under a different user or system security context to perform actions and evade detection.   An adversary can use built-in Windows API functions to copy access tokens from existing processes; this is known as token stealing.  An adversary must already be in a privileged user context (i.e. administrator) to steal a token.  However, adversaries commonly use token stealing to elevate their security context from the administrator level to the SYSTEM level.Pentestlab Token Manipulation
Adversaries can also create spoofed access tokens if they know the credentials of a user.  Any standard user can use the &lt;code&gt;runas&lt;/code&gt; command, and the Windows API functions, to do this; it does not require access to an administrator account.
Lastly, an adversary can use a spoofed token to authenticate to a remote system as the account for that token if the account has appropriate permissions on the remote system.
Metasploit?s Meterpreter payload allows arbitrary token stealing and uses token stealing to escalate privileges. Metasploit access token  The Cobalt Strike beacon payload allows arbitrary token stealing and can also create tokens. Cobalt Strike Access Token</t>
  </si>
  <si>
    <t>If an adversary is using a standard command-line shell, analysts can detect token manipulation by auditing command-line activity.  Specifically, analysts should look for use of the &lt;code&gt;runas&lt;/code&gt; command. Detailed command-line logging is not enabled by default in Windows.Microsoft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There are many Windows API calls a payload can take advantage of to manipulate access tokens (e.g., &lt;code&gt;LogonUser&lt;/code&gt;Microsoft LogonUser, &lt;code&gt;DuplicateTokenEx&lt;/code&gt;Microsoft DuplicateTokenEx, and &lt;code&gt;ImpersonateLoggedOnUser&lt;/code&gt;Microsoft ImpersonateLoggedOnUser).  Please see the referenced Windows API pages for more information.</t>
  </si>
  <si>
    <t>Network Share Discovery</t>
  </si>
  <si>
    <t>T1135</t>
  </si>
  <si>
    <t>Networks often contain shared network drives and folders that enable users to access file directories on various systems across a network. 
===Windows===
File sharing over a Windows network occurs over the SMB protocol.Wikipedia Shared ResourceTechNet Shared Folder
[[Software/S0039|Net]] can be used to query a remote system for available shared drives using the &lt;code&gt;net view \\remotesystem&lt;/code&gt; command. It can also be used to query shared drives on the local system using &lt;code&gt;net share&lt;/code&gt;.
Adversaries may look for folders and drives shared on remote systems as a means of identifying sources of information to gather as a precursor for [[Collection]] and to identify potential systems of interest for [[Lateral Movement]].
===Mac===
On Mac, locally mounted shares can be viewed with the &lt;code&gt;df -aH&lt;/code&gt; command.</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</si>
  <si>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[[Technique/T1047|Windows Management Instrumentation]] and [[Technique/T1086|PowerShell]].</t>
  </si>
  <si>
    <t>Process Monitoring,Process command-line parameters,Network protocol analysis,Process use of network</t>
  </si>
  <si>
    <t>Create Account</t>
  </si>
  <si>
    <t>T1136</t>
  </si>
  <si>
    <t>Adversaries with a sufficient level of access may create a local system or domain account. Such accounts may be used for persistence that do not require persistent remote access tools to be deployed on the system.
The &lt;code&gt;net user&lt;/code&gt; commands can be used to create a local or domain account.</t>
  </si>
  <si>
    <t>Collect data on account creation within a network. Event ID 4720 is generated when a user account is created on a Windows system and domain controller.Microsoft User Creation Event Perform regular audits of domain and local system accounts to detect suspicious accounts that may have been created by an adversary.</t>
  </si>
  <si>
    <t>Process Monitoring,Process command-line parameters,Authentication logs,Windows event logs</t>
  </si>
  <si>
    <t>Office Application Startup</t>
  </si>
  <si>
    <t>T1137</t>
  </si>
  <si>
    <t>Microsoft Office is a fairly common application suite on Windows-based operating systems within an enterprise network. There are multiple mechanisms that can be used with Office for persistence when an Office-based application is started.
===Office Template Macros===
Microsoft Office contains templates that are part of common Office applications and are used to customize styles. The base templates within the application are used each time an application starts.Microsoft Change Normal Template
Office Visual Basic for Applications (VBA) macrosMSDN VBA in Office can inserted into the base templated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loaded.enigma0x3 normal.dotmHexacorn Office Template Macros
Word Normal.dotm location:&lt;code&gt;C:\Users\(username)\AppData\Roaming\Microsoft\Templates\Normal.dotm&lt;/code&gt;
Excel Personal.xlsb location:&lt;code&gt;C:\Users\(username)\AppData\Roaming\Microsoft\Excel\XLSTART\PERSONAL.XLSB&lt;/code&gt;
An adversary may need to enable macros to execute unrestricted depending on the system or enterprise security policy on use of macros.
===Office Test===
A Registry location was found that when a DLL reference was placed within it the corresponding DLL pointed to by the binary path would be executed every time an Office application is startedHexacorn Office Test
&lt;code&gt;HKEY_CURRENT_USER\Software\Microsoft\Office test\Special\Perf&lt;/code&gt;
===Add-ins===
Office add-ins can be used to add functionality to Office programs.Microsoft Office Add-ins
Add-ins can also be used to obtain persistence because they can be set to execute code when an Office application starts. There are different types of add-ins that can be used by the various Office products; including Word/Excel add-in Libraries (WLL/XLL), VBA add-ins, Office Component Object Model (COM) add-ins, automation add-ins, VBA Editor (VBE), and Visual Studio Tools for Office (VSTO) add-ins.MRWLabs Office Persistence Add-ins</t>
  </si>
  <si>
    <t>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 Modification to base templated, like Normal.dotm, should also be investigated since the base templates should likely not contain VBA macros. Changes to the Office macro security settings should also be investigated.
Monitor and validate the Office trusted locations on the file system and audit the Registry entries relevant for enabling add-ins.MRWLabs Office Persistence Add-ins
Non-standard process execution trees may also indicate suspicious or malicious behavior. Collect process execution information including process IDs (PID) and parent process IDs (PPID) and look for abnormal chains of activity resulting from Office processes. If winword.exe is the parent process for suspicious processes and activity relating to other adversarial techniques, then it could indicate that the application was used maliciously.</t>
  </si>
  <si>
    <t>Process monitoring,Process command-line parameters,Windows Registry,File monitoring</t>
  </si>
  <si>
    <t>Application Shimming</t>
  </si>
  <si>
    <t>Execution,Persistence,Privilege Escalation</t>
  </si>
  <si>
    <t>T1138</t>
  </si>
  <si>
    <t>The Microsoft Windows Application Compatibility Infrastructure/Framework (Application Shim) was created to allow compatibility of programs as Windows updates and changes its code. For example, application shimming feature that allows programs that were created for Windows XP to work with Windows 10.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API hooking to redirect the code as necessary in order to communicate with the OS. A list of all shims currently installed by the default Windows installer (sdbinst.exe) is kept in:
* &lt;code&gt;%WINDIR%\AppPatch\sysmain.sdb&lt;/code&gt;
* &lt;code&gt;hklm\software\microsoft\windows nt\currentversion\appcompatflags\installedsdb&lt;/code&gt;
Custom databases are stored in:
* &lt;code&gt;%WINDIR%\AppPatch\custom &amp; %WINDIR%\AppPatch\AppPatch64\Custom&lt;/code&gt;
* &lt;code&gt;hklm\software\microsoft\windows nt\currentversion\appcompatflags\custom&lt;/code&gt;
To keep shims secure, Windows designed them to run in user mode so they cannot modify the kernel and you must have administrator privileges to install a shim. However, certain shims can be used to [[Technique/T1088|Bypass User Account Control]] (UAC) (RedirectEXE), inject DLLs into processes (InjectDll), and intercept memory addresses (GetProcAddress). Utilizing these shims, an adversary can perform several malicious acts, such as elevate privileges, install backdoors, disable defenses like Windows Defender, etc.</t>
  </si>
  <si>
    <t>There are several public tools available that will detect shims that are currently availableBlack Hat 2015 App Shim:
* Shim-Process-Scanner - checks memory of every running process for any Shim flags
* Shim-Detector-Lite - detects installation of custom shim databases
* Shim-Guard - monitors registry for any shim installations
* ShimScanner - forensic tool to find active shims in memory
* ShimCacheMem - Volatility plug-in that pulls shim cache from memory (note: shims are only cached after reboot)
Monitor process execution for sdbinst.exe and command-line arguments for potential indications of application shim abuse.</t>
  </si>
  <si>
    <t>Loaded DLLs,System calls,Windows Registry,Process Monitoring,Process command-line parameters</t>
  </si>
  <si>
    <t>Bash History</t>
  </si>
  <si>
    <t>T1139</t>
  </si>
  <si>
    <t>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credentials.External to DA, the OS X Way</t>
  </si>
  <si>
    <t>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t>
  </si>
  <si>
    <t>File monitoring,Process monitoring,Process command-line parameters</t>
  </si>
  <si>
    <t>Deobfuscate/Decode Files or Information</t>
  </si>
  <si>
    <t>T1140</t>
  </si>
  <si>
    <t>Adversaries may use [[Technique/T1027|Obfuscated Files or Information]] to hide artifacts of an intrusion from analysis. They may require separate mechanisms to decode or deobfuscate that information depending on how they intend to use it. Methods for doing that include built-in functionality of malware, [[Technique/T1064|Scripting]], [[Technique/T1086|PowerShell]], or by using utilities present on the system.
One such example is use of [[Software/S0160|certutil]] to decode a remote access tool portable executable file that has been hidden inside a certificate file.Malwarebytes Targeted Attack against Saudi Arabia</t>
  </si>
  <si>
    <t>Detecting the action of deobfuscating or decoding files or information may be difficult depending on the implementation. If the functionality is contained within malware and uses the Windows API, then attempting to detect malicious behavior before or after the action may yield better results than attempting to perform analysis on loaded libraries or API calls. If scripts are used, then collecting the scripts for analysis may be necessary. Perform process and command-line monitoring to detect potentially malicious behavior related to scripts and system utilities such as [[Software/S0160|certutil]].</t>
  </si>
  <si>
    <t>File monitoring,Process Monitoring,Process command-line parameters</t>
  </si>
  <si>
    <t>Input Prompt</t>
  </si>
  <si>
    <t>T1141</t>
  </si>
  <si>
    <t>When programs are executed that need additional privileges than are present in the current user context, it is common for the operating system to prompt the user for proper credentials to authorize the elevated privileges for the task. Adversaries can mimic this functionality to prompt users for credentials with a normal-looking prompt. This type of prompt can be accomplished with AppleScript:
&lt;code&gt;set thePassword to the text returned of (display dialog "AdobeUpdater needs permission to check for updates. Please authenticate." default answer "")&lt;/code&gt;
OSX Keydnap malware
Adversaries can prompt a user for a number of reasons that mimic normal usage, such as a fake installer requiring additional access or a fake malware removal suite.OSX Malware Exploits MacKeeper</t>
  </si>
  <si>
    <t>This technique exploits users' tendencies to always supply credentials when prompted, which makes it very difficult to detect. Monitor process execution for unusual programs as well as AppleScript that could be used to prompt users for credentials.</t>
  </si>
  <si>
    <t>User interface,Process Monitoring</t>
  </si>
  <si>
    <t>Keychain</t>
  </si>
  <si>
    <t>T1142</t>
  </si>
  <si>
    <t>Keychains are the built-in way for macOS to keep track of users' passwords and credentials for many services and features such as WiFi passwords, websites, secure notes, certificates, and Kerberos. Keychain files are located in &lt;code&gt;~/Library/Keychains/&lt;/code&gt;,&lt;code&gt;/Library/Keychains/&lt;/code&gt;, and &lt;code&gt;/Network/Library/Keychains/&lt;/code&gt;.Wikipedia keychain The &lt;code&gt;security&lt;/code&gt; command-line utility, which is built into macOS by default, provides a useful way to manage these credentials.
To manage their credentials, users have to use additional credentials to access their keychain. If an adversary knows the credentials for the login keychain, then they can get access to all the other credentials stored in this vault.External to DA, the OS X Way By default, the passphrase for the keychain is the user?s logon credentials.</t>
  </si>
  <si>
    <t>Unlocking the keychain and using passwords from it is a very common process, so there is likely to be a lot of noise in any detection technique. Monitoring of system calls to the keychain can help determine if there is a suspicious process trying to access it.</t>
  </si>
  <si>
    <t>System calls,Process Monitoring</t>
  </si>
  <si>
    <t>Hidden Window</t>
  </si>
  <si>
    <t>T1143</t>
  </si>
  <si>
    <t>The configurations for how applications run on macOS and OS X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However, adversaries can abuse this feature and hide their running window Antiquated Mac Malware.</t>
  </si>
  <si>
    <t>Plist files are ASCII text files with a specific format, so they're relatively easy to parse. File monitoring can check for the &lt;code&gt;apple.awt.UIElement&lt;/code&gt; or any other suspicious plist tag in plist files and flag them.</t>
  </si>
  <si>
    <t>File monitoring</t>
  </si>
  <si>
    <t>Gatekeeper Bypass</t>
  </si>
  <si>
    <t>T1144</t>
  </si>
  <si>
    <t>In macOS and OS X, when applications or programs are downloaded from the internet, there is a special attribute set on the file called &lt;code&gt;com.apple.quarantine&lt;/code&gt;. This attribute is read by Apple's Gatekeeper defense program at execution time and provides a prompt to the user to allow or deny execution. 
Apps loaded onto the system from USB flash drive, optical disk, external hard drive, or even from a drive shared over the local network won?t set this flag. Additionally, other utilities or events like drive-by downloads don?t necessarily set it either. This completely bypasses the built-in Gatekeeper checkMethods of Mac Malware Persistence. The presence of the quarantine flag can be checked by the xattr command &lt;code&gt;xattr /path/to/MyApp.app&lt;/code&gt; for &lt;code&gt;com.apple.quarantine&lt;/code&gt;. Similarly, given sudo access or elevated permission, this attribute can be removed with xattr as well, &lt;code&gt;sudo xattr -r -d com.apple.quarantine /path/to/MyApp.app&lt;/code&gt; Clearing quarantine attributeOceanLotus for OS X.
In typical operation, a file will be downloaded from the internet and given a quarantine flag before being saved to disk. When the user tries to open the file or application, macOS?s gatekeeper will step in and check for the presence of this flag. If it exists, then macOS will then prompt the user to confirmation that they want to run the program and will even provide the url where the application came from. However, this is all based on the file being downloaded from a quarantine-savvy application Bypassing Gatekeeper.</t>
  </si>
  <si>
    <t>Monitoring for the removal of the &lt;code&gt;com.apple.quarantine&lt;/code&gt; flag by a user instead of the operating system is a suspicious action and should be examined further.</t>
  </si>
  <si>
    <t>Private Keys</t>
  </si>
  <si>
    <t>T1145</t>
  </si>
  <si>
    <t>Private cryptographic keys and certificates are used for authentication, encryption/decryption, and digital signatures.Wikipedia Public Key Crypto
Adversaries may gather private keys from compromised systems for use in authenticating to [[Technique/T1021|Remote Services]] like SSH or for use in decrypting other collected files such as email. Common key and certificate file extensions include: .key, .pgp, .gpg, .ppk., .p12, .pem, pfx, .cer, .p7b, .asc. Adversaries may also look in common key directories, such as &lt;code&gt;~/.ssh&lt;/code&gt; for SSH keys on *nix-based systems or &lt;code&gt;C:\Users\(username)\.ssh\&lt;/code&gt; on Windows.
Private keys should require a password or passphrase for operation, so an adversary may also use [[Technique/T1056|Input Capture]] for keylogging or attempt to [[Technique/T1110|Brute Force]] the passphrase off-line.
Adversary tools have been discovered that search compromised systems for file extensions relating to cryptographic keys and certificates.Kaspersky CaretoPalo Alto Prince of Persia</t>
  </si>
  <si>
    <t>Monitor access to files and directories related to cryptographic keys and certificates as a means for potentially detecting access patterns that may indicate collection and exfiltration activity. Collect authentication logs and look for potentially abnormal activity that may indicate improper use of keys or certificates for remote authentication.</t>
  </si>
  <si>
    <t>Clear Command History</t>
  </si>
  <si>
    <t>T1146</t>
  </si>
  <si>
    <t>macOS and Linux both keep track of the commands users type in their terminal so that users can easily remember what they've done. These logs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Since everything typed on the command-line is saved, passwords passed in on the command line are also saved. Adversaries can abuse this by searching these files for cleartext passwords. Additionally, adversaries can use a variety of methods to prevent their own commands from appear in these logs such as &lt;code&gt;unset HISTFILE&lt;/code&gt;, &lt;code&gt;export HISTFILESIZE=0&lt;/code&gt;, &lt;code&gt;history -c&lt;/code&gt;, &lt;code&gt;rm ~/.bash_history&lt;/code&gt;.</t>
  </si>
  <si>
    <t>User authentication, especially via remote terminal services like SSH, without new entries in that user's &lt;code&gt;~/.bash_history&lt;/code&gt; is suspicious. Additionally, the modification of the HISTFILE and HISTFILESIZE environment variables or the removal/clearing of the &lt;code&gt;~/.bash_history&lt;/code&gt; file are indicators of suspicious activity.</t>
  </si>
  <si>
    <t>Authentication logs,File monitoring</t>
  </si>
  <si>
    <t>Hidden Users</t>
  </si>
  <si>
    <t>T1147</t>
  </si>
  <si>
    <t>Every user account in macOS has a userID associated with it. When creating a user, you can specify the userID for that account. There is a property value in &lt;code&gt;/Library/Preferences/com.apple.loginwindow&lt;/code&gt; called &lt;code&gt;Hide500Users&lt;/code&gt; that prevents users with userIDs 500 and lower from appearing at the login screen. By using the [[Technique/T1136|Create Account]] technique with a userID under 500 and enabling this property (setting it to Yes), an adversary can hide their user accounts much more easily: &lt;code&gt;sudo dscl . -create /Users/username UniqueID 401&lt;/code&gt;Cybereason OSX Pirrit.</t>
  </si>
  <si>
    <t>This technique prevents the new user from showing up at the log in screen, but all of the other signs of a new user still exist. The user still gets a home directory and will appear in the authentication logs.</t>
  </si>
  <si>
    <t>HISTCONTROL</t>
  </si>
  <si>
    <t>T1148</t>
  </si>
  <si>
    <t>The &lt;code&gt;HISTCONTROL&lt;/code&gt; environment variable keeps track of what should be saved by the &lt;code&gt;history&lt;/code&gt; command and eventually into the &lt;code&gt;~/.bash_history&lt;/code&gt; file when a user logs out. This setting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&lt;code&gt;HISTCONTROL&lt;/code&gt; does not exist by default on macOS, but can be set by the user and will be respected. Adversaries can use this to operate without leaving traces by simply prepending a space to all of their terminal commands.</t>
  </si>
  <si>
    <t>Correlating a user session with a distinct lack of new commands in their &lt;code&gt;.bash_history&lt;/code&gt; can be a clue to suspicious behavior. Additionally, users checking or changing their &lt;code&gt;HISTCONTROL&lt;/code&gt; environment variable is also suspicious.</t>
  </si>
  <si>
    <t>Process Monitoring,Authentication logs,File monitoring,Environment variable</t>
  </si>
  <si>
    <t>LC_MAIN Hijacking</t>
  </si>
  <si>
    <t>T1149</t>
  </si>
  <si>
    <t>As of OS X 10.8, mach-O binaries introduced a new header called LC_MAIN that points to the binary?s entry point for execution. Previously, there were two headers to achieve this same effect: LC_THREAD and LC_UNIXTHREAD Prolific OSX Malware History. The entry point for a binary can be hijacked so that initial execution flows to a malicious addition (either another section or a code cave) and then goes back to the initial entry point so that the victim doesn?t know anything was different Methods of Mac Malware Persistence. By modifying a binary in this way, application whitelisting can be bypassed because the file name or application path is still the same.</t>
  </si>
  <si>
    <t>Determining the original entry point for a binary is difficult, but checksum and signature verification is very possible. Modifying the LC_MAIN entry point or adding in an additional LC_MAIN entry point invalidates the signature for the file and can be detected. Collect running process information and compare against known applications to look for suspicious behavior.</t>
  </si>
  <si>
    <t>Binary file metadata,Malware reverse engineering,Process Monitoring</t>
  </si>
  <si>
    <t>Plist Modification</t>
  </si>
  <si>
    <t>Defense Evasion,Persistence,Privilege Escalation</t>
  </si>
  <si>
    <t>T1150</t>
  </si>
  <si>
    <t>Property list (plist) files contain all of the information that macOS and OS X uses to configure applications and services. These files are UT-8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&lt;code&gt;/Library/Preferences&lt;/code&gt; (which execute with elevated privileges) and &lt;code&gt;~/Library/Preferences&lt;/code&gt; (which execute with a user's privileges). 
Adversaries can modify these plist files to point to their own code, can use them to execute their code in the context of another user, bypass whitelisting procedures, or even use them as a persistence mechanismSofacy Komplex Trojan.</t>
  </si>
  <si>
    <t>File system monitoring can determine if plist files are being modified. Users should not have permission to modify these in most cases. Some software tools like "Knock Knock" can detect persistence mechanisms and point to the specific files that are being referenced. This can be helpful to see what is actually being executed.
Monitor process execution for abnormal process execution resulting from modified plist files. Monitor utilities used to modify plist files or that take a plist file as an argument, which may indicate suspicious activity.</t>
  </si>
  <si>
    <t>Space after Filename</t>
  </si>
  <si>
    <t>Defense Evasion,Execution</t>
  </si>
  <si>
    <t>T1151</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</si>
  <si>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evil.bin, when it is double clicked by a user, it will launch Terminal.app and execute. If this file is renamed to evil.txt, then when double clicked by a user, it will launch with the default text editing application (not executing the binary). However, if the file is renamed to "evil.txt " (note the space at the end), then when double clicked by a user, the true file type is determined by the OS and handled appropriately and the binary will be executedMac Backdoors are back. 
Adversaries can use this feature to trick users into double clicking benign-looking files of any format and ultimately executing something malicious.</t>
  </si>
  <si>
    <t>It's not common for spaces to be at the end of filenames, so this is something that can easily be checked with file monitoring. From the user's perspective though, this is very hard to notice from within the Finder.app or on the command-line in Terminal.app. Processes executed from binaries containing non-standard extensions in the filename are suspicious.</t>
  </si>
  <si>
    <t>File monitoring,Process Monitoring</t>
  </si>
  <si>
    <t>Launchctl</t>
  </si>
  <si>
    <t>Defense Evasion,Execution,Persistence</t>
  </si>
  <si>
    <t>T1152</t>
  </si>
  <si>
    <t>Launchctl controls the macOS launchd process which handles things like launch agents and launch daemons, but can execute other commands or programs itself. Launchctl supports taking subcommands on the command-line, interactively, or even redirected from standard input. By loading or reloading launch agents or launch daemons, adversaries can install persistence or execute changes they made Sofacy Komplex Trojan. Running a command from launchctl is as simple as &lt;code&gt;launchctl submit -l &lt;labelName&gt; -- /Path/to/thing/to/execute "arg" "arg" "arg"&lt;/code&gt;. Loading, unloading, or reloading launch agents or launch daemons can require elevated privileges. 
Adversaries can abuse this functionality to execute code or even bypass whitelisting if launchctl is an allowed process.</t>
  </si>
  <si>
    <t>Knock Knock can be used to detect persistent programs such as those installed via launchctl as launch agents or launch daemons. Additionally, every launch agent or launch daemon must have a corresponding plist file on disk somewhere which can be monitored. Monitor process execution from launchctl/launchd for unusual or unknown processes.</t>
  </si>
  <si>
    <t>Source</t>
  </si>
  <si>
    <t>T1153</t>
  </si>
  <si>
    <t>The &lt;code&gt;source&lt;/code&gt; command loads functions into the current shell or executes files in the current context. This built-in command can be run in two different ways &lt;code&gt;source /path/to/filename [arguments]&lt;/code&gt; or &lt;code&gt;. /path/to/filename [arguments]&lt;/code&gt;. Take note of the space after the ".". Without a space, a new shell is created that runs the program instead of running the program within the current context. This is often used to make certain features or functions available to a shell or to update a specific shell's environment. 
Adversaries can abuse this functionality to execute programs. The file executed with this technique does not need to be marked executable beforehand.</t>
  </si>
  <si>
    <t>Monitor for command shell execution of source and subsequent processes that are started as a result of being executed by a source command. Adversaries must also drop a file to disk in order to execute it with source, and these files can also detected by file monitoring.</t>
  </si>
  <si>
    <t>Process Monitoring,File monitoring,Process command-line parameters</t>
  </si>
  <si>
    <t>Trap</t>
  </si>
  <si>
    <t>Execution,Persistence</t>
  </si>
  <si>
    <t>T1154</t>
  </si>
  <si>
    <t>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either to gain execution or as a persistence mechanism. Trap commands are of the following format &lt;code&gt;trap 'command list' signals&lt;/code&gt; where "command list" will be executed when "signals" are received.</t>
  </si>
  <si>
    <t>Trap commands must be registered for the shell or programs, so they appear in files. Monitoring files for suspicious or overly broad trap commands can narrow down suspicious behavior during an investigation. Monitor for suspicious processes executed through trap interrupts.</t>
  </si>
  <si>
    <t>AppleScript</t>
  </si>
  <si>
    <t>Execution,Lateral Movement</t>
  </si>
  <si>
    <t>T1155</t>
  </si>
  <si>
    <t>macOS and OS X applications send AppleEvent messages to each other for interprocess communications (IPC). These messages can be easily scripted with AppleScript for local or remote IPC. Osascript executes AppleScript and any other Open Scripting Architecture (OSA) language scripts. A list of OSA languages installed on a system can be found by using the &lt;code&gt;osalang&lt;/code&gt; program.
AppleEvent messages can be sent independently or as part of a script. These events can locate open windows, send keystrokes, and interact with almost any open application locally or remotely. 
Adversaries can use this to interact with open SSH connection, move to remote machines, and even present users with fake dialog boxes. These events cannot start applications remotely (they can start them locally though), but can interact with applications if they're already running remotely. Since this is a scripting language, it can be used to launch more common techniques as well such as a reverse shell via python Macro Malware Targets Macs. Scripts can be run from the command lie via &lt;code&gt;osascript /path/to/script&lt;/code&gt; or &lt;code&gt;osascript -e "script here"&lt;/code&gt;.</t>
  </si>
  <si>
    <t>Monitor for execution of AppleScript through osascript that may be related to other suspicious behavior occurring on the system.</t>
  </si>
  <si>
    <t>API monitoring,System calls,Process Monitoring,Process command-line parameters</t>
  </si>
  <si>
    <t>.bash_profile and .bashrc</t>
  </si>
  <si>
    <t>T1156</t>
  </si>
  <si>
    <t>&lt;code&gt;~/.bash_profile&lt;/code&gt; and &lt;code&gt;~/.bashrc&lt;/code&gt; are executed in a user's context when a new shell opens or when a user logs in so that their environment is set correctly. &lt;code&gt;~/.bash_profile&lt;/code&gt; is executed for login shells and &lt;code&gt;~/.bashrc&lt;/code&gt; is executed for interactive non-login shells. This means that when a user logs in (via username and password) to the console (either locally or remotely via something like SSH), &lt;code&gt;~/.bash_profile&lt;/code&gt; is executed before the initial command prompt is returned to the user. After that, every time a new shell is opened, &lt;code&gt;~/.bashrc&lt;/code&gt; is executed. This allows users more fine grained control over when they want certain commands executed.
Mac's Terminal.app is a little different in that it runs a login shell by default each time a new terminal window is opened, thus calling &lt;code&gt;~/.bash_profile&lt;/code&gt; each time instead of &lt;code&gt;~/.bashrc&lt;/code&gt;.
These files are meant to be written to by the local user to configure their own environment; however, adversaries can also insert code into these files to gain persistence each time a user logs in or opens a new shell.</t>
  </si>
  <si>
    <t>While users may customize their &lt;code&gt;~/.bashrc&lt;/code&gt; and &lt;code&gt;~/.bash_profile&lt;/code&gt; files , there are only certain types of commands that typically appear in these files. Monitor for abnormal commands such as execution of unknown programs, opening network sockets, or reaching out across the network when user profiles are loaded during the login process.</t>
  </si>
  <si>
    <t>File monitoring,Process Monitoring,Process command-line parameters,Process use of network</t>
  </si>
  <si>
    <t>Dylib Hijacking</t>
  </si>
  <si>
    <t>Persistence,Privilege Escalation</t>
  </si>
  <si>
    <t>T1157</t>
  </si>
  <si>
    <t>macOS and OS X use a common method to look for required dynamic libraries (dylib) to load into a program based on search paths. Adversaries can take advantage of ambiguous paths to plant dylibs to gain privilege escalation or persistence.
A common method is to see what dylibs an application uses, then plant a malicious version with the same name higher up in the search path. This typically results in the dylib being in the same folder as the application itselfWriting Bad Malware for OSXMalware Persistence on OS X.
If the program is configured to run at a higher privilege level than the current user, then when the dylib is loaded into the application, the dylib will also run at that elevated level. This can be used by adversaries as a privilege escalation technique.</t>
  </si>
  <si>
    <t>Objective-See's Dylib Hijacking Scanner can be used to detect potential cases of dylib hijacking. Monitor file systems for moving, renaming, replacing, or modifying dylibs. Changes in the set of dylibs that are loaded by a process (compared to past behavior) that do not correlate with known software, patches, etc., are suspicious. Check the system for multiple dylibs with the same name and monitor which versions have historically been loaded into a process.</t>
  </si>
  <si>
    <t>Hidden Files and Directories</t>
  </si>
  <si>
    <t>Defense Evasion,Persistence</t>
  </si>
  <si>
    <t>T1158</t>
  </si>
  <si>
    <t>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===Windows===
Users can mark specific files as hidden by using the attrib.exe binary. Simply do &lt;code&gt;attrib +h filename&lt;/code&gt; to mark a file or folder as hidden. Similarly, the ?+s? marks a file as a system file and the ?+r? flag marks the file as read only. Like most windows binaries, the attrib.exe binary provides the ability to apply these changes recursively ?/S?.
===Linux/Mac===
Users can mark specific files as hidden simply by putting a ?.? as the first character in the file or folder name Sofacy Komplex TrojanAntiquated Mac Malware. Files and folder that start with a period, ?.?, are by default hidden from being viewed in the Finder application and standard command-line utilities like ?ls?. Users must specifically change settings to have these files viewable. For command line usages, there is typically a flag to see all files (including hidden ones). To view these files in the Finder Application, the following command must be executed: &lt;code&gt;defaults write com.apple.finder AppleShowAllFiles YES&lt;/code&gt;, and then relaunch the Finder Application.
===Mac===
Files on macOS can be marked with the UF_HIDDEN flag which prevents them from being seen in Finder.app, but still allows them to be seen in Terminal.appWireLurker.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for persistence and evading a typical user or system analysis that does not incorporate investigation of hidden files.</t>
  </si>
  <si>
    <t>Monitor the file system and shell commands for files being created with a leading "." and the Windows command-line use of attrib.exe to add the hidden attribute.</t>
  </si>
  <si>
    <t>Launch Agent</t>
  </si>
  <si>
    <t>T1159</t>
  </si>
  <si>
    <t>Per Apple?s developer documentation, when a user logs in, a per-user launchd process is started which loads the parameters for each launch-on-demand user agent from the property list (plist) files found in &lt;code&gt;/System/Library/LaunchAgents&lt;/code&gt;, &lt;code&gt;/Library/LaunchAgents&lt;/code&gt;, and &lt;code&gt;$HOME/Library/LaunchAgents&lt;/code&gt;AppleDocs Launch Agent DaemonsOSX Keydnap malwareAntiquated Mac Malware.  These launch agents have property list files which point to the executables that will be launchedOSX.Dok Malware.
Adversaries may install a new launch agent that can be configured to execute at login by using launchd or launchctl to load a plist into the appropriate directories Sofacy Komplex Trojan Methods of Mac Malware Persistence. The agent name may be disguised by using a name from a related operating system or benign software. Launch Agents are created with user level privileges and are executed with the privileges of the user when they log inOSX Malware DetectionOceanLotus for OS X. They can be set up to execute when a specific user logs in (in the specific user?s directory structure) or when any user logs in (which requires administrator privileges).</t>
  </si>
  <si>
    <t>Monitor Launch Agent creation through additional plist files and utilities such as Objective-See?s  KnockKnock application. Launch Agents also require files on disk for persistence which can also be monitored via other file monitoring applications.</t>
  </si>
  <si>
    <t>Launch Daemon</t>
  </si>
  <si>
    <t>T1160</t>
  </si>
  <si>
    <t>Per Apple?s developer documentation, when macOS and OS X boot up, launchd is run to finish system initialization. This process loads the parameters for each launch-on-demand system-level daemon from the property list (plist) files found in &lt;code&gt;/System/Library/LaunchDaemons&lt;/code&gt; and &lt;code&gt;/Library/LaunchDaemons&lt;/code&gt;AppleDocs Launch Agent Daemons. These LaunchDaemons have property list files which point to the executables that will be launchedMethods of Mac Malware Persistence.
Adversaries may install a new launch daemon that can be configured to execute at startup by using launchd or launchctl to load a plist into the appropriate directoriesOSX Malware Detection. The daemon name may be disguised by using a name from a related operating system or benign software WireLurker. Launch Daemons may be created with administrator privileges, but are executed under root privileges, so an adversary may also use a service to escalate privileges from administrator to root.
The plist file permissions must be root:wheel, but the script or program that it points to has no such requirement. So, it is possible for poor configurations to allow an adversary to modify a current Launch Daemon?s executable and gain persistence or Privilege Escalation.</t>
  </si>
  <si>
    <t>Monitor Launch Daemon creation through additional plist files and utilities such as Objective-See's Knock Knock application.</t>
  </si>
  <si>
    <t>Process Monitoring,File monitoring</t>
  </si>
  <si>
    <t>LC_LOAD_DYLIB Addition</t>
  </si>
  <si>
    <t>T1161</t>
  </si>
  <si>
    <t>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adjustments are made to the rest of the fields and dependenciesWriting Bad Malware for OSX. There are tools available to perform these changes. Any changes will invalidate digital signatures on binaries because the binary is being modified. Adversaries can remediate this issue by simply removing the LC_CODE_SIGNATURE command from the binary so that the signature isn?t checked at load timeMalware Persistence on OS X.</t>
  </si>
  <si>
    <t>Monitor processes for those that may be used to modify binary headers. Monitor file systems for changes to application binaries and invalid checksums/signatures. Changes to binaries that do not line up with application updates or patches are also extremely suspicious.</t>
  </si>
  <si>
    <t>Binary file metadata,Process Monitoring,Process command-line parameters,File monitoring</t>
  </si>
  <si>
    <t>Login Item</t>
  </si>
  <si>
    <t>T1162</t>
  </si>
  <si>
    <t>MacOS provides the option to list specific applications to run when a user logs in. These applications run under the logged in user's context, and will be started every time the user logs in. Login items installed using the Service Management Framework are not visible in the System Preferences and can only be removed by the application that created themAdding Login Items. Users have direct control over login items installed using a shared file list which are also visible in System PreferencesAdding Login Items. These login items are stored in the user's &lt;code&gt;~/Library/Preferences/&lt;/code&gt; directory in a plist file called &lt;code&gt;com.apple.loginitems.plist&lt;/code&gt;Methods of Mac Malware Persistence.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inMalware Persistence on OS XOSX.Dok Malware.</t>
  </si>
  <si>
    <t>All the login items are viewable by going to the Apple menu -&gt; System Preferences -&gt; Users &amp; Groups -&gt; Login items. This area should be monitored and whitelisted for known good applications. Monitor process execution resulting from login actions for unusual or unknown applications.</t>
  </si>
  <si>
    <t>Rc.common</t>
  </si>
  <si>
    <t>T1163</t>
  </si>
  <si>
    <t>During the boot process, macOS and Linux both execute &lt;code&gt;source /etc/rc.common&lt;/code&gt;, which is a shell script containing various utility functions. This file also defines routines for processing command-line arguments and for gathering system settings, and is thus recommended to include in the start of Startup Item ScriptsStartup Items. In macOS and OS X, this is now a deprecated technique in favor of launch agents and launch daemons, but is currently still used.
Adversaries can use the rc.common file as a way to hide code for persistence that will execute on each reboot as the root userMethods of Mac Malware Persistence.</t>
  </si>
  <si>
    <t>The &lt;code&gt;/etc/rc.common&lt;/code&gt; file can be monitored to detect changes from the company policy. Monitor process execution resulting from the rc.common script for unusual or unknown applications or behavior.</t>
  </si>
  <si>
    <t>Re-opened Applications</t>
  </si>
  <si>
    <t>T1164</t>
  </si>
  <si>
    <t>Starting in Mac OS X 10.7 (Lion), users can specify certain applications to be re-opened when a user reboots their machine. While this is usually done via a Graphical User Interface (GUI) on an app-by-app basis, there are property list files (plist) that contain this information as well located at &lt;code&gt;~/Library/Preferences/com.apple.loginwindow.plist&lt;/code&gt; and &lt;code&gt;~/Library/Preferences/ByHost/com.apple.loginwindow.*.plist&lt;/code&gt;. 
An adversary can modify one of these files directly to include a link to their malicious executable to provide a persistence mechanism each time the user reboots their machineMethods of Mac Malware Persistence.</t>
  </si>
  <si>
    <t>Monitoring the specific plist files associated with reopening applications can indicate when an application has registered itself to be reopened.</t>
  </si>
  <si>
    <t>Startup Items</t>
  </si>
  <si>
    <t>T1165</t>
  </si>
  <si>
    <t>Per Apple?s documentation, startup items execute during the final phase of the boot process and contain shell scripts or other executable files along with configuration information used by the system to determine the execution order for all startup itemsStartup Items. This is technically a deprecated version (superseded by Launch Daemons),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mechanismMethods of Mac Malware Persistence. Additionally, since StartupItems run during the bootup phase of macOS, they will run as root. If an adversary is able to modify an existing Startup Item, then they will be able to Privilege Escalate as well.</t>
  </si>
  <si>
    <t>The &lt;code&gt;/Library/StartupItems&lt;/code&gt; folder can be monitored for changes. Similarly, the programs that are actually executed from this mechanism should be checked against a whitelist. Monitor processes that are executed during the bootup process to check for unusual or unknown applications and behavior.</t>
  </si>
  <si>
    <t>Setuid and Setgid</t>
  </si>
  <si>
    <t>T1166</t>
  </si>
  <si>
    <t>When the setuid or setgid bits are set on Linux or macOS for an application, this means that the application will run with the privileges of the owning user or group respectively. Normally an application is run in the current user?s context, regardless of which user or group owns the application.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&lt;code&gt;ls -l&lt;/code&gt;. The &lt;code&gt;chmod&lt;/code&gt; program can set these bits with via bitmasking, &lt;code&gt;chmod 4777 [file]&lt;/code&gt; or via shorthand naming, &lt;code&gt;chmod u+s [file]&lt;/code&gt;.
An adversary can take advantage of this to either do a shell escape or exploit a vulnerability in an application with the setsuid or setgid bits to get code running in a different user?s context.</t>
  </si>
  <si>
    <t>Monitor the file system for files that have the setuid or setgid bits set. Monitor for execution of utilities, like chmod, and their command-line arguments to look for setuid or setguid bits being set.</t>
  </si>
  <si>
    <t>Securityd Memory</t>
  </si>
  <si>
    <t>T1167</t>
  </si>
  <si>
    <t>In OS X prior to El Capitan, users with root access can read plaintext keychain passwords of logged-in users because Apple?s keychain implementation allows these credentials to be cached so that users are not repeatedly prompted for passwords.OS X KeychainExternal to DA, the OS X Way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password.OS X Keychain
If an adversary can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etc.OS X KeychainOSX Keydnap malware</t>
  </si>
  <si>
    <t>Process Monitoring</t>
  </si>
  <si>
    <t>T1168</t>
  </si>
  <si>
    <t>Per Apple?s developer documentation, there are two supported methods for creating periodic background jobs: launchd and cronAppleDocs Scheduling Timed Jobs.
===Launchd===
Each Launchd job is described by a different configuration property list (plist) file similar to Launch Daemons or Launch Agents, except there is an additional key called &lt;code&gt;StartCalendarInterval&lt;/code&gt; with a dictionary of time values AppleDocs Scheduling Timed Jobs. This only works on macOS and OS X.
===cron===
System-wide cron jobs are installed by modifying &lt;code&gt;/etc/crontab&lt;/code&gt; while per-user cron jobs are installed using crontab with specifically formatted crontab files AppleDocs Scheduling Timed Jobs. This works on Mac and Linux systems.
Both methods allow for commands or scripts to be executed at specific, periodic intervals in the background without user interaction. An adversary may use task scheduling to execute programs at system startup or on a scheduled basis for persistenceJanicabMethods of Mac Malware PersistenceMalware Persistence on OS X, to conduct Execution as part of Lateral Movement, to gain root privileges, or to run a process under the context of a specific account.</t>
  </si>
  <si>
    <t>Legitimate scheduled jobs may be created during installation of new software or through administration functions. Tasks scheduled with launchd and cron can be monitored from their respective utilities to list out detailed information about the jobs. Monitor process execution resulting from launchd and cron tasks to look for unusual or unknown applications and behavior.</t>
  </si>
  <si>
    <t>Sudo</t>
  </si>
  <si>
    <t>T1169</t>
  </si>
  <si>
    <t>The sudoers file, &lt;code&gt;/etc/sudoers&lt;/code&gt;, describes which users can run which commands and from which terminals. This also describes which commands users can run as other users or groups. This provides the idea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ALL&lt;/code&gt;OSX.Dok Malware. 
Adversaries can take advantage of these configurations to execute commands as other users or spawn processes with higher privileges. You must have elevated privileges to edit this file though.</t>
  </si>
  <si>
    <t>On Linux, auditd can alert every time a user's actual ID and effective ID are different (this is what happens when you sudo).</t>
  </si>
  <si>
    <t>Account Manipulation</t>
  </si>
  <si>
    <t>System Network Configuration Discovery</t>
  </si>
  <si>
    <t>System Network Connections Discovery</t>
  </si>
  <si>
    <t>Valid Accounts</t>
  </si>
  <si>
    <t>Trusted Developer Utilities</t>
  </si>
  <si>
    <t>System Firmware</t>
  </si>
  <si>
    <t xml:space="preserve"> {The presence of these or other utilities that enable proxy execution that are typically used for development, debugging, and reverse engineering on a system that is not used for these purposes may be suspicious.
 Use process monitoring to monitor the execution and arguments of MSBuild.exe, dnx.exe, rcsi.exe, WinDbg.exe, and cdb.exe. Compare recent invocations of those binaries with prior history of known good arguments and executed binaries to determine
 anomalous and potentially adversarial activity. It is likely that these utilities will be used by software developers or for other software development related tasks, so if it exists and is used outside of that context, then the event may be
 suspicious. Command arguments used before and after invocation of the utilities may also be useful in determining the origin and purpose of the binary being executed.}</t>
  </si>
  <si>
    <t>{There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whitelisting defensive solutions.
===MSBuild===
MSBuild.exe (Microsoft Build Engine) is a software build platform used by Visual Studio. It takes XML formatted project files that define requirements for building various platforms and configurations.MSDN MSBuild
Adversaries can use MSBuild to proxy execution of code through a trusted Windows utility. The inline task capability of MSBuild that was introduced in .NET version 4 allows for C# code to be inserted into the XML project file.MSDN MSBuild Inline Tasks
MSBuild will compile and execute the inline task. MSBuild.exe is a signed Microsoft binary, so when it is used this way it can execute arbitrary code and bypass application whitelisting defenses that are configured to allow MSBuild.exe
execution.SubTee GitHub All The Things Application Whitelisting Bypass
===DNX===
The .NET Execution Environment (DNX), dnx.exe, is a software development kit packaged with Visual Studio Enterprise. It was retired in favor of .NET Core CLI in 2016.Microsoft Migrating from DNX DNX is not present on standard builds of Windows and may
only be present on developer workstations using older versions of .NET Core and ASP.NET Core 1.0. The dnx.exe executable is signed by Microsoft.
An adversary can use dnx.exe to proxy execution of arbitrary code to bypass application whitelist policies that do not account for DNX.engima0x3 DNX Bypass
===RCSI===
The rcsi.exe utility is a non-interactive command-line interface for C# that is similar to csi.exe. It was provided within an early version of the Roslyn .NET Compiler Platform but has since been deprecated for an integrated solution.Microsoft Roslyn
CPT RCSI The rcsi.exe binary is signed by Microsoft.engima0x3 RCSI Bypass
C# .csx script files can be written and executed with rcsi.exe at the command-line. An adversary can use rcsi.exe to proxy execution of arbitrary code to bypass application whitelisting policies that do not account for execution of rcsi.exe.engima0x3
RCSI Bypass
===WinDbg/CDB===
WinDbg is a Microsoft Windows kernel and user-mode debugging utility. The Microsoft Console Debugger (CDB) cdb.exe is also user-mode debugger. Both utilities are included in Windows software development kits and can be used as standalone
tools.Microsoft Debugging Tools for Windows They are commonly used in software development and reverse engineering and may not be found on typical Windows systems. Both WinDbg.exe and cdb.exe binaries are signed by Microsoft.
An adversary can use WinDbg.exe and cdb.exe to proxy execution of arbitrary code to bypass application whitelist policies that do not account for execution of those utilities.</t>
  </si>
  <si>
    <t>Packet capture</t>
  </si>
  <si>
    <t>Windows Registry</t>
  </si>
  <si>
    <t>Anti-virus</t>
  </si>
  <si>
    <t>BIOS</t>
  </si>
  <si>
    <t>Network protocol analysis</t>
  </si>
  <si>
    <t>Netflow/Enclave netflow</t>
  </si>
  <si>
    <t>Network device logs</t>
  </si>
  <si>
    <t>Data loss prevention</t>
  </si>
  <si>
    <t>Sensor health and status</t>
  </si>
  <si>
    <t>Process use of network</t>
  </si>
  <si>
    <t>Windows Error Reporting</t>
  </si>
  <si>
    <t>DLL monitoring</t>
  </si>
  <si>
    <t>Host network interface</t>
  </si>
  <si>
    <t>Loaded DLLs</t>
  </si>
  <si>
    <t>SSL/TLS inspection</t>
  </si>
  <si>
    <t>Windows event logs</t>
  </si>
  <si>
    <t>User interface</t>
  </si>
  <si>
    <t>Environment variable</t>
  </si>
  <si>
    <t>Binary file metadata</t>
  </si>
  <si>
    <t>Malware reverse engineering</t>
  </si>
  <si>
    <t>Digital Certificate Logs</t>
  </si>
  <si>
    <t>EFI</t>
  </si>
  <si>
    <t>Kernel drivers</t>
  </si>
  <si>
    <t>MBR</t>
  </si>
  <si>
    <t>PowerShell logs</t>
  </si>
  <si>
    <t>Services</t>
  </si>
  <si>
    <t>Third-party application logs</t>
  </si>
  <si>
    <t>VBR</t>
  </si>
  <si>
    <t>Sysmon</t>
  </si>
  <si>
    <t>Row Labels</t>
  </si>
  <si>
    <t>0-20</t>
  </si>
  <si>
    <t>20-40</t>
  </si>
  <si>
    <t>40-60</t>
  </si>
  <si>
    <t>60-80</t>
  </si>
  <si>
    <t>80-100</t>
  </si>
  <si>
    <t>Grand Total</t>
  </si>
  <si>
    <t>Data Source</t>
  </si>
  <si>
    <t>Packet capture,Process use of network,Process monitoring,Network protocol analysis</t>
  </si>
  <si>
    <t>File monitoring,Binary file metadata,Process command-line parameters,Process monitoring</t>
  </si>
  <si>
    <t>API monitoring,Process command-line parameters,Process monitoring,PowerShell logs</t>
  </si>
  <si>
    <t>Windows Registry,File monitoring,Process monitoring</t>
  </si>
  <si>
    <t>Process command-line parameters,Process monitoring</t>
  </si>
  <si>
    <t>Packet capture,Netflow/Enclave netflow,Malware reverse engineering,Process use of network,Process monitoring</t>
  </si>
  <si>
    <t>API monitoring,Process command-line parameters,Process monitoring</t>
  </si>
  <si>
    <t>User interface,Process monitoring</t>
  </si>
  <si>
    <t>Windows Registry,Process monitoring,Process command-line parameters</t>
  </si>
  <si>
    <t>File monitoring,API monitoring,DLL monitoring,Windows Registry,Process monitoring</t>
  </si>
  <si>
    <t>BIOS,MBR,System calls</t>
  </si>
  <si>
    <t>File monitoring,Process use of network,Process monitoring</t>
  </si>
  <si>
    <t>Network protocol analysis,Process command-line parameters,Process monitoring,Process use of network</t>
  </si>
  <si>
    <t>API monitoring,BIOS,EFI</t>
  </si>
  <si>
    <t>File monitoring,Process monitoring,Process use of network</t>
  </si>
  <si>
    <t>File monitoring,Process command-line parameters,Process monitoring</t>
  </si>
  <si>
    <t>Packet capture,Netflow/Enclave netflow,Process use of network,Malware reverse engineering,Process monitoring</t>
  </si>
  <si>
    <t>Network protocol analysis,Process use of network,Binary file metadata,File monitoring,Malware reverse engineering</t>
  </si>
  <si>
    <t>File monitoring,Authentication logs,Netflow/Enclave netflow,Process command-line parameters,Process monitoring</t>
  </si>
  <si>
    <t>Netflow/Enclave netflow,Process use of network,Process monitoring</t>
  </si>
  <si>
    <t>Packet capture,Netflow/Enclave netflow,Process use of network,Process monitoring</t>
  </si>
  <si>
    <t>Windows Registry,File monitoring,Process command-line parameters,Process monitoring</t>
  </si>
  <si>
    <t>Packet capture,Netflow/Enclave netflow,Malware reverse engineering,Process use of network,Process monitoring,SSL/TLS inspection</t>
  </si>
  <si>
    <t>File monitoring,Process monitoring</t>
  </si>
  <si>
    <t>Process command-line parameters,Process monitoring,Windows Registry</t>
  </si>
  <si>
    <t>File monitoring,Process monitoring,Binary file metadata</t>
  </si>
  <si>
    <t>File monitoring,DLL monitoring,Process command-line parameters,Process monitoring</t>
  </si>
  <si>
    <t>Network device logs,Host network interface,Netflow/Enclave netflow</t>
  </si>
  <si>
    <t>Windows Registry,Process command-line parameters,Process monitoring</t>
  </si>
  <si>
    <t>File monitoring,Process command-line parameters,Services</t>
  </si>
  <si>
    <t>Netflow/Enclave netflow,Network protocol analysis,Packet capture,Process command-line parameters,Process use of network</t>
  </si>
  <si>
    <t>Authentication logs,Netflow/Enclave netflow,Process command-line parameters,Process monitoring</t>
  </si>
  <si>
    <t>User interface,Process monitoring,Process use of network,Packet capture,Netflow/Enclave netflow,Network protocol analysis</t>
  </si>
  <si>
    <t>Data loss prevention,File monitoring</t>
  </si>
  <si>
    <t>Sensor health and status,Process command-line parameters,Process monitoring</t>
  </si>
  <si>
    <t>API monitoring,Windows Registry,File monitoring,Process monitoring</t>
  </si>
  <si>
    <t>Windows Registry,Kernel drivers,Process monitoring,API monitoring</t>
  </si>
  <si>
    <t>Process command-line parameters,Services,Windows Registry</t>
  </si>
  <si>
    <t>Windows Registry,File monitoring</t>
  </si>
  <si>
    <t>Process monitoring,File monitoring,Process command-line parameters</t>
  </si>
  <si>
    <t>Process use of network,Anti-virus,Binary file metadata,Process command-line parameters,Process monitoring</t>
  </si>
  <si>
    <t>API monitoring,MBR,VBR</t>
  </si>
  <si>
    <t>Windows Error Reporting,File monitoring,Process monitoring</t>
  </si>
  <si>
    <t>Binary file metadata,File monitoring,Process monitoring,Process use of network,Third-party application logs,Windows Registry</t>
  </si>
  <si>
    <t>Process use of network,Process monitoring,Loaded DLLs</t>
  </si>
  <si>
    <t>Authentication logs,Netflow/Enclave netflow,Process monitoring</t>
  </si>
  <si>
    <t>Process use of network,Authentication logs,Process command-line parameters,Process monitoring</t>
  </si>
  <si>
    <t>Authentication logs,Process monitoring</t>
  </si>
  <si>
    <t>Packet capture,Process use of network,Malware reverse engineering,Process monitoring</t>
  </si>
  <si>
    <t>File monitoring,Process command-line parameters</t>
  </si>
  <si>
    <t>System calls,Process monitoring,Authentication logs,Process command-line parameters</t>
  </si>
  <si>
    <t>API monitoring,Anti-virus,File monitoring,Services,Windows Registry,Process command-line parameters</t>
  </si>
  <si>
    <t>Process use of network,Process monitoring,Netflow/Enclave netflow,Packet capture</t>
  </si>
  <si>
    <t>File monitoring,Data loss prevention</t>
  </si>
  <si>
    <t>Process monitoring,API monitoring</t>
  </si>
  <si>
    <t>File monitoring,Kernel drivers</t>
  </si>
  <si>
    <t>Authentication logs,API monitoring,Windows event logs</t>
  </si>
  <si>
    <t>Anti-virus,File monitoring,Process monitoring,Authentication logs,Netflow/Enclave netflow</t>
  </si>
  <si>
    <t>DLL monitoring,Windows Registry,Loaded DLLs</t>
  </si>
  <si>
    <t>Host network interface,Netflow/Enclave netflow,Network protocol analysis,Packet capture</t>
  </si>
  <si>
    <t>Loaded DLLs,Process monitoring,Windows Registry</t>
  </si>
  <si>
    <t>Netflow/Enclave netflow,Network device logs,Network protocol analysis,Packet capture,Process use of network</t>
  </si>
  <si>
    <t>File monitoring,Packet capture,Process use of network,Netflow/Enclave netflow,Network protocol analysis,Process monitoring</t>
  </si>
  <si>
    <t>API monitoring,Process monitoring</t>
  </si>
  <si>
    <t>Binary file metadata,File monitoring,Process command-line parameters</t>
  </si>
  <si>
    <t>Process monitoring,Process use of network,Packet capture,Network protocol analysis,File monitoring,Binary file metadata,Authentication logs</t>
  </si>
  <si>
    <t>Windows Registry,File monitoring,Process monitoring,Process command-line parameters</t>
  </si>
  <si>
    <t>API monitoring,Process monitoring,File monitoring</t>
  </si>
  <si>
    <t>Authentication logs,File monitoring,Process monitoring,Process use of network</t>
  </si>
  <si>
    <t>Loaded DLLs,Process monitoring,Process command-line parameters,Windows Registry</t>
  </si>
  <si>
    <t>Process monitoring,Process command-line parameters</t>
  </si>
  <si>
    <t>File monitoring,Process command-line parameters,Data loss prevention</t>
  </si>
  <si>
    <t>Windows Registry,DLL monitoring,Loaded DLLs</t>
  </si>
  <si>
    <t>Process monitoring,Process command-line parameters,API monitoring</t>
  </si>
  <si>
    <t>Process monitoring,File monitoring,API monitoring</t>
  </si>
  <si>
    <t>Process monitoring,Process command-line parameters,Packet capture,Authentication logs</t>
  </si>
  <si>
    <t>Process monitoring,DLL monitoring,Windows Registry</t>
  </si>
  <si>
    <t>Process Monitoring,API monitoring,File monitoring,DLL monitoring</t>
  </si>
  <si>
    <t>SSL/TLS inspection,Digital Certificate Logs</t>
  </si>
  <si>
    <t>Packet capture,Process use of network,Process Monitoring,Network protocol analysis</t>
  </si>
  <si>
    <t>Lateral Movement,Persistence</t>
  </si>
  <si>
    <t>Collection,Credential Access</t>
  </si>
  <si>
    <t>Credential Access,Defense Evasion,Lateral Movement,Privilege Escalation</t>
  </si>
  <si>
    <t>Command and Control,Lateral Movement</t>
  </si>
  <si>
    <t>Completeness</t>
  </si>
  <si>
    <t>Timeliness</t>
  </si>
  <si>
    <t>Consistency</t>
  </si>
  <si>
    <t>Data Quality</t>
  </si>
  <si>
    <t>EDR</t>
  </si>
  <si>
    <t>AV-1</t>
  </si>
  <si>
    <t>AV-2</t>
  </si>
  <si>
    <t>Bro</t>
  </si>
  <si>
    <t>Moloch</t>
  </si>
  <si>
    <t>BlueProxy</t>
  </si>
  <si>
    <t>don’t know / not documented</t>
  </si>
  <si>
    <t>Score #</t>
  </si>
  <si>
    <t>Technology</t>
  </si>
  <si>
    <t>Definition</t>
  </si>
  <si>
    <t>Tools helping you correlate and integrate numerous data types across all your endpoints in order to filter out noise and potential false positives. Here is where you star using a few basic Data Science capabilities provided by your tools (i.e ELK Enterprise) in order to make sense of all the data that you have in your central repository (Better Automation).</t>
  </si>
  <si>
    <t xml:space="preserve">Hunt Tool </t>
  </si>
  <si>
    <t>Skills + Intuition + Institutional Knowledge</t>
  </si>
  <si>
    <t>Talent</t>
  </si>
  <si>
    <r>
      <t xml:space="preserve">I don’t know what tools I have or need in order to start hunting. Not documentation available. Most likely you dont even have a SIEM to centralize your data. 
</t>
    </r>
    <r>
      <rPr>
        <b/>
        <sz val="18"/>
        <color theme="1"/>
        <rFont val="Calibri"/>
        <family val="2"/>
        <scheme val="minor"/>
      </rPr>
      <t/>
    </r>
  </si>
  <si>
    <t>Your team focuses only on creating signatures or basic correlation rules to detect IOCs from intel reports. 
First hunting procedures get documented (Plenty of time to do this since at this level your team might not have the right tools or required data to event start hunting effectively). Also, here is where you might have Threat Intel feeds helping your routine hunts (IOC Sweeps)</t>
  </si>
  <si>
    <t>A team might not even exist or you might have the talent but without previous experience, tools,  or training for hunting.
You might be recruting people at this stage.
A repository of specific techniques to hunt for specific adversaries might not exist at this point.
Hunting procedures might not even be documented.</t>
  </si>
  <si>
    <t>Your team starts documenting or obtaining information about the network (starting with High Value Targets maybe?).
Your team identifies a framework to start categorizing TTPs (MITRE ATT&amp;CK) and starts exploring the data.
Basic hunting procedures are documented (i.e queries)</t>
  </si>
  <si>
    <t>Your team has a better understanding of the environment and has documented several parts of the network already.
An internal repository (Wiki or Internal Github) exists where hunters are already documenting specific analytics and procedures to validate the detection of adversary techniques.
Your team starts using basic data science techniques to validate the detection of specific techniques.</t>
  </si>
  <si>
    <t xml:space="preserve">Your team already understands the data sources available to hunt and is already learning advanced procedures to manipulate the data with the right tools.
Your team starts using advanced data science techniques to detect the known and unknown.
A complete hunt program is documented and already being used for official hunting campaigns.
</t>
  </si>
  <si>
    <t xml:space="preserve">Your team already understand the environment very well and has complete documentation of the network.
Your team also has great institutional knowlegde of your organization (CRITICAL FOR HUNTING).
Your team has great intuition and is capable to determine what is evil or not faster. Here is where your team is also helping either the vendor or internal data scientists to improve/update machine learning models to reduce the number of false positives (Advanced Skills to have as a hunter). </t>
  </si>
  <si>
    <r>
      <t xml:space="preserve">Besides having the appropriate tools , it is important to be able to integrate themwith other platforms (processes) being used in other teams across your security department (IR Ticketing system, Intel Platforms (not just to ingest IOCs, but to document hunting campaign results that might turn into actionable intelligence), etc). This is more specific to your organization and flexibility of your hunting tools play a big role here (i.e API access) </t>
    </r>
    <r>
      <rPr>
        <b/>
        <sz val="18"/>
        <color theme="1"/>
        <rFont val="Calibri"/>
        <family val="2"/>
        <scheme val="minor"/>
      </rPr>
      <t/>
    </r>
  </si>
  <si>
    <r>
      <t xml:space="preserve">The right technology is present to help centralize your data across several other tools (Splunk, ELK, EDR, etc).
Tools allowing you to run basic queries in order to make sense of the data without automation,reducing the efficiency and effectiveness of your hunt(i.e Running a few queries returns still thousands and thousands of events that your team will still need to go through manually).
</t>
    </r>
    <r>
      <rPr>
        <b/>
        <sz val="20"/>
        <color theme="1"/>
        <rFont val="Calibri"/>
        <family val="2"/>
        <scheme val="minor"/>
      </rPr>
      <t xml:space="preserve">
</t>
    </r>
  </si>
  <si>
    <r>
      <rPr>
        <b/>
        <sz val="20"/>
        <color theme="1"/>
        <rFont val="Calibri"/>
        <family val="2"/>
        <scheme val="minor"/>
      </rPr>
      <t xml:space="preserve">Endpoint Coverage </t>
    </r>
    <r>
      <rPr>
        <sz val="20"/>
        <color theme="1"/>
        <rFont val="Calibri"/>
        <family val="2"/>
        <scheme val="minor"/>
      </rPr>
      <t xml:space="preserve">- required data source is available from  0 - 25% of your network endpoints.
</t>
    </r>
    <r>
      <rPr>
        <b/>
        <sz val="20"/>
        <color theme="1"/>
        <rFont val="Calibri"/>
        <family val="2"/>
        <scheme val="minor"/>
      </rPr>
      <t xml:space="preserve">Missing Data </t>
    </r>
    <r>
      <rPr>
        <sz val="20"/>
        <color theme="1"/>
        <rFont val="Calibri"/>
        <family val="2"/>
        <scheme val="minor"/>
      </rPr>
      <t xml:space="preserve">- Required data (values or fields) is missing 75%-100%.
</t>
    </r>
    <r>
      <rPr>
        <b/>
        <sz val="20"/>
        <color theme="1"/>
        <rFont val="Calibri"/>
        <family val="2"/>
        <scheme val="minor"/>
      </rPr>
      <t>Data Retention</t>
    </r>
    <r>
      <rPr>
        <sz val="20"/>
        <color theme="1"/>
        <rFont val="Calibri"/>
        <family val="2"/>
        <scheme val="minor"/>
      </rPr>
      <t xml:space="preserve"> - Required data is retained 0-25% of the time needed or defined by the organization.</t>
    </r>
  </si>
  <si>
    <r>
      <rPr>
        <b/>
        <sz val="20"/>
        <color theme="1"/>
        <rFont val="Calibri"/>
        <family val="2"/>
        <scheme val="minor"/>
      </rPr>
      <t xml:space="preserve">Timezones - </t>
    </r>
    <r>
      <rPr>
        <sz val="20"/>
        <color theme="1"/>
        <rFont val="Calibri"/>
        <family val="2"/>
        <scheme val="minor"/>
      </rPr>
      <t xml:space="preserve">Original timezone identified in data (Local or UTC)
</t>
    </r>
    <r>
      <rPr>
        <b/>
        <sz val="20"/>
        <color theme="1"/>
        <rFont val="Calibri"/>
        <family val="2"/>
        <scheme val="minor"/>
      </rPr>
      <t xml:space="preserve">Ingestion vs Creation - </t>
    </r>
    <r>
      <rPr>
        <sz val="20"/>
        <color theme="1"/>
        <rFont val="Calibri"/>
        <family val="2"/>
        <scheme val="minor"/>
      </rPr>
      <t>Ingestion time only automatically generated</t>
    </r>
  </si>
  <si>
    <r>
      <rPr>
        <b/>
        <sz val="20"/>
        <color theme="1"/>
        <rFont val="Calibri"/>
        <family val="2"/>
        <scheme val="minor"/>
      </rPr>
      <t>Standard Field Names</t>
    </r>
    <r>
      <rPr>
        <sz val="20"/>
        <color theme="1"/>
        <rFont val="Calibri"/>
        <family val="2"/>
        <scheme val="minor"/>
      </rPr>
      <t xml:space="preserve"> - Required data field names standardized only 0-25% across all data sources.
</t>
    </r>
    <r>
      <rPr>
        <b/>
        <sz val="20"/>
        <color theme="1"/>
        <rFont val="Calibri"/>
        <family val="2"/>
        <scheme val="minor"/>
      </rPr>
      <t>Standard Field Types</t>
    </r>
    <r>
      <rPr>
        <sz val="20"/>
        <color theme="1"/>
        <rFont val="Calibri"/>
        <family val="2"/>
        <scheme val="minor"/>
      </rPr>
      <t xml:space="preserve"> - Required data field types standardized only 0-25% across all data sources.
</t>
    </r>
  </si>
  <si>
    <r>
      <t xml:space="preserve">Without the right tools or processes to aggregate and make sense of all the data, your team might not be effective yet after automating a few rules/queries. Hunters might be running queries and still get a very high amount of events that still need to be analyzed. </t>
    </r>
    <r>
      <rPr>
        <b/>
        <sz val="20"/>
        <color theme="1"/>
        <rFont val="Calibri"/>
        <family val="2"/>
        <scheme val="minor"/>
      </rPr>
      <t xml:space="preserve">
</t>
    </r>
    <r>
      <rPr>
        <sz val="20"/>
        <color theme="1"/>
        <rFont val="Calibri"/>
        <family val="2"/>
        <scheme val="minor"/>
      </rPr>
      <t>Tools collecting/integrating the right data (NOT JUST MORE DATA) to improve the detection of an adversary technique.</t>
    </r>
  </si>
  <si>
    <r>
      <rPr>
        <b/>
        <sz val="20"/>
        <color theme="1"/>
        <rFont val="Calibri"/>
        <family val="2"/>
        <scheme val="minor"/>
      </rPr>
      <t>Endpoint Coverage</t>
    </r>
    <r>
      <rPr>
        <sz val="20"/>
        <color theme="1"/>
        <rFont val="Calibri"/>
        <family val="2"/>
        <scheme val="minor"/>
      </rPr>
      <t xml:space="preserve"> - required data source is available from  25 - 50% of your network endpoints.
</t>
    </r>
    <r>
      <rPr>
        <b/>
        <sz val="20"/>
        <color theme="1"/>
        <rFont val="Calibri"/>
        <family val="2"/>
        <scheme val="minor"/>
      </rPr>
      <t>Missing Data</t>
    </r>
    <r>
      <rPr>
        <sz val="20"/>
        <color theme="1"/>
        <rFont val="Calibri"/>
        <family val="2"/>
        <scheme val="minor"/>
      </rPr>
      <t xml:space="preserve"> - Required data (values or fields) is missing 50%-75%.
</t>
    </r>
    <r>
      <rPr>
        <b/>
        <sz val="20"/>
        <color theme="1"/>
        <rFont val="Calibri"/>
        <family val="2"/>
        <scheme val="minor"/>
      </rPr>
      <t>Data Retention</t>
    </r>
    <r>
      <rPr>
        <sz val="20"/>
        <color theme="1"/>
        <rFont val="Calibri"/>
        <family val="2"/>
        <scheme val="minor"/>
      </rPr>
      <t xml:space="preserve"> - Required data is retained 25%-50% of the time needed or defined by the organization.</t>
    </r>
  </si>
  <si>
    <r>
      <rPr>
        <b/>
        <sz val="20"/>
        <color theme="1"/>
        <rFont val="Calibri"/>
        <family val="2"/>
        <scheme val="minor"/>
      </rPr>
      <t xml:space="preserve">Timezones - </t>
    </r>
    <r>
      <rPr>
        <sz val="20"/>
        <color theme="1"/>
        <rFont val="Calibri"/>
        <family val="2"/>
        <scheme val="minor"/>
      </rPr>
      <t xml:space="preserve">Extra timezones identified in order to cover at least local and UTC times (not fixed yed).
</t>
    </r>
    <r>
      <rPr>
        <b/>
        <sz val="20"/>
        <color theme="1"/>
        <rFont val="Calibri"/>
        <family val="2"/>
        <scheme val="minor"/>
      </rPr>
      <t>Ingestion vs Creation</t>
    </r>
    <r>
      <rPr>
        <sz val="20"/>
        <color theme="1"/>
        <rFont val="Calibri"/>
        <family val="2"/>
        <scheme val="minor"/>
      </rPr>
      <t xml:space="preserve"> - Ingestion time only automatically generated.</t>
    </r>
  </si>
  <si>
    <r>
      <rPr>
        <b/>
        <sz val="20"/>
        <color theme="1"/>
        <rFont val="Calibri"/>
        <family val="2"/>
        <scheme val="minor"/>
      </rPr>
      <t>Standard Field Names</t>
    </r>
    <r>
      <rPr>
        <sz val="20"/>
        <color theme="1"/>
        <rFont val="Calibri"/>
        <family val="2"/>
        <scheme val="minor"/>
      </rPr>
      <t xml:space="preserve"> - Required data field names standardized only 25%-50% across all data sources.
</t>
    </r>
    <r>
      <rPr>
        <b/>
        <sz val="20"/>
        <color theme="1"/>
        <rFont val="Calibri"/>
        <family val="2"/>
        <scheme val="minor"/>
      </rPr>
      <t>Standard Field Types</t>
    </r>
    <r>
      <rPr>
        <sz val="20"/>
        <color theme="1"/>
        <rFont val="Calibri"/>
        <family val="2"/>
        <scheme val="minor"/>
      </rPr>
      <t xml:space="preserve"> - Required data field types standardized only 25%-50% across all data sources.</t>
    </r>
  </si>
  <si>
    <r>
      <rPr>
        <b/>
        <sz val="20"/>
        <color theme="1"/>
        <rFont val="Calibri"/>
        <family val="2"/>
        <scheme val="minor"/>
      </rPr>
      <t>Endpoint Coverage</t>
    </r>
    <r>
      <rPr>
        <sz val="20"/>
        <color theme="1"/>
        <rFont val="Calibri"/>
        <family val="2"/>
        <scheme val="minor"/>
      </rPr>
      <t xml:space="preserve"> - required data source is available from  50% - 75% of your network endpoints.
</t>
    </r>
    <r>
      <rPr>
        <b/>
        <sz val="20"/>
        <color theme="1"/>
        <rFont val="Calibri"/>
        <family val="2"/>
        <scheme val="minor"/>
      </rPr>
      <t>Missing Data</t>
    </r>
    <r>
      <rPr>
        <sz val="20"/>
        <color theme="1"/>
        <rFont val="Calibri"/>
        <family val="2"/>
        <scheme val="minor"/>
      </rPr>
      <t xml:space="preserve"> - Required data (values or fields) is missing 25%-50%.
</t>
    </r>
    <r>
      <rPr>
        <b/>
        <sz val="20"/>
        <color theme="1"/>
        <rFont val="Calibri"/>
        <family val="2"/>
        <scheme val="minor"/>
      </rPr>
      <t>Data Retention</t>
    </r>
    <r>
      <rPr>
        <sz val="20"/>
        <color theme="1"/>
        <rFont val="Calibri"/>
        <family val="2"/>
        <scheme val="minor"/>
      </rPr>
      <t xml:space="preserve"> - Required data is retained 50%-75% of the time needed or defined by the organization.</t>
    </r>
  </si>
  <si>
    <r>
      <rPr>
        <b/>
        <sz val="20"/>
        <color theme="1"/>
        <rFont val="Calibri"/>
        <family val="2"/>
        <scheme val="minor"/>
      </rPr>
      <t xml:space="preserve">Timezones - </t>
    </r>
    <r>
      <rPr>
        <sz val="20"/>
        <color theme="1"/>
        <rFont val="Calibri"/>
        <family val="2"/>
        <scheme val="minor"/>
      </rPr>
      <t xml:space="preserve">Extra timezones configured in order to cover at least local and UTC times
 </t>
    </r>
    <r>
      <rPr>
        <b/>
        <sz val="20"/>
        <color theme="1"/>
        <rFont val="Calibri"/>
        <family val="2"/>
        <scheme val="minor"/>
      </rPr>
      <t xml:space="preserve">
Ingestion vs Creation - </t>
    </r>
    <r>
      <rPr>
        <sz val="20"/>
        <color theme="1"/>
        <rFont val="Calibri"/>
        <family val="2"/>
        <scheme val="minor"/>
      </rPr>
      <t>Ingestion time automatically generated and Creation time capability identified</t>
    </r>
  </si>
  <si>
    <r>
      <rPr>
        <b/>
        <sz val="20"/>
        <color theme="1"/>
        <rFont val="Calibri"/>
        <family val="2"/>
        <scheme val="minor"/>
      </rPr>
      <t>Standard Field Names</t>
    </r>
    <r>
      <rPr>
        <sz val="20"/>
        <color theme="1"/>
        <rFont val="Calibri"/>
        <family val="2"/>
        <scheme val="minor"/>
      </rPr>
      <t xml:space="preserve"> - Required data field names standardized only 50%-75% across all data sources
</t>
    </r>
    <r>
      <rPr>
        <b/>
        <sz val="20"/>
        <color theme="1"/>
        <rFont val="Calibri"/>
        <family val="2"/>
        <scheme val="minor"/>
      </rPr>
      <t>Standard Field Types</t>
    </r>
    <r>
      <rPr>
        <sz val="20"/>
        <color theme="1"/>
        <rFont val="Calibri"/>
        <family val="2"/>
        <scheme val="minor"/>
      </rPr>
      <t xml:space="preserve"> - Required data field types standardized only 50%-75% across all data sources</t>
    </r>
  </si>
  <si>
    <r>
      <t xml:space="preserve">Tools helping you leverage more than just simple outlier detection techniques. Here is where the capability of using advanced data science techniques are posible with the right libraries and plugins provided by your tools with access to your data (i.e Integration of Spark Analytics). (Remember, data science concepts such as machine learning might not be applicable to every single use case or technique that you are trying to detect). If you can validate the detection of an adversay technique by just applying basic data science techniques, then you might be already in the </t>
    </r>
    <r>
      <rPr>
        <b/>
        <sz val="20"/>
        <color theme="1"/>
        <rFont val="Calibri"/>
        <family val="2"/>
        <scheme val="minor"/>
      </rPr>
      <t>"Very Good"</t>
    </r>
    <r>
      <rPr>
        <sz val="20"/>
        <color theme="1"/>
        <rFont val="Calibri"/>
        <family val="2"/>
        <scheme val="minor"/>
      </rPr>
      <t xml:space="preserve"> level.
</t>
    </r>
  </si>
  <si>
    <r>
      <rPr>
        <b/>
        <sz val="20"/>
        <color theme="1"/>
        <rFont val="Calibri"/>
        <family val="2"/>
        <scheme val="minor"/>
      </rPr>
      <t xml:space="preserve">Endpoint Coverage </t>
    </r>
    <r>
      <rPr>
        <sz val="20"/>
        <color theme="1"/>
        <rFont val="Calibri"/>
        <family val="2"/>
        <scheme val="minor"/>
      </rPr>
      <t xml:space="preserve">- required data source is available from  50% - 75% of your network endpoints
</t>
    </r>
    <r>
      <rPr>
        <b/>
        <sz val="20"/>
        <color theme="1"/>
        <rFont val="Calibri"/>
        <family val="2"/>
        <scheme val="minor"/>
      </rPr>
      <t xml:space="preserve">Missing Data </t>
    </r>
    <r>
      <rPr>
        <sz val="20"/>
        <color theme="1"/>
        <rFont val="Calibri"/>
        <family val="2"/>
        <scheme val="minor"/>
      </rPr>
      <t xml:space="preserve">- Required data (values or fields) is missing 0-25%
</t>
    </r>
    <r>
      <rPr>
        <b/>
        <sz val="20"/>
        <color theme="1"/>
        <rFont val="Calibri"/>
        <family val="2"/>
        <scheme val="minor"/>
      </rPr>
      <t>Data Retention</t>
    </r>
    <r>
      <rPr>
        <sz val="20"/>
        <color theme="1"/>
        <rFont val="Calibri"/>
        <family val="2"/>
        <scheme val="minor"/>
      </rPr>
      <t xml:space="preserve"> - Required data is retained 75%-100% of the time needed or defined by the organization.</t>
    </r>
  </si>
  <si>
    <r>
      <rPr>
        <b/>
        <sz val="20"/>
        <color theme="1"/>
        <rFont val="Calibri"/>
        <family val="2"/>
        <scheme val="minor"/>
      </rPr>
      <t>Timezones</t>
    </r>
    <r>
      <rPr>
        <sz val="20"/>
        <color theme="1"/>
        <rFont val="Calibri"/>
        <family val="2"/>
        <scheme val="minor"/>
      </rPr>
      <t xml:space="preserve"> - Extra timezones configured in order to cover at least local and UTC times
</t>
    </r>
    <r>
      <rPr>
        <b/>
        <sz val="20"/>
        <color theme="1"/>
        <rFont val="Calibri"/>
        <family val="2"/>
        <scheme val="minor"/>
      </rPr>
      <t>Ingestion vs Creation</t>
    </r>
    <r>
      <rPr>
        <sz val="20"/>
        <color theme="1"/>
        <rFont val="Calibri"/>
        <family val="2"/>
        <scheme val="minor"/>
      </rPr>
      <t xml:space="preserve"> - Ingestion  and Creation time configured to be available as two different fields and used to reduce latency.</t>
    </r>
  </si>
  <si>
    <r>
      <rPr>
        <b/>
        <sz val="20"/>
        <color theme="1"/>
        <rFont val="Calibri"/>
        <family val="2"/>
        <scheme val="minor"/>
      </rPr>
      <t>Standard Field Names</t>
    </r>
    <r>
      <rPr>
        <sz val="20"/>
        <color theme="1"/>
        <rFont val="Calibri"/>
        <family val="2"/>
        <scheme val="minor"/>
      </rPr>
      <t xml:space="preserve"> - Required data field names standardized only 50%-75% across all data sources
</t>
    </r>
    <r>
      <rPr>
        <b/>
        <sz val="20"/>
        <color theme="1"/>
        <rFont val="Calibri"/>
        <family val="2"/>
        <scheme val="minor"/>
      </rPr>
      <t>Standard Field Types</t>
    </r>
    <r>
      <rPr>
        <sz val="20"/>
        <color theme="1"/>
        <rFont val="Calibri"/>
        <family val="2"/>
        <scheme val="minor"/>
      </rPr>
      <t xml:space="preserve"> - Required data field types standardized only 75%-100% across all data sources</t>
    </r>
  </si>
  <si>
    <r>
      <rPr>
        <b/>
        <sz val="20"/>
        <color theme="1"/>
        <rFont val="Calibri"/>
        <family val="2"/>
        <scheme val="minor"/>
      </rPr>
      <t xml:space="preserve">Endpoint Coverage </t>
    </r>
    <r>
      <rPr>
        <sz val="20"/>
        <color theme="1"/>
        <rFont val="Calibri"/>
        <family val="2"/>
        <scheme val="minor"/>
      </rPr>
      <t xml:space="preserve">- required data source is available from  75%-100% of your network endpoints
</t>
    </r>
    <r>
      <rPr>
        <b/>
        <sz val="20"/>
        <color theme="1"/>
        <rFont val="Calibri"/>
        <family val="2"/>
        <scheme val="minor"/>
      </rPr>
      <t>Missing Data</t>
    </r>
    <r>
      <rPr>
        <sz val="20"/>
        <color theme="1"/>
        <rFont val="Calibri"/>
        <family val="2"/>
        <scheme val="minor"/>
      </rPr>
      <t xml:space="preserve"> - Required data (values or fields) is missing 0%-25%
</t>
    </r>
    <r>
      <rPr>
        <b/>
        <sz val="20"/>
        <color theme="1"/>
        <rFont val="Calibri"/>
        <family val="2"/>
        <scheme val="minor"/>
      </rPr>
      <t>Data Retention</t>
    </r>
    <r>
      <rPr>
        <sz val="20"/>
        <color theme="1"/>
        <rFont val="Calibri"/>
        <family val="2"/>
        <scheme val="minor"/>
      </rPr>
      <t xml:space="preserve"> - Required data is retained 75%-100% of the time needed or defined by the organization</t>
    </r>
  </si>
  <si>
    <r>
      <rPr>
        <b/>
        <sz val="20"/>
        <color theme="1"/>
        <rFont val="Calibri"/>
        <family val="2"/>
        <scheme val="minor"/>
      </rPr>
      <t xml:space="preserve">Timezones </t>
    </r>
    <r>
      <rPr>
        <sz val="20"/>
        <color theme="1"/>
        <rFont val="Calibri"/>
        <family val="2"/>
        <scheme val="minor"/>
      </rPr>
      <t xml:space="preserve">- Extra timezones configured in order to cover at least local and UTC times
</t>
    </r>
    <r>
      <rPr>
        <b/>
        <sz val="20"/>
        <color theme="1"/>
        <rFont val="Calibri"/>
        <family val="2"/>
        <scheme val="minor"/>
      </rPr>
      <t xml:space="preserve">Ingestion vs Creation - </t>
    </r>
    <r>
      <rPr>
        <sz val="20"/>
        <color theme="1"/>
        <rFont val="Calibri"/>
        <family val="2"/>
        <scheme val="minor"/>
      </rPr>
      <t>ingestion and creation time difference has been reduced to the minimun.</t>
    </r>
  </si>
  <si>
    <r>
      <rPr>
        <b/>
        <sz val="20"/>
        <color theme="1"/>
        <rFont val="Calibri"/>
        <family val="2"/>
        <scheme val="minor"/>
      </rPr>
      <t>Standard Field Names</t>
    </r>
    <r>
      <rPr>
        <sz val="20"/>
        <color theme="1"/>
        <rFont val="Calibri"/>
        <family val="2"/>
        <scheme val="minor"/>
      </rPr>
      <t xml:space="preserve"> - Required data field names standardized only 75%-100% across all data sources
</t>
    </r>
    <r>
      <rPr>
        <b/>
        <sz val="20"/>
        <color theme="1"/>
        <rFont val="Calibri"/>
        <family val="2"/>
        <scheme val="minor"/>
      </rPr>
      <t>Standard Field Types</t>
    </r>
    <r>
      <rPr>
        <sz val="20"/>
        <color theme="1"/>
        <rFont val="Calibri"/>
        <family val="2"/>
        <scheme val="minor"/>
      </rPr>
      <t xml:space="preserve"> - Required data field types standardized only 75%-100% across all data sources</t>
    </r>
  </si>
  <si>
    <t>Completenes</t>
  </si>
  <si>
    <t>Average</t>
  </si>
  <si>
    <t>Avg</t>
  </si>
  <si>
    <t>MAX</t>
  </si>
  <si>
    <t>EDR DS Coveage%</t>
  </si>
  <si>
    <t>EDR Coverage BIN</t>
  </si>
  <si>
    <t>SYSMON DS Coverage%</t>
  </si>
  <si>
    <t>SYSMON Coverage BIN</t>
  </si>
  <si>
    <t>BLUEPROXY DS Coverage%</t>
  </si>
  <si>
    <t>BLUEPROXY Coverage BIN</t>
  </si>
  <si>
    <t>AV-1 Coverage %</t>
  </si>
  <si>
    <t>AV-1 Coverage BIN</t>
  </si>
  <si>
    <t>AV-2 Coverage %</t>
  </si>
  <si>
    <t>AV-2 Coverage BIN</t>
  </si>
  <si>
    <t>BRO Coverage %</t>
  </si>
  <si>
    <t>BRO Coverage BIN</t>
  </si>
  <si>
    <t>MOLOCH Coverage %</t>
  </si>
  <si>
    <t>MOLOCH Coverage BIN</t>
  </si>
  <si>
    <t>(blank)</t>
  </si>
  <si>
    <t>Count of EDR DS Coveage%</t>
  </si>
  <si>
    <t>Count of SYSMON DS Coverage%</t>
  </si>
  <si>
    <t>Count of BLUEPROXY DS Coverage%</t>
  </si>
  <si>
    <t>Count of AV-1 Coverage %</t>
  </si>
  <si>
    <t>Count of AV-2 Coverage %</t>
  </si>
  <si>
    <t>Count of BRO Coverage %</t>
  </si>
  <si>
    <t>Count of MOLOCH Coverage %</t>
  </si>
  <si>
    <t>Mshta</t>
  </si>
  <si>
    <t>Defense Evasion, Execution</t>
  </si>
  <si>
    <t>T1170</t>
  </si>
  <si>
    <t>T1171</t>
  </si>
  <si>
    <t>T1172</t>
  </si>
  <si>
    <t>T1173</t>
  </si>
  <si>
    <t>T1174</t>
  </si>
  <si>
    <t>T1175</t>
  </si>
  <si>
    <t>LLMNR/NBT-NS Poisoning</t>
  </si>
  <si>
    <t>Domain Fronting</t>
  </si>
  <si>
    <t>Dynamic Data Exchange</t>
  </si>
  <si>
    <t>Password Filter DLL</t>
  </si>
  <si>
    <t>Distributed Component Object Model</t>
  </si>
  <si>
    <t>T1176</t>
  </si>
  <si>
    <t>T1177</t>
  </si>
  <si>
    <t>T1178</t>
  </si>
  <si>
    <t>T1179</t>
  </si>
  <si>
    <t>T1180</t>
  </si>
  <si>
    <t>T1181</t>
  </si>
  <si>
    <t>T1182</t>
  </si>
  <si>
    <t>T1183</t>
  </si>
  <si>
    <t>T1184</t>
  </si>
  <si>
    <t>T1185</t>
  </si>
  <si>
    <t>T1186</t>
  </si>
  <si>
    <t>T1187</t>
  </si>
  <si>
    <t>T1188</t>
  </si>
  <si>
    <t>T1189</t>
  </si>
  <si>
    <t>T1190</t>
  </si>
  <si>
    <t>T1191</t>
  </si>
  <si>
    <t>T1192</t>
  </si>
  <si>
    <t>T1193</t>
  </si>
  <si>
    <t>T1194</t>
  </si>
  <si>
    <t>T1195</t>
  </si>
  <si>
    <t>T1196</t>
  </si>
  <si>
    <t>T1197</t>
  </si>
  <si>
    <t>T1198</t>
  </si>
  <si>
    <t>T1199</t>
  </si>
  <si>
    <t>T1200</t>
  </si>
  <si>
    <t>T1201</t>
  </si>
  <si>
    <t>T1202</t>
  </si>
  <si>
    <t>T1203</t>
  </si>
  <si>
    <t>T1204</t>
  </si>
  <si>
    <t>T1205</t>
  </si>
  <si>
    <t>T1206</t>
  </si>
  <si>
    <t>T1207</t>
  </si>
  <si>
    <t>T1208</t>
  </si>
  <si>
    <t>T1209</t>
  </si>
  <si>
    <t>T1210</t>
  </si>
  <si>
    <t>T1211</t>
  </si>
  <si>
    <t>T1212</t>
  </si>
  <si>
    <t>T1213</t>
  </si>
  <si>
    <t>T1214</t>
  </si>
  <si>
    <t>Browser Extensions</t>
  </si>
  <si>
    <t>LSASS Driver</t>
  </si>
  <si>
    <t>Execution, Persistence</t>
  </si>
  <si>
    <t>SID-History Injection</t>
  </si>
  <si>
    <t>Hooking</t>
  </si>
  <si>
    <t>Screensaver</t>
  </si>
  <si>
    <t>Extra Window Memory Injection</t>
  </si>
  <si>
    <t>AppCert DLLs</t>
  </si>
  <si>
    <t>Image File Execution Options Injection</t>
  </si>
  <si>
    <t>SSH Hijacking</t>
  </si>
  <si>
    <t>Man in the Browser</t>
  </si>
  <si>
    <t>Process Doppelganging</t>
  </si>
  <si>
    <t>Forced Authentication</t>
  </si>
  <si>
    <t>Multi-hop Proxy</t>
  </si>
  <si>
    <t>Drive-by Compromise</t>
  </si>
  <si>
    <t>Exploit Public-Facing Application</t>
  </si>
  <si>
    <t>CMSTP</t>
  </si>
  <si>
    <t>Spearphishing Link</t>
  </si>
  <si>
    <t>Spearphishing Attachment</t>
  </si>
  <si>
    <t>Spearphishing via Service</t>
  </si>
  <si>
    <t>Supply Chain Compromise</t>
  </si>
  <si>
    <t>Control Panel Items</t>
  </si>
  <si>
    <t>BITS Jobs</t>
  </si>
  <si>
    <t>SIP and Trust Provider Hijacking</t>
  </si>
  <si>
    <t>Trusted Relationship</t>
  </si>
  <si>
    <t>Hardware Additions</t>
  </si>
  <si>
    <t>Password Policy Discovery</t>
  </si>
  <si>
    <t>Indirect Command Execution</t>
  </si>
  <si>
    <t>Exploitation for Client Execution</t>
  </si>
  <si>
    <t>User Execution</t>
  </si>
  <si>
    <t>Port Knocking</t>
  </si>
  <si>
    <t>Sudo Caching</t>
  </si>
  <si>
    <t>DCShadow</t>
  </si>
  <si>
    <t>Kerberoasting</t>
  </si>
  <si>
    <t>Time Providers</t>
  </si>
  <si>
    <t>Exploitation of Remote Services</t>
  </si>
  <si>
    <t>Exploitation for Defense Evasion</t>
  </si>
  <si>
    <t>Exploitation for Credential Access</t>
  </si>
  <si>
    <t>Data from Information Repositories</t>
  </si>
  <si>
    <t>T1215</t>
  </si>
  <si>
    <t>T1216</t>
  </si>
  <si>
    <t>T1217</t>
  </si>
  <si>
    <t>T1218</t>
  </si>
  <si>
    <t>T1219</t>
  </si>
  <si>
    <t>Credentials in Registry</t>
  </si>
  <si>
    <t>Kernel Modules and Extensions</t>
  </si>
  <si>
    <t>Signed Script Proxy Execution</t>
  </si>
  <si>
    <t>Browser Bookmark Discovery</t>
  </si>
  <si>
    <t>Signed Binary Proxy Execution</t>
  </si>
  <si>
    <t>Remote Access Tools</t>
  </si>
  <si>
    <t>Process Monitoring, Process command-line parameters</t>
  </si>
  <si>
    <t>Credential Access, Persistence, Privilege Escalation</t>
  </si>
  <si>
    <t>Defense Evasion, Privilage Escalation</t>
  </si>
  <si>
    <t>Persistence, Privilege Escalation</t>
  </si>
  <si>
    <t>Defense Evasion, Privilage Escalation, Persistence</t>
  </si>
  <si>
    <t>Initial Access</t>
  </si>
  <si>
    <t>Defense Evasion, Persistence</t>
  </si>
  <si>
    <t>Command and Control, Defense Evasion, Persistence</t>
  </si>
  <si>
    <t>AppCert DLLS</t>
  </si>
  <si>
    <t>Drive-By Compromise</t>
  </si>
  <si>
    <t>Local Job Scheduling</t>
  </si>
  <si>
    <t>Port Monitors</t>
  </si>
  <si>
    <t>Process Injection</t>
  </si>
  <si>
    <t>Exploitation for Privilege Escalation</t>
  </si>
  <si>
    <t>NTFS File Attributes</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</si>
</sst>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0"/>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b/>
      <sz val="18"/>
      <color theme="0"/>
      <name val="Calibri"/>
      <family val="2"/>
      <scheme val="minor"/>
    </font>
    <font>
      <sz val="11"/>
      <color rgb="FF252525"/>
      <name val="Calibri"/>
      <family val="2"/>
      <scheme val="minor"/>
    </font>
    <font>
      <sz val="11"/>
      <color theme="1"/>
      <name val="Calibri"/>
      <family val="2"/>
      <scheme val="minor"/>
    </font>
    <font>
      <b/>
      <sz val="11"/>
      <color rgb="FF000000"/>
      <name val="Calibri"/>
      <family val="2"/>
      <scheme val="minor"/>
    </font>
    <font>
      <u/>
      <sz val="11"/>
      <color theme="10"/>
      <name val="Calibri"/>
      <family val="2"/>
      <scheme val="minor"/>
    </font>
    <font>
      <u/>
      <sz val="11"/>
      <color theme="11"/>
      <name val="Calibri"/>
      <family val="2"/>
      <scheme val="minor"/>
    </font>
    <font>
      <b/>
      <sz val="18"/>
      <color theme="1"/>
      <name val="Calibri"/>
      <family val="2"/>
      <scheme val="minor"/>
    </font>
    <font>
      <b/>
      <sz val="20"/>
      <color theme="0"/>
      <name val="Calibri"/>
      <family val="2"/>
      <scheme val="minor"/>
    </font>
    <font>
      <b/>
      <sz val="20"/>
      <color theme="1"/>
      <name val="Calibri"/>
      <family val="2"/>
      <scheme val="minor"/>
    </font>
    <font>
      <sz val="20"/>
      <color theme="1"/>
      <name val="Calibri"/>
      <family val="2"/>
      <scheme val="minor"/>
    </font>
    <font>
      <b/>
      <sz val="11"/>
      <color rgb="FFFFFFFF"/>
      <name val="Calibri"/>
      <family val="2"/>
      <scheme val="minor"/>
    </font>
    <font>
      <b/>
      <sz val="13"/>
      <color theme="0"/>
      <name val="Calibri"/>
      <family val="2"/>
      <scheme val="minor"/>
    </font>
    <font>
      <b/>
      <sz val="13"/>
      <color theme="1"/>
      <name val="Calibri"/>
      <family val="2"/>
      <scheme val="minor"/>
    </font>
    <font>
      <sz val="13"/>
      <color theme="1"/>
      <name val="Calibri"/>
      <family val="2"/>
      <scheme val="minor"/>
    </font>
    <font>
      <sz val="11"/>
      <color rgb="FF000000"/>
      <name val="Times New Roman"/>
      <family val="1"/>
    </font>
  </fonts>
  <fills count="23">
    <fill>
      <patternFill patternType="none"/>
    </fill>
    <fill>
      <patternFill patternType="gray125"/>
    </fill>
    <fill>
      <patternFill patternType="solid">
        <fgColor rgb="FFFFFFFF"/>
        <bgColor indexed="64"/>
      </patternFill>
    </fill>
    <fill>
      <patternFill patternType="solid">
        <fgColor rgb="FF0070C0"/>
        <bgColor indexed="64"/>
      </patternFill>
    </fill>
    <fill>
      <patternFill patternType="solid">
        <fgColor theme="1" tint="0.249977111117893"/>
        <bgColor indexed="64"/>
      </patternFill>
    </fill>
    <fill>
      <patternFill patternType="solid">
        <fgColor rgb="FFFF4F4F"/>
        <bgColor indexed="64"/>
      </patternFill>
    </fill>
    <fill>
      <patternFill patternType="solid">
        <fgColor rgb="FFFF7757"/>
        <bgColor indexed="64"/>
      </patternFill>
    </fill>
    <fill>
      <patternFill patternType="solid">
        <fgColor rgb="FFFFAE5D"/>
        <bgColor indexed="64"/>
      </patternFill>
    </fill>
    <fill>
      <patternFill patternType="solid">
        <fgColor rgb="FFF2F57B"/>
        <bgColor indexed="64"/>
      </patternFill>
    </fill>
    <fill>
      <patternFill patternType="solid">
        <fgColor rgb="FFD1DCFF"/>
        <bgColor indexed="64"/>
      </patternFill>
    </fill>
    <fill>
      <patternFill patternType="solid">
        <fgColor rgb="FF7D9CFF"/>
        <bgColor indexed="64"/>
      </patternFill>
    </fill>
    <fill>
      <patternFill patternType="solid">
        <fgColor rgb="FF7030A0"/>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C00000"/>
        <bgColor indexed="64"/>
      </patternFill>
    </fill>
    <fill>
      <patternFill patternType="solid">
        <fgColor rgb="FFFF4E4E"/>
        <bgColor indexed="64"/>
      </patternFill>
    </fill>
    <fill>
      <patternFill patternType="solid">
        <fgColor theme="9"/>
        <bgColor rgb="FF000000"/>
      </patternFill>
    </fill>
    <fill>
      <patternFill patternType="solid">
        <fgColor rgb="FFFFFF00"/>
        <bgColor rgb="FF000000"/>
      </patternFill>
    </fill>
    <fill>
      <patternFill patternType="solid">
        <fgColor rgb="FFD1DCFF"/>
        <bgColor rgb="FF000000"/>
      </patternFill>
    </fill>
    <fill>
      <patternFill patternType="solid">
        <fgColor theme="5" tint="-0.249977111117893"/>
        <bgColor indexed="64"/>
      </patternFill>
    </fill>
    <fill>
      <patternFill patternType="solid">
        <fgColor theme="9"/>
        <bgColor indexed="64"/>
      </patternFill>
    </fill>
    <fill>
      <patternFill patternType="solid">
        <fgColor theme="8"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18">
    <xf numFmtId="0" fontId="0" fillId="0" borderId="0"/>
    <xf numFmtId="9" fontId="7"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35">
    <xf numFmtId="0" fontId="0" fillId="0" borderId="0" xfId="0"/>
    <xf numFmtId="0" fontId="0" fillId="0" borderId="0" xfId="0" applyAlignment="1">
      <alignment vertical="center"/>
    </xf>
    <xf numFmtId="0" fontId="4" fillId="0" borderId="0" xfId="0" applyFont="1"/>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Border="1"/>
    <xf numFmtId="0" fontId="0" fillId="0" borderId="0" xfId="0" applyAlignment="1">
      <alignment vertical="center" wrapText="1"/>
    </xf>
    <xf numFmtId="0" fontId="2" fillId="0" borderId="0" xfId="0" applyFont="1" applyAlignment="1">
      <alignment horizontal="left" vertical="center" wrapText="1"/>
    </xf>
    <xf numFmtId="0" fontId="0" fillId="0" borderId="0" xfId="0" applyBorder="1"/>
    <xf numFmtId="0" fontId="1" fillId="11" borderId="1"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0" borderId="1" xfId="0" applyBorder="1" applyAlignment="1">
      <alignment horizontal="left" vertical="center"/>
    </xf>
    <xf numFmtId="0" fontId="6" fillId="0" borderId="1" xfId="0" applyFont="1" applyBorder="1" applyAlignment="1">
      <alignment horizontal="left" vertical="center" wrapText="1"/>
    </xf>
    <xf numFmtId="0" fontId="0" fillId="0" borderId="1" xfId="0" applyBorder="1" applyAlignment="1">
      <alignment horizontal="left" vertical="center" wrapText="1"/>
    </xf>
    <xf numFmtId="9" fontId="0" fillId="0" borderId="1" xfId="1" applyFont="1" applyBorder="1" applyAlignment="1">
      <alignment horizontal="left" vertical="center"/>
    </xf>
    <xf numFmtId="0" fontId="2" fillId="0" borderId="1" xfId="0" applyFont="1" applyBorder="1"/>
    <xf numFmtId="0" fontId="1" fillId="5" borderId="1" xfId="0" applyFont="1" applyFill="1" applyBorder="1"/>
    <xf numFmtId="0" fontId="1" fillId="3" borderId="1" xfId="0" applyFont="1" applyFill="1" applyBorder="1"/>
    <xf numFmtId="0" fontId="0" fillId="0" borderId="0" xfId="0" applyAlignment="1">
      <alignment wrapText="1"/>
    </xf>
    <xf numFmtId="0" fontId="8"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0" xfId="0" applyFont="1" applyAlignment="1">
      <alignment horizontal="center" vertical="center"/>
    </xf>
    <xf numFmtId="0" fontId="1" fillId="14" borderId="1" xfId="0" applyFont="1" applyFill="1" applyBorder="1"/>
    <xf numFmtId="0" fontId="1" fillId="15" borderId="1" xfId="0" applyFont="1" applyFill="1" applyBorder="1"/>
    <xf numFmtId="0" fontId="11" fillId="0" borderId="1" xfId="0" applyFont="1" applyBorder="1"/>
    <xf numFmtId="9" fontId="4" fillId="0" borderId="1" xfId="1" applyFont="1" applyBorder="1"/>
    <xf numFmtId="0" fontId="14" fillId="0" borderId="1" xfId="0" applyFont="1" applyBorder="1"/>
    <xf numFmtId="0" fontId="0" fillId="0" borderId="1" xfId="0" applyBorder="1" applyAlignment="1">
      <alignment horizontal="center" vertical="center"/>
    </xf>
    <xf numFmtId="0" fontId="12" fillId="4" borderId="1" xfId="0" applyFont="1" applyFill="1" applyBorder="1" applyAlignment="1">
      <alignment horizontal="center" vertical="center"/>
    </xf>
    <xf numFmtId="0" fontId="14" fillId="0" borderId="1" xfId="0" applyFont="1" applyBorder="1" applyAlignment="1">
      <alignment horizontal="center" vertical="center" wrapText="1"/>
    </xf>
    <xf numFmtId="0" fontId="4" fillId="0" borderId="0" xfId="0" applyFont="1" applyAlignment="1">
      <alignment wrapText="1"/>
    </xf>
    <xf numFmtId="0" fontId="12" fillId="11" borderId="1" xfId="0" applyFont="1" applyFill="1" applyBorder="1" applyAlignment="1">
      <alignment horizontal="center"/>
    </xf>
    <xf numFmtId="0" fontId="12" fillId="11" borderId="1" xfId="0" applyFont="1" applyFill="1" applyBorder="1" applyAlignment="1">
      <alignment horizontal="center" wrapText="1"/>
    </xf>
    <xf numFmtId="0" fontId="12" fillId="4" borderId="1" xfId="0" applyFont="1" applyFill="1" applyBorder="1" applyAlignment="1">
      <alignment horizontal="left" vertical="center"/>
    </xf>
    <xf numFmtId="0" fontId="12" fillId="4" borderId="1" xfId="0" applyFont="1" applyFill="1" applyBorder="1" applyAlignment="1">
      <alignment vertical="center"/>
    </xf>
    <xf numFmtId="0" fontId="12" fillId="4" borderId="1" xfId="0" applyFont="1" applyFill="1" applyBorder="1" applyAlignment="1">
      <alignment horizontal="center" wrapText="1"/>
    </xf>
    <xf numFmtId="0" fontId="12" fillId="4" borderId="1" xfId="0" applyFont="1" applyFill="1" applyBorder="1" applyAlignment="1">
      <alignment horizontal="center"/>
    </xf>
    <xf numFmtId="0" fontId="14" fillId="5" borderId="1" xfId="0" applyFont="1" applyFill="1" applyBorder="1" applyAlignment="1">
      <alignment vertical="center"/>
    </xf>
    <xf numFmtId="0" fontId="14" fillId="0" borderId="1" xfId="0" applyFont="1" applyBorder="1" applyAlignment="1">
      <alignment horizontal="left" vertical="top" wrapText="1"/>
    </xf>
    <xf numFmtId="0" fontId="14" fillId="0" borderId="1" xfId="0" applyFont="1" applyBorder="1" applyAlignment="1">
      <alignment vertical="top" wrapText="1"/>
    </xf>
    <xf numFmtId="0" fontId="14" fillId="6" borderId="1" xfId="0" applyFont="1" applyFill="1" applyBorder="1" applyAlignment="1">
      <alignment vertical="center"/>
    </xf>
    <xf numFmtId="0" fontId="14" fillId="7" borderId="1" xfId="0" applyFont="1" applyFill="1" applyBorder="1" applyAlignment="1">
      <alignment vertical="center"/>
    </xf>
    <xf numFmtId="0" fontId="14" fillId="8" borderId="1" xfId="0" applyFont="1" applyFill="1" applyBorder="1" applyAlignment="1">
      <alignment vertical="center"/>
    </xf>
    <xf numFmtId="0" fontId="14" fillId="9" borderId="1" xfId="0" applyFont="1" applyFill="1" applyBorder="1" applyAlignment="1">
      <alignment vertical="center"/>
    </xf>
    <xf numFmtId="0" fontId="14" fillId="10" borderId="1" xfId="0" applyFont="1" applyFill="1" applyBorder="1" applyAlignment="1">
      <alignment vertical="center"/>
    </xf>
    <xf numFmtId="0" fontId="5" fillId="11" borderId="1" xfId="0" applyFont="1" applyFill="1" applyBorder="1" applyAlignment="1">
      <alignment horizontal="center" vertical="top"/>
    </xf>
    <xf numFmtId="0" fontId="5" fillId="5" borderId="1" xfId="0" applyFont="1" applyFill="1" applyBorder="1" applyAlignment="1">
      <alignment horizontal="center" vertical="top"/>
    </xf>
    <xf numFmtId="0" fontId="5" fillId="3" borderId="1" xfId="0" applyFont="1" applyFill="1" applyBorder="1" applyAlignment="1">
      <alignment horizontal="center" vertical="top"/>
    </xf>
    <xf numFmtId="0" fontId="5" fillId="14" borderId="1" xfId="0" applyFont="1" applyFill="1" applyBorder="1" applyAlignment="1">
      <alignment horizontal="center" vertical="top"/>
    </xf>
    <xf numFmtId="0" fontId="5" fillId="15" borderId="1" xfId="0" applyFont="1" applyFill="1" applyBorder="1" applyAlignment="1">
      <alignment horizontal="center" vertical="top"/>
    </xf>
    <xf numFmtId="0" fontId="5" fillId="12" borderId="1" xfId="0" applyFont="1" applyFill="1" applyBorder="1" applyAlignment="1">
      <alignment horizontal="center" vertical="top"/>
    </xf>
    <xf numFmtId="0" fontId="11" fillId="13" borderId="1" xfId="0" applyFont="1" applyFill="1" applyBorder="1" applyAlignment="1">
      <alignment horizontal="center" vertical="top"/>
    </xf>
    <xf numFmtId="0" fontId="11" fillId="9" borderId="1" xfId="0" applyFont="1" applyFill="1" applyBorder="1" applyAlignment="1">
      <alignment horizontal="center" vertical="top"/>
    </xf>
    <xf numFmtId="0" fontId="15" fillId="17" borderId="1" xfId="0" applyFont="1" applyFill="1" applyBorder="1"/>
    <xf numFmtId="0" fontId="2" fillId="18" borderId="1" xfId="0" applyFont="1" applyFill="1" applyBorder="1"/>
    <xf numFmtId="0" fontId="2" fillId="19" borderId="1" xfId="0" applyFont="1" applyFill="1" applyBorder="1"/>
    <xf numFmtId="2" fontId="0" fillId="0" borderId="0" xfId="0" applyNumberFormat="1" applyAlignment="1">
      <alignment vertical="center"/>
    </xf>
    <xf numFmtId="1" fontId="0" fillId="0" borderId="1" xfId="1" applyNumberFormat="1" applyFont="1" applyBorder="1" applyAlignment="1">
      <alignment horizontal="center" vertical="center"/>
    </xf>
    <xf numFmtId="0" fontId="0" fillId="0" borderId="0" xfId="0" applyAlignment="1">
      <alignment vertical="top"/>
    </xf>
    <xf numFmtId="0" fontId="1" fillId="11" borderId="1" xfId="0" applyFont="1" applyFill="1" applyBorder="1" applyAlignment="1">
      <alignment vertical="top"/>
    </xf>
    <xf numFmtId="2" fontId="1" fillId="20" borderId="1" xfId="0" applyNumberFormat="1" applyFont="1" applyFill="1" applyBorder="1" applyAlignment="1">
      <alignment vertical="top"/>
    </xf>
    <xf numFmtId="0" fontId="16" fillId="11" borderId="1" xfId="0" applyFont="1" applyFill="1" applyBorder="1"/>
    <xf numFmtId="0" fontId="16" fillId="5" borderId="1" xfId="0" applyFont="1" applyFill="1" applyBorder="1" applyAlignment="1">
      <alignment horizontal="center" vertical="top"/>
    </xf>
    <xf numFmtId="0" fontId="16" fillId="3" borderId="1" xfId="0" applyFont="1" applyFill="1" applyBorder="1" applyAlignment="1">
      <alignment horizontal="center" vertical="top"/>
    </xf>
    <xf numFmtId="0" fontId="16" fillId="14" borderId="1" xfId="0" applyFont="1" applyFill="1" applyBorder="1" applyAlignment="1">
      <alignment horizontal="center" vertical="top"/>
    </xf>
    <xf numFmtId="0" fontId="16" fillId="15" borderId="1" xfId="0" applyFont="1" applyFill="1" applyBorder="1" applyAlignment="1">
      <alignment horizontal="center" vertical="top"/>
    </xf>
    <xf numFmtId="0" fontId="16" fillId="12" borderId="1" xfId="0" applyFont="1" applyFill="1" applyBorder="1" applyAlignment="1">
      <alignment horizontal="center" vertical="top"/>
    </xf>
    <xf numFmtId="0" fontId="17" fillId="13" borderId="1" xfId="0" applyFont="1" applyFill="1" applyBorder="1" applyAlignment="1">
      <alignment horizontal="center" vertical="top"/>
    </xf>
    <xf numFmtId="0" fontId="17" fillId="9" borderId="1" xfId="0" applyFont="1" applyFill="1" applyBorder="1" applyAlignment="1">
      <alignment horizontal="center" vertical="top"/>
    </xf>
    <xf numFmtId="0" fontId="17" fillId="0" borderId="1" xfId="0" applyFont="1" applyBorder="1"/>
    <xf numFmtId="0" fontId="18" fillId="0" borderId="1" xfId="0" applyFont="1" applyBorder="1" applyAlignment="1">
      <alignment horizontal="center" vertical="center"/>
    </xf>
    <xf numFmtId="0" fontId="18" fillId="0" borderId="1" xfId="0" applyFont="1" applyFill="1" applyBorder="1" applyAlignment="1">
      <alignment horizontal="center" vertical="center"/>
    </xf>
    <xf numFmtId="0" fontId="4" fillId="0" borderId="1" xfId="0" applyFont="1" applyBorder="1" applyAlignment="1">
      <alignment horizontal="center" wrapText="1"/>
    </xf>
    <xf numFmtId="2" fontId="4" fillId="0" borderId="1" xfId="0" applyNumberFormat="1" applyFont="1" applyBorder="1" applyAlignment="1">
      <alignment horizontal="center" wrapText="1"/>
    </xf>
    <xf numFmtId="0" fontId="5" fillId="11" borderId="1" xfId="0" applyFont="1" applyFill="1" applyBorder="1" applyAlignment="1">
      <alignment horizontal="center" vertical="top" wrapText="1"/>
    </xf>
    <xf numFmtId="0" fontId="11" fillId="0" borderId="1" xfId="0" applyFont="1" applyBorder="1" applyAlignment="1">
      <alignment horizontal="center" vertical="top"/>
    </xf>
    <xf numFmtId="0" fontId="2" fillId="22" borderId="1" xfId="0" applyFont="1" applyFill="1" applyBorder="1" applyAlignment="1">
      <alignment horizontal="left" vertical="center" wrapText="1"/>
    </xf>
    <xf numFmtId="0" fontId="2" fillId="22" borderId="1" xfId="0" applyFont="1" applyFill="1" applyBorder="1" applyAlignment="1">
      <alignment horizontal="left" vertical="center"/>
    </xf>
    <xf numFmtId="0" fontId="0" fillId="22" borderId="1" xfId="0" applyFill="1" applyBorder="1" applyAlignment="1">
      <alignment horizontal="left" vertical="center" wrapText="1"/>
    </xf>
    <xf numFmtId="0" fontId="0" fillId="22" borderId="1" xfId="0" applyFont="1" applyFill="1" applyBorder="1" applyAlignment="1">
      <alignment horizontal="left" vertical="center" wrapText="1"/>
    </xf>
    <xf numFmtId="1" fontId="0" fillId="22" borderId="1" xfId="1" applyNumberFormat="1" applyFont="1" applyFill="1" applyBorder="1" applyAlignment="1">
      <alignment horizontal="center" vertical="center"/>
    </xf>
    <xf numFmtId="0" fontId="2" fillId="0" borderId="0" xfId="0" applyFont="1" applyFill="1" applyBorder="1" applyAlignment="1">
      <alignment horizontal="left" vertical="center" wrapText="1"/>
    </xf>
    <xf numFmtId="0" fontId="2" fillId="0" borderId="0" xfId="0" applyFont="1" applyFill="1" applyBorder="1" applyAlignment="1">
      <alignment horizontal="left" vertical="center"/>
    </xf>
    <xf numFmtId="0" fontId="0" fillId="0" borderId="0" xfId="0" applyFill="1" applyBorder="1" applyAlignment="1">
      <alignment horizontal="left" vertical="center" wrapText="1"/>
    </xf>
    <xf numFmtId="0" fontId="0" fillId="0" borderId="0" xfId="0" applyFont="1" applyFill="1" applyBorder="1" applyAlignment="1">
      <alignment horizontal="left" vertical="center" wrapText="1"/>
    </xf>
    <xf numFmtId="1" fontId="0" fillId="0" borderId="0" xfId="1" applyNumberFormat="1" applyFont="1" applyFill="1" applyBorder="1" applyAlignment="1">
      <alignment horizontal="center" vertical="center"/>
    </xf>
    <xf numFmtId="0" fontId="2"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Fill="1" applyBorder="1" applyAlignment="1">
      <alignment wrapText="1"/>
    </xf>
    <xf numFmtId="2" fontId="0" fillId="0" borderId="0" xfId="0" applyNumberFormat="1" applyFill="1" applyBorder="1" applyAlignment="1">
      <alignment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center"/>
    </xf>
    <xf numFmtId="0" fontId="0" fillId="0" borderId="1" xfId="0" applyFill="1" applyBorder="1" applyAlignment="1">
      <alignment horizontal="left" vertical="center" wrapText="1"/>
    </xf>
    <xf numFmtId="0" fontId="0" fillId="0" borderId="1" xfId="0" applyFont="1" applyFill="1" applyBorder="1" applyAlignment="1">
      <alignment horizontal="left" vertical="center" wrapText="1"/>
    </xf>
    <xf numFmtId="1" fontId="0" fillId="0" borderId="1" xfId="1" applyNumberFormat="1" applyFont="1" applyFill="1" applyBorder="1" applyAlignment="1">
      <alignment horizontal="center" vertical="center"/>
    </xf>
    <xf numFmtId="0" fontId="12" fillId="11" borderId="1" xfId="0" applyFont="1" applyFill="1" applyBorder="1" applyAlignment="1">
      <alignment horizontal="center" vertical="top"/>
    </xf>
    <xf numFmtId="0" fontId="1" fillId="21" borderId="2" xfId="0" applyFont="1" applyFill="1" applyBorder="1" applyAlignment="1">
      <alignment horizontal="center"/>
    </xf>
    <xf numFmtId="0" fontId="1" fillId="21" borderId="4" xfId="0" applyFont="1" applyFill="1" applyBorder="1" applyAlignment="1">
      <alignment horizontal="center"/>
    </xf>
    <xf numFmtId="0" fontId="1" fillId="21" borderId="3" xfId="0" applyFont="1" applyFill="1" applyBorder="1" applyAlignment="1">
      <alignment horizontal="center"/>
    </xf>
    <xf numFmtId="0" fontId="2" fillId="13" borderId="2" xfId="0" applyFont="1" applyFill="1" applyBorder="1" applyAlignment="1">
      <alignment horizontal="center"/>
    </xf>
    <xf numFmtId="0" fontId="2" fillId="13" borderId="4" xfId="0" applyFont="1" applyFill="1" applyBorder="1" applyAlignment="1">
      <alignment horizontal="center"/>
    </xf>
    <xf numFmtId="0" fontId="2" fillId="13" borderId="3" xfId="0" applyFont="1" applyFill="1" applyBorder="1" applyAlignment="1">
      <alignment horizontal="center"/>
    </xf>
    <xf numFmtId="0" fontId="2" fillId="9" borderId="2" xfId="0" applyFont="1" applyFill="1" applyBorder="1" applyAlignment="1">
      <alignment horizontal="center"/>
    </xf>
    <xf numFmtId="0" fontId="2" fillId="9" borderId="4" xfId="0" applyFont="1" applyFill="1" applyBorder="1" applyAlignment="1">
      <alignment horizontal="center"/>
    </xf>
    <xf numFmtId="0" fontId="2" fillId="9" borderId="3" xfId="0" applyFont="1" applyFill="1" applyBorder="1" applyAlignment="1">
      <alignment horizontal="center"/>
    </xf>
    <xf numFmtId="0" fontId="1" fillId="16" borderId="2" xfId="0" applyFont="1" applyFill="1" applyBorder="1" applyAlignment="1">
      <alignment horizontal="center"/>
    </xf>
    <xf numFmtId="0" fontId="1" fillId="16" borderId="4" xfId="0" applyFont="1" applyFill="1" applyBorder="1" applyAlignment="1">
      <alignment horizontal="center"/>
    </xf>
    <xf numFmtId="0" fontId="1" fillId="16" borderId="3" xfId="0" applyFont="1" applyFill="1" applyBorder="1" applyAlignment="1">
      <alignment horizontal="center"/>
    </xf>
    <xf numFmtId="0" fontId="1" fillId="3" borderId="2" xfId="0" applyFont="1" applyFill="1" applyBorder="1" applyAlignment="1">
      <alignment horizontal="center"/>
    </xf>
    <xf numFmtId="0" fontId="1" fillId="3" borderId="4" xfId="0" applyFont="1" applyFill="1" applyBorder="1" applyAlignment="1">
      <alignment horizontal="center"/>
    </xf>
    <xf numFmtId="0" fontId="1" fillId="3" borderId="3" xfId="0" applyFont="1" applyFill="1" applyBorder="1" applyAlignment="1">
      <alignment horizontal="center"/>
    </xf>
    <xf numFmtId="0" fontId="1" fillId="14" borderId="2" xfId="0" applyFont="1" applyFill="1" applyBorder="1" applyAlignment="1">
      <alignment horizontal="center"/>
    </xf>
    <xf numFmtId="0" fontId="1" fillId="14" borderId="4" xfId="0" applyFont="1" applyFill="1" applyBorder="1" applyAlignment="1">
      <alignment horizontal="center"/>
    </xf>
    <xf numFmtId="0" fontId="1" fillId="14" borderId="3" xfId="0" applyFont="1" applyFill="1" applyBorder="1" applyAlignment="1">
      <alignment horizontal="center"/>
    </xf>
    <xf numFmtId="0" fontId="1" fillId="15" borderId="2" xfId="0" applyFont="1" applyFill="1" applyBorder="1" applyAlignment="1">
      <alignment horizontal="center" wrapText="1"/>
    </xf>
    <xf numFmtId="0" fontId="1" fillId="15" borderId="4" xfId="0" applyFont="1" applyFill="1" applyBorder="1" applyAlignment="1">
      <alignment horizontal="center" wrapText="1"/>
    </xf>
    <xf numFmtId="0" fontId="1" fillId="15" borderId="3" xfId="0" applyFont="1" applyFill="1" applyBorder="1" applyAlignment="1">
      <alignment horizontal="center" wrapText="1"/>
    </xf>
    <xf numFmtId="0" fontId="1" fillId="3" borderId="1" xfId="0" applyFont="1" applyFill="1" applyBorder="1" applyAlignment="1">
      <alignment vertical="center" wrapText="1"/>
    </xf>
    <xf numFmtId="0" fontId="0" fillId="0" borderId="1" xfId="0" applyFont="1" applyBorder="1" applyAlignment="1">
      <alignment wrapText="1"/>
    </xf>
    <xf numFmtId="0" fontId="0" fillId="0" borderId="1" xfId="0" applyFont="1" applyBorder="1" applyAlignment="1">
      <alignment vertical="center" wrapText="1"/>
    </xf>
    <xf numFmtId="0" fontId="0" fillId="0" borderId="0" xfId="0" applyFont="1"/>
    <xf numFmtId="0" fontId="19" fillId="2" borderId="1" xfId="0" applyFont="1" applyFill="1" applyBorder="1" applyAlignment="1">
      <alignment horizontal="left" vertical="center" wrapText="1"/>
    </xf>
    <xf numFmtId="0" fontId="0" fillId="2" borderId="1" xfId="0" applyFont="1" applyFill="1" applyBorder="1" applyAlignment="1">
      <alignment vertical="center" wrapText="1"/>
    </xf>
    <xf numFmtId="0" fontId="0" fillId="0" borderId="5" xfId="0" applyFont="1" applyBorder="1" applyAlignment="1">
      <alignment vertical="center" wrapText="1"/>
    </xf>
    <xf numFmtId="0" fontId="0" fillId="0" borderId="5" xfId="0" applyFont="1" applyBorder="1" applyAlignment="1">
      <alignment wrapText="1"/>
    </xf>
    <xf numFmtId="0" fontId="0" fillId="0" borderId="1" xfId="0" applyFont="1" applyBorder="1"/>
    <xf numFmtId="0" fontId="0" fillId="0" borderId="0" xfId="0" applyFont="1" applyBorder="1"/>
    <xf numFmtId="0" fontId="0" fillId="0" borderId="0" xfId="0" applyFont="1" applyAlignment="1">
      <alignment vertical="center" wrapText="1"/>
    </xf>
    <xf numFmtId="0" fontId="0" fillId="0" borderId="0" xfId="0" applyFont="1" applyAlignment="1">
      <alignment vertical="center"/>
    </xf>
    <xf numFmtId="0" fontId="2" fillId="0" borderId="0" xfId="0" applyFont="1" applyBorder="1" applyAlignment="1">
      <alignment horizontal="left" vertical="center" wrapText="1"/>
    </xf>
    <xf numFmtId="0" fontId="1" fillId="0" borderId="0" xfId="0" applyFont="1"/>
  </cellXfs>
  <cellStyles count="1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Normal" xfId="0" builtinId="0"/>
    <cellStyle name="Percent" xfId="1" builtinId="5"/>
  </cellStyles>
  <dxfs count="63">
    <dxf>
      <fill>
        <patternFill>
          <bgColor rgb="FFFF7757"/>
        </patternFill>
      </fill>
    </dxf>
    <dxf>
      <fill>
        <patternFill>
          <bgColor rgb="FFFFAE5D"/>
        </patternFill>
      </fill>
    </dxf>
    <dxf>
      <fill>
        <patternFill>
          <bgColor rgb="FFF2F57B"/>
        </patternFill>
      </fill>
    </dxf>
    <dxf>
      <fill>
        <patternFill>
          <bgColor rgb="FFD1DCFF"/>
        </patternFill>
      </fill>
    </dxf>
    <dxf>
      <fill>
        <patternFill>
          <bgColor rgb="FF7D9CFF"/>
        </patternFill>
      </fill>
    </dxf>
    <dxf>
      <fill>
        <patternFill>
          <bgColor rgb="FFFF4F4F"/>
        </patternFill>
      </fill>
    </dxf>
    <dxf>
      <fill>
        <patternFill patternType="none">
          <bgColor auto="1"/>
        </patternFill>
      </fill>
    </dxf>
    <dxf>
      <fill>
        <patternFill>
          <bgColor rgb="FFFF7757"/>
        </patternFill>
      </fill>
    </dxf>
    <dxf>
      <fill>
        <patternFill>
          <bgColor rgb="FFFFAE5D"/>
        </patternFill>
      </fill>
    </dxf>
    <dxf>
      <fill>
        <patternFill>
          <bgColor rgb="FFF2F57B"/>
        </patternFill>
      </fill>
    </dxf>
    <dxf>
      <fill>
        <patternFill>
          <bgColor rgb="FFD1DCFF"/>
        </patternFill>
      </fill>
    </dxf>
    <dxf>
      <fill>
        <patternFill>
          <bgColor rgb="FF7D9CFF"/>
        </patternFill>
      </fill>
    </dxf>
    <dxf>
      <fill>
        <patternFill>
          <bgColor rgb="FFFF4F4F"/>
        </patternFill>
      </fill>
    </dxf>
    <dxf>
      <fill>
        <patternFill patternType="none">
          <bgColor auto="1"/>
        </patternFill>
      </fill>
    </dxf>
    <dxf>
      <fill>
        <patternFill>
          <bgColor rgb="FFFF7757"/>
        </patternFill>
      </fill>
    </dxf>
    <dxf>
      <fill>
        <patternFill>
          <bgColor rgb="FFFFAE5D"/>
        </patternFill>
      </fill>
    </dxf>
    <dxf>
      <fill>
        <patternFill>
          <bgColor rgb="FFF2F57B"/>
        </patternFill>
      </fill>
    </dxf>
    <dxf>
      <fill>
        <patternFill>
          <bgColor rgb="FFD1DCFF"/>
        </patternFill>
      </fill>
    </dxf>
    <dxf>
      <fill>
        <patternFill>
          <bgColor rgb="FF7D9CFF"/>
        </patternFill>
      </fill>
    </dxf>
    <dxf>
      <fill>
        <patternFill>
          <bgColor rgb="FFFF4F4F"/>
        </patternFill>
      </fill>
    </dxf>
    <dxf>
      <fill>
        <patternFill patternType="none">
          <bgColor auto="1"/>
        </patternFill>
      </fill>
    </dxf>
    <dxf>
      <fill>
        <patternFill>
          <bgColor rgb="FFFF7757"/>
        </patternFill>
      </fill>
    </dxf>
    <dxf>
      <fill>
        <patternFill>
          <bgColor rgb="FFFFAE5D"/>
        </patternFill>
      </fill>
    </dxf>
    <dxf>
      <fill>
        <patternFill>
          <bgColor rgb="FFF2F57B"/>
        </patternFill>
      </fill>
    </dxf>
    <dxf>
      <fill>
        <patternFill>
          <bgColor rgb="FFD1DCFF"/>
        </patternFill>
      </fill>
    </dxf>
    <dxf>
      <fill>
        <patternFill>
          <bgColor rgb="FF7D9CFF"/>
        </patternFill>
      </fill>
    </dxf>
    <dxf>
      <fill>
        <patternFill>
          <bgColor rgb="FFFF4F4F"/>
        </patternFill>
      </fill>
    </dxf>
    <dxf>
      <fill>
        <patternFill patternType="none">
          <bgColor auto="1"/>
        </patternFill>
      </fill>
    </dxf>
    <dxf>
      <fill>
        <patternFill>
          <bgColor rgb="FFFF7757"/>
        </patternFill>
      </fill>
    </dxf>
    <dxf>
      <fill>
        <patternFill>
          <bgColor rgb="FFFFAE5D"/>
        </patternFill>
      </fill>
    </dxf>
    <dxf>
      <fill>
        <patternFill>
          <bgColor rgb="FFF2F57B"/>
        </patternFill>
      </fill>
    </dxf>
    <dxf>
      <fill>
        <patternFill>
          <bgColor rgb="FFD1DCFF"/>
        </patternFill>
      </fill>
    </dxf>
    <dxf>
      <fill>
        <patternFill>
          <bgColor rgb="FF7D9CFF"/>
        </patternFill>
      </fill>
    </dxf>
    <dxf>
      <fill>
        <patternFill>
          <bgColor rgb="FFFF4F4F"/>
        </patternFill>
      </fill>
    </dxf>
    <dxf>
      <fill>
        <patternFill patternType="none">
          <bgColor auto="1"/>
        </patternFill>
      </fill>
    </dxf>
    <dxf>
      <fill>
        <patternFill>
          <bgColor rgb="FFFF7757"/>
        </patternFill>
      </fill>
    </dxf>
    <dxf>
      <fill>
        <patternFill>
          <bgColor rgb="FFFFAE5D"/>
        </patternFill>
      </fill>
    </dxf>
    <dxf>
      <fill>
        <patternFill>
          <bgColor rgb="FFF2F57B"/>
        </patternFill>
      </fill>
    </dxf>
    <dxf>
      <fill>
        <patternFill>
          <bgColor rgb="FFD1DCFF"/>
        </patternFill>
      </fill>
    </dxf>
    <dxf>
      <fill>
        <patternFill>
          <bgColor rgb="FF7D9CFF"/>
        </patternFill>
      </fill>
    </dxf>
    <dxf>
      <fill>
        <patternFill>
          <bgColor rgb="FFFF4F4F"/>
        </patternFill>
      </fill>
    </dxf>
    <dxf>
      <fill>
        <patternFill patternType="none">
          <bgColor auto="1"/>
        </patternFill>
      </fill>
    </dxf>
    <dxf>
      <fill>
        <patternFill>
          <bgColor rgb="FFFF7757"/>
        </patternFill>
      </fill>
    </dxf>
    <dxf>
      <fill>
        <patternFill>
          <bgColor rgb="FFFFAE5D"/>
        </patternFill>
      </fill>
    </dxf>
    <dxf>
      <fill>
        <patternFill>
          <bgColor rgb="FFF2F57B"/>
        </patternFill>
      </fill>
    </dxf>
    <dxf>
      <fill>
        <patternFill>
          <bgColor rgb="FFD1DCFF"/>
        </patternFill>
      </fill>
    </dxf>
    <dxf>
      <fill>
        <patternFill>
          <bgColor rgb="FF7D9CFF"/>
        </patternFill>
      </fill>
    </dxf>
    <dxf>
      <fill>
        <patternFill>
          <bgColor rgb="FFFF4F4F"/>
        </patternFill>
      </fill>
    </dxf>
    <dxf>
      <fill>
        <patternFill patternType="none">
          <bgColor auto="1"/>
        </patternFill>
      </fill>
    </dxf>
    <dxf>
      <fill>
        <patternFill>
          <bgColor rgb="FFFF7757"/>
        </patternFill>
      </fill>
    </dxf>
    <dxf>
      <fill>
        <patternFill>
          <bgColor rgb="FFFFAE5D"/>
        </patternFill>
      </fill>
    </dxf>
    <dxf>
      <fill>
        <patternFill>
          <bgColor rgb="FFF2F57B"/>
        </patternFill>
      </fill>
    </dxf>
    <dxf>
      <fill>
        <patternFill>
          <bgColor rgb="FFD1DCFF"/>
        </patternFill>
      </fill>
    </dxf>
    <dxf>
      <fill>
        <patternFill>
          <bgColor rgb="FF7D9CFF"/>
        </patternFill>
      </fill>
    </dxf>
    <dxf>
      <fill>
        <patternFill>
          <bgColor rgb="FFFF4F4F"/>
        </patternFill>
      </fill>
    </dxf>
    <dxf>
      <fill>
        <patternFill patternType="none">
          <bgColor auto="1"/>
        </patternFill>
      </fill>
    </dxf>
    <dxf>
      <fill>
        <patternFill>
          <bgColor rgb="FFFF7757"/>
        </patternFill>
      </fill>
    </dxf>
    <dxf>
      <fill>
        <patternFill>
          <bgColor rgb="FFFFAE5D"/>
        </patternFill>
      </fill>
    </dxf>
    <dxf>
      <fill>
        <patternFill>
          <bgColor rgb="FFF2F57B"/>
        </patternFill>
      </fill>
    </dxf>
    <dxf>
      <fill>
        <patternFill>
          <bgColor rgb="FFD1DCFF"/>
        </patternFill>
      </fill>
    </dxf>
    <dxf>
      <fill>
        <patternFill>
          <bgColor rgb="FF7D9CFF"/>
        </patternFill>
      </fill>
    </dxf>
    <dxf>
      <fill>
        <patternFill>
          <bgColor rgb="FFFF4F4F"/>
        </patternFill>
      </fill>
    </dxf>
    <dxf>
      <fill>
        <patternFill patternType="none">
          <bgColor auto="1"/>
        </patternFill>
      </fill>
    </dxf>
  </dxfs>
  <tableStyles count="0" defaultTableStyle="TableStyleMedium2" defaultPivotStyle="PivotStyleLight16"/>
  <colors>
    <mruColors>
      <color rgb="FFD1DCFF"/>
      <color rgb="FFFF4E4E"/>
      <color rgb="FFFF7757"/>
      <color rgb="FFFF4F4F"/>
      <color rgb="FF648ACE"/>
      <color rgb="FF7D9CFF"/>
      <color rgb="FFF2F57B"/>
      <color rgb="FFFFAE5D"/>
      <color rgb="FF6A8ED0"/>
      <color rgb="FFA9DA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Effectiveness Trend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Trends!$B$1</c:f>
              <c:strCache>
                <c:ptCount val="1"/>
                <c:pt idx="0">
                  <c:v>Persistence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Trends!$B$2:$B$9</c:f>
              <c:numCache>
                <c:formatCode>General</c:formatCode>
                <c:ptCount val="8"/>
                <c:pt idx="0">
                  <c:v>0.4</c:v>
                </c:pt>
                <c:pt idx="1">
                  <c:v>1</c:v>
                </c:pt>
                <c:pt idx="2">
                  <c:v>1.5</c:v>
                </c:pt>
                <c:pt idx="3">
                  <c:v>2</c:v>
                </c:pt>
                <c:pt idx="4">
                  <c:v>2.5</c:v>
                </c:pt>
                <c:pt idx="5">
                  <c:v>2.75</c:v>
                </c:pt>
                <c:pt idx="6">
                  <c:v>4</c:v>
                </c:pt>
                <c:pt idx="7">
                  <c:v>4</c:v>
                </c:pt>
              </c:numCache>
            </c:numRef>
          </c:val>
          <c:smooth val="0"/>
        </c:ser>
        <c:ser>
          <c:idx val="1"/>
          <c:order val="1"/>
          <c:tx>
            <c:strRef>
              <c:f>Trends!$C$1</c:f>
              <c:strCache>
                <c:ptCount val="1"/>
                <c:pt idx="0">
                  <c:v>Privilege Escalation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Trends!$C$2:$C$9</c:f>
              <c:numCache>
                <c:formatCode>0.00</c:formatCode>
                <c:ptCount val="8"/>
                <c:pt idx="0">
                  <c:v>0.1</c:v>
                </c:pt>
                <c:pt idx="1">
                  <c:v>0.3</c:v>
                </c:pt>
                <c:pt idx="2">
                  <c:v>1</c:v>
                </c:pt>
                <c:pt idx="3">
                  <c:v>2</c:v>
                </c:pt>
                <c:pt idx="4">
                  <c:v>2.5</c:v>
                </c:pt>
                <c:pt idx="5">
                  <c:v>3</c:v>
                </c:pt>
                <c:pt idx="6">
                  <c:v>4</c:v>
                </c:pt>
                <c:pt idx="7">
                  <c:v>4.5</c:v>
                </c:pt>
              </c:numCache>
            </c:numRef>
          </c:val>
          <c:smooth val="0"/>
        </c:ser>
        <c:ser>
          <c:idx val="2"/>
          <c:order val="2"/>
          <c:tx>
            <c:strRef>
              <c:f>Trends!$D$1</c:f>
              <c:strCache>
                <c:ptCount val="1"/>
                <c:pt idx="0">
                  <c:v>Defense Evasion</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Trends!$D$2:$D$9</c:f>
              <c:numCache>
                <c:formatCode>0.00</c:formatCode>
                <c:ptCount val="8"/>
                <c:pt idx="0">
                  <c:v>1</c:v>
                </c:pt>
                <c:pt idx="1">
                  <c:v>2</c:v>
                </c:pt>
                <c:pt idx="2">
                  <c:v>1</c:v>
                </c:pt>
                <c:pt idx="3">
                  <c:v>1</c:v>
                </c:pt>
                <c:pt idx="4">
                  <c:v>2.75</c:v>
                </c:pt>
                <c:pt idx="5">
                  <c:v>3</c:v>
                </c:pt>
                <c:pt idx="6">
                  <c:v>3.75</c:v>
                </c:pt>
                <c:pt idx="7">
                  <c:v>4</c:v>
                </c:pt>
              </c:numCache>
            </c:numRef>
          </c:val>
          <c:smooth val="0"/>
        </c:ser>
        <c:ser>
          <c:idx val="3"/>
          <c:order val="3"/>
          <c:tx>
            <c:strRef>
              <c:f>Trends!$E$1</c:f>
              <c:strCache>
                <c:ptCount val="1"/>
                <c:pt idx="0">
                  <c:v>Credential Access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Trends!$E$2:$E$9</c:f>
              <c:numCache>
                <c:formatCode>0.00</c:formatCode>
                <c:ptCount val="8"/>
                <c:pt idx="0">
                  <c:v>0.63</c:v>
                </c:pt>
                <c:pt idx="1">
                  <c:v>0.75</c:v>
                </c:pt>
                <c:pt idx="2">
                  <c:v>1</c:v>
                </c:pt>
                <c:pt idx="3">
                  <c:v>2</c:v>
                </c:pt>
                <c:pt idx="4">
                  <c:v>2.75</c:v>
                </c:pt>
                <c:pt idx="5">
                  <c:v>3</c:v>
                </c:pt>
                <c:pt idx="6">
                  <c:v>4.5</c:v>
                </c:pt>
                <c:pt idx="7">
                  <c:v>5</c:v>
                </c:pt>
              </c:numCache>
            </c:numRef>
          </c:val>
          <c:smooth val="0"/>
        </c:ser>
        <c:ser>
          <c:idx val="4"/>
          <c:order val="4"/>
          <c:tx>
            <c:strRef>
              <c:f>Trends!$F$1</c:f>
              <c:strCache>
                <c:ptCount val="1"/>
                <c:pt idx="0">
                  <c:v>Discovery</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Trends!$F$2:$F$9</c:f>
              <c:numCache>
                <c:formatCode>0.00</c:formatCode>
                <c:ptCount val="8"/>
                <c:pt idx="0">
                  <c:v>0.27</c:v>
                </c:pt>
                <c:pt idx="1">
                  <c:v>1</c:v>
                </c:pt>
                <c:pt idx="2">
                  <c:v>2</c:v>
                </c:pt>
                <c:pt idx="3">
                  <c:v>2.35</c:v>
                </c:pt>
                <c:pt idx="4">
                  <c:v>3.27</c:v>
                </c:pt>
                <c:pt idx="5">
                  <c:v>4.25</c:v>
                </c:pt>
                <c:pt idx="6">
                  <c:v>4.25</c:v>
                </c:pt>
                <c:pt idx="7">
                  <c:v>4.25</c:v>
                </c:pt>
              </c:numCache>
            </c:numRef>
          </c:val>
          <c:smooth val="0"/>
        </c:ser>
        <c:ser>
          <c:idx val="5"/>
          <c:order val="5"/>
          <c:tx>
            <c:strRef>
              <c:f>Trends!$G$1</c:f>
              <c:strCache>
                <c:ptCount val="1"/>
                <c:pt idx="0">
                  <c:v>Lateral Movement</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Trends!$G$2:$G$9</c:f>
              <c:numCache>
                <c:formatCode>0.00</c:formatCode>
                <c:ptCount val="8"/>
                <c:pt idx="0">
                  <c:v>1.21</c:v>
                </c:pt>
                <c:pt idx="1">
                  <c:v>2</c:v>
                </c:pt>
                <c:pt idx="2">
                  <c:v>2.5</c:v>
                </c:pt>
                <c:pt idx="3">
                  <c:v>3</c:v>
                </c:pt>
                <c:pt idx="4">
                  <c:v>3</c:v>
                </c:pt>
                <c:pt idx="5">
                  <c:v>4</c:v>
                </c:pt>
                <c:pt idx="6">
                  <c:v>4.8499999999999996</c:v>
                </c:pt>
                <c:pt idx="7">
                  <c:v>5</c:v>
                </c:pt>
              </c:numCache>
            </c:numRef>
          </c:val>
          <c:smooth val="0"/>
        </c:ser>
        <c:ser>
          <c:idx val="6"/>
          <c:order val="6"/>
          <c:tx>
            <c:strRef>
              <c:f>Trends!$H$1</c:f>
              <c:strCache>
                <c:ptCount val="1"/>
                <c:pt idx="0">
                  <c:v>Execution</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Trends!$H$2:$H$9</c:f>
              <c:numCache>
                <c:formatCode>0.00</c:formatCode>
                <c:ptCount val="8"/>
                <c:pt idx="0">
                  <c:v>0.5</c:v>
                </c:pt>
                <c:pt idx="1">
                  <c:v>0.6</c:v>
                </c:pt>
                <c:pt idx="2">
                  <c:v>1</c:v>
                </c:pt>
                <c:pt idx="3">
                  <c:v>2</c:v>
                </c:pt>
                <c:pt idx="4">
                  <c:v>2.5</c:v>
                </c:pt>
                <c:pt idx="5">
                  <c:v>2.85</c:v>
                </c:pt>
                <c:pt idx="6">
                  <c:v>4</c:v>
                </c:pt>
                <c:pt idx="7">
                  <c:v>4.25</c:v>
                </c:pt>
              </c:numCache>
            </c:numRef>
          </c:val>
          <c:smooth val="0"/>
        </c:ser>
        <c:ser>
          <c:idx val="7"/>
          <c:order val="7"/>
          <c:tx>
            <c:strRef>
              <c:f>Trends!$I$1</c:f>
              <c:strCache>
                <c:ptCount val="1"/>
                <c:pt idx="0">
                  <c:v>Collection</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Trends!$I$2:$I$9</c:f>
              <c:numCache>
                <c:formatCode>0.00</c:formatCode>
                <c:ptCount val="8"/>
                <c:pt idx="0">
                  <c:v>0</c:v>
                </c:pt>
                <c:pt idx="1">
                  <c:v>0.25</c:v>
                </c:pt>
                <c:pt idx="2">
                  <c:v>0.5</c:v>
                </c:pt>
                <c:pt idx="3">
                  <c:v>1</c:v>
                </c:pt>
                <c:pt idx="4">
                  <c:v>2.35</c:v>
                </c:pt>
                <c:pt idx="5">
                  <c:v>3.15</c:v>
                </c:pt>
                <c:pt idx="6">
                  <c:v>4.1500000000000004</c:v>
                </c:pt>
                <c:pt idx="7">
                  <c:v>4.55</c:v>
                </c:pt>
              </c:numCache>
            </c:numRef>
          </c:val>
          <c:smooth val="0"/>
        </c:ser>
        <c:ser>
          <c:idx val="8"/>
          <c:order val="8"/>
          <c:tx>
            <c:strRef>
              <c:f>Trends!$J$1</c:f>
              <c:strCache>
                <c:ptCount val="1"/>
                <c:pt idx="0">
                  <c:v>Exfiltration</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Trends!$J$2:$J$9</c:f>
              <c:numCache>
                <c:formatCode>0.00</c:formatCode>
                <c:ptCount val="8"/>
                <c:pt idx="0">
                  <c:v>1.67</c:v>
                </c:pt>
                <c:pt idx="1">
                  <c:v>2</c:v>
                </c:pt>
                <c:pt idx="2">
                  <c:v>2.5</c:v>
                </c:pt>
                <c:pt idx="3">
                  <c:v>2</c:v>
                </c:pt>
                <c:pt idx="4">
                  <c:v>3.45</c:v>
                </c:pt>
                <c:pt idx="5">
                  <c:v>3.55</c:v>
                </c:pt>
                <c:pt idx="6">
                  <c:v>3.75</c:v>
                </c:pt>
                <c:pt idx="7">
                  <c:v>3.85</c:v>
                </c:pt>
              </c:numCache>
            </c:numRef>
          </c:val>
          <c:smooth val="0"/>
        </c:ser>
        <c:ser>
          <c:idx val="9"/>
          <c:order val="9"/>
          <c:tx>
            <c:strRef>
              <c:f>Trends!$K$1</c:f>
              <c:strCache>
                <c:ptCount val="1"/>
                <c:pt idx="0">
                  <c:v>Command and Control</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Trends!$A$2:$A$9</c:f>
              <c:strCache>
                <c:ptCount val="8"/>
                <c:pt idx="0">
                  <c:v>2017 - Q1</c:v>
                </c:pt>
                <c:pt idx="1">
                  <c:v>2017 - Q2</c:v>
                </c:pt>
                <c:pt idx="2">
                  <c:v>2017- Q3</c:v>
                </c:pt>
                <c:pt idx="3">
                  <c:v>2017 - Q4</c:v>
                </c:pt>
                <c:pt idx="4">
                  <c:v>2018 - Q1</c:v>
                </c:pt>
                <c:pt idx="5">
                  <c:v>2018 - Q2</c:v>
                </c:pt>
                <c:pt idx="6">
                  <c:v>2018- Q3</c:v>
                </c:pt>
                <c:pt idx="7">
                  <c:v>2018 - Q4</c:v>
                </c:pt>
              </c:strCache>
            </c:strRef>
          </c:cat>
          <c:val>
            <c:numRef>
              <c:f>Trends!$K$2:$K$9</c:f>
              <c:numCache>
                <c:formatCode>0.00</c:formatCode>
                <c:ptCount val="8"/>
                <c:pt idx="0">
                  <c:v>0.25</c:v>
                </c:pt>
                <c:pt idx="1">
                  <c:v>0.45</c:v>
                </c:pt>
                <c:pt idx="2">
                  <c:v>1</c:v>
                </c:pt>
                <c:pt idx="3">
                  <c:v>3</c:v>
                </c:pt>
                <c:pt idx="4">
                  <c:v>3.25</c:v>
                </c:pt>
                <c:pt idx="5">
                  <c:v>3.55</c:v>
                </c:pt>
                <c:pt idx="6">
                  <c:v>4</c:v>
                </c:pt>
                <c:pt idx="7">
                  <c:v>4.66</c:v>
                </c:pt>
              </c:numCache>
            </c:numRef>
          </c:val>
          <c:smooth val="0"/>
        </c:ser>
        <c:dLbls>
          <c:showLegendKey val="0"/>
          <c:showVal val="1"/>
          <c:showCatName val="0"/>
          <c:showSerName val="0"/>
          <c:showPercent val="0"/>
          <c:showBubbleSize val="0"/>
        </c:dLbls>
        <c:smooth val="0"/>
        <c:axId val="194109400"/>
        <c:axId val="194109008"/>
      </c:lineChart>
      <c:catAx>
        <c:axId val="1941094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09008"/>
        <c:crosses val="autoZero"/>
        <c:auto val="1"/>
        <c:lblAlgn val="ctr"/>
        <c:lblOffset val="100"/>
        <c:noMultiLvlLbl val="0"/>
      </c:catAx>
      <c:valAx>
        <c:axId val="194109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09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EDR</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solidFill>
              <a:srgbClr val="FF4E4E"/>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'DS-Tool-Coverage-Histogram'!$A$2:$A$6</c:f>
              <c:strCache>
                <c:ptCount val="5"/>
                <c:pt idx="0">
                  <c:v>0-20</c:v>
                </c:pt>
                <c:pt idx="1">
                  <c:v>20-40</c:v>
                </c:pt>
                <c:pt idx="2">
                  <c:v>40-60</c:v>
                </c:pt>
                <c:pt idx="3">
                  <c:v>60-80</c:v>
                </c:pt>
                <c:pt idx="4">
                  <c:v>80-100</c:v>
                </c:pt>
              </c:strCache>
            </c:strRef>
          </c:cat>
          <c:val>
            <c:numRef>
              <c:f>'DS-Tool-Coverage-Histogram'!$B$2:$B$6</c:f>
              <c:numCache>
                <c:formatCode>General</c:formatCode>
                <c:ptCount val="5"/>
                <c:pt idx="0">
                  <c:v>10</c:v>
                </c:pt>
                <c:pt idx="1">
                  <c:v>7</c:v>
                </c:pt>
                <c:pt idx="2">
                  <c:v>12</c:v>
                </c:pt>
                <c:pt idx="3">
                  <c:v>15</c:v>
                </c:pt>
                <c:pt idx="4">
                  <c:v>125</c:v>
                </c:pt>
              </c:numCache>
            </c:numRef>
          </c:val>
        </c:ser>
        <c:dLbls>
          <c:dLblPos val="inEnd"/>
          <c:showLegendKey val="0"/>
          <c:showVal val="1"/>
          <c:showCatName val="0"/>
          <c:showSerName val="0"/>
          <c:showPercent val="0"/>
          <c:showBubbleSize val="0"/>
        </c:dLbls>
        <c:gapWidth val="41"/>
        <c:axId val="194110576"/>
        <c:axId val="194111360"/>
      </c:barChart>
      <c:catAx>
        <c:axId val="194110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4111360"/>
        <c:crosses val="autoZero"/>
        <c:auto val="1"/>
        <c:lblAlgn val="ctr"/>
        <c:lblOffset val="100"/>
        <c:noMultiLvlLbl val="0"/>
      </c:catAx>
      <c:valAx>
        <c:axId val="194111360"/>
        <c:scaling>
          <c:orientation val="minMax"/>
        </c:scaling>
        <c:delete val="1"/>
        <c:axPos val="l"/>
        <c:numFmt formatCode="General" sourceLinked="1"/>
        <c:majorTickMark val="none"/>
        <c:minorTickMark val="none"/>
        <c:tickLblPos val="nextTo"/>
        <c:crossAx val="194110576"/>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Sysmon</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solidFill>
              <a:srgbClr val="0070C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'DS-Tool-Coverage-Histogram'!$A$11:$A$15</c:f>
              <c:strCache>
                <c:ptCount val="5"/>
                <c:pt idx="0">
                  <c:v>0-20</c:v>
                </c:pt>
                <c:pt idx="1">
                  <c:v>20-40</c:v>
                </c:pt>
                <c:pt idx="2">
                  <c:v>40-60</c:v>
                </c:pt>
                <c:pt idx="3">
                  <c:v>60-80</c:v>
                </c:pt>
                <c:pt idx="4">
                  <c:v>80-100</c:v>
                </c:pt>
              </c:strCache>
            </c:strRef>
          </c:cat>
          <c:val>
            <c:numRef>
              <c:f>'DS-Tool-Coverage-Histogram'!$B$11:$B$15</c:f>
              <c:numCache>
                <c:formatCode>General</c:formatCode>
                <c:ptCount val="5"/>
                <c:pt idx="0">
                  <c:v>26</c:v>
                </c:pt>
                <c:pt idx="1">
                  <c:v>5</c:v>
                </c:pt>
                <c:pt idx="2">
                  <c:v>37</c:v>
                </c:pt>
                <c:pt idx="3">
                  <c:v>31</c:v>
                </c:pt>
                <c:pt idx="4">
                  <c:v>70</c:v>
                </c:pt>
              </c:numCache>
            </c:numRef>
          </c:val>
        </c:ser>
        <c:dLbls>
          <c:dLblPos val="inEnd"/>
          <c:showLegendKey val="0"/>
          <c:showVal val="1"/>
          <c:showCatName val="0"/>
          <c:showSerName val="0"/>
          <c:showPercent val="0"/>
          <c:showBubbleSize val="0"/>
        </c:dLbls>
        <c:gapWidth val="41"/>
        <c:axId val="194110968"/>
        <c:axId val="194112144"/>
      </c:barChart>
      <c:catAx>
        <c:axId val="194110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4112144"/>
        <c:crosses val="autoZero"/>
        <c:auto val="1"/>
        <c:lblAlgn val="ctr"/>
        <c:lblOffset val="100"/>
        <c:noMultiLvlLbl val="0"/>
      </c:catAx>
      <c:valAx>
        <c:axId val="194112144"/>
        <c:scaling>
          <c:orientation val="minMax"/>
        </c:scaling>
        <c:delete val="1"/>
        <c:axPos val="l"/>
        <c:numFmt formatCode="General" sourceLinked="1"/>
        <c:majorTickMark val="none"/>
        <c:minorTickMark val="none"/>
        <c:tickLblPos val="nextTo"/>
        <c:crossAx val="194110968"/>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AV-1</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solidFill>
              <a:srgbClr val="C0000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'DS-Tool-Coverage-Histogram'!$A$27:$A$31</c:f>
              <c:strCache>
                <c:ptCount val="5"/>
                <c:pt idx="0">
                  <c:v>0-20</c:v>
                </c:pt>
                <c:pt idx="1">
                  <c:v>20-40</c:v>
                </c:pt>
                <c:pt idx="2">
                  <c:v>40-60</c:v>
                </c:pt>
                <c:pt idx="3">
                  <c:v>60-80</c:v>
                </c:pt>
                <c:pt idx="4">
                  <c:v>80-100</c:v>
                </c:pt>
              </c:strCache>
            </c:strRef>
          </c:cat>
          <c:val>
            <c:numRef>
              <c:f>'DS-Tool-Coverage-Histogram'!$B$27:$B$31</c:f>
              <c:numCache>
                <c:formatCode>General</c:formatCode>
                <c:ptCount val="5"/>
                <c:pt idx="0">
                  <c:v>31</c:v>
                </c:pt>
                <c:pt idx="1">
                  <c:v>42</c:v>
                </c:pt>
                <c:pt idx="2">
                  <c:v>35</c:v>
                </c:pt>
                <c:pt idx="3">
                  <c:v>39</c:v>
                </c:pt>
                <c:pt idx="4">
                  <c:v>22</c:v>
                </c:pt>
              </c:numCache>
            </c:numRef>
          </c:val>
        </c:ser>
        <c:dLbls>
          <c:dLblPos val="inEnd"/>
          <c:showLegendKey val="0"/>
          <c:showVal val="1"/>
          <c:showCatName val="0"/>
          <c:showSerName val="0"/>
          <c:showPercent val="0"/>
          <c:showBubbleSize val="0"/>
        </c:dLbls>
        <c:gapWidth val="41"/>
        <c:axId val="196740192"/>
        <c:axId val="196740976"/>
      </c:barChart>
      <c:catAx>
        <c:axId val="196740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6740976"/>
        <c:crosses val="autoZero"/>
        <c:auto val="1"/>
        <c:lblAlgn val="ctr"/>
        <c:lblOffset val="100"/>
        <c:noMultiLvlLbl val="0"/>
      </c:catAx>
      <c:valAx>
        <c:axId val="196740976"/>
        <c:scaling>
          <c:orientation val="minMax"/>
        </c:scaling>
        <c:delete val="1"/>
        <c:axPos val="l"/>
        <c:numFmt formatCode="General" sourceLinked="1"/>
        <c:majorTickMark val="none"/>
        <c:minorTickMark val="none"/>
        <c:tickLblPos val="nextTo"/>
        <c:crossAx val="196740192"/>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AV-2</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solidFill>
              <a:srgbClr val="92D05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'DS-Tool-Coverage-Histogram'!$A$36:$A$40</c:f>
              <c:strCache>
                <c:ptCount val="5"/>
                <c:pt idx="0">
                  <c:v>0-20</c:v>
                </c:pt>
                <c:pt idx="1">
                  <c:v>20-40</c:v>
                </c:pt>
                <c:pt idx="2">
                  <c:v>40-60</c:v>
                </c:pt>
                <c:pt idx="3">
                  <c:v>60-80</c:v>
                </c:pt>
                <c:pt idx="4">
                  <c:v>80-100</c:v>
                </c:pt>
              </c:strCache>
            </c:strRef>
          </c:cat>
          <c:val>
            <c:numRef>
              <c:f>'DS-Tool-Coverage-Histogram'!$B$36:$B$40</c:f>
              <c:numCache>
                <c:formatCode>General</c:formatCode>
                <c:ptCount val="5"/>
                <c:pt idx="0">
                  <c:v>25</c:v>
                </c:pt>
                <c:pt idx="1">
                  <c:v>31</c:v>
                </c:pt>
                <c:pt idx="2">
                  <c:v>36</c:v>
                </c:pt>
                <c:pt idx="3">
                  <c:v>48</c:v>
                </c:pt>
                <c:pt idx="4">
                  <c:v>29</c:v>
                </c:pt>
              </c:numCache>
            </c:numRef>
          </c:val>
        </c:ser>
        <c:dLbls>
          <c:dLblPos val="inEnd"/>
          <c:showLegendKey val="0"/>
          <c:showVal val="1"/>
          <c:showCatName val="0"/>
          <c:showSerName val="0"/>
          <c:showPercent val="0"/>
          <c:showBubbleSize val="0"/>
        </c:dLbls>
        <c:gapWidth val="41"/>
        <c:axId val="196742152"/>
        <c:axId val="196740584"/>
      </c:barChart>
      <c:catAx>
        <c:axId val="196742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6740584"/>
        <c:crosses val="autoZero"/>
        <c:auto val="1"/>
        <c:lblAlgn val="ctr"/>
        <c:lblOffset val="100"/>
        <c:noMultiLvlLbl val="0"/>
      </c:catAx>
      <c:valAx>
        <c:axId val="196740584"/>
        <c:scaling>
          <c:orientation val="minMax"/>
        </c:scaling>
        <c:delete val="1"/>
        <c:axPos val="l"/>
        <c:numFmt formatCode="General" sourceLinked="1"/>
        <c:majorTickMark val="none"/>
        <c:minorTickMark val="none"/>
        <c:tickLblPos val="nextTo"/>
        <c:crossAx val="196742152"/>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Bro</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solidFill>
              <a:srgbClr val="FFFF00"/>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'DS-Tool-Coverage-Histogram'!$A$45:$A$49</c:f>
              <c:strCache>
                <c:ptCount val="5"/>
                <c:pt idx="0">
                  <c:v>0-20</c:v>
                </c:pt>
                <c:pt idx="1">
                  <c:v>20-40</c:v>
                </c:pt>
                <c:pt idx="2">
                  <c:v>40-60</c:v>
                </c:pt>
                <c:pt idx="3">
                  <c:v>60-80</c:v>
                </c:pt>
                <c:pt idx="4">
                  <c:v>80-100</c:v>
                </c:pt>
              </c:strCache>
            </c:strRef>
          </c:cat>
          <c:val>
            <c:numRef>
              <c:f>'DS-Tool-Coverage-Histogram'!$B$45:$B$49</c:f>
              <c:numCache>
                <c:formatCode>General</c:formatCode>
                <c:ptCount val="5"/>
                <c:pt idx="0">
                  <c:v>140</c:v>
                </c:pt>
                <c:pt idx="1">
                  <c:v>13</c:v>
                </c:pt>
                <c:pt idx="2">
                  <c:v>12</c:v>
                </c:pt>
                <c:pt idx="3">
                  <c:v>3</c:v>
                </c:pt>
                <c:pt idx="4">
                  <c:v>1</c:v>
                </c:pt>
              </c:numCache>
            </c:numRef>
          </c:val>
        </c:ser>
        <c:dLbls>
          <c:dLblPos val="inEnd"/>
          <c:showLegendKey val="0"/>
          <c:showVal val="1"/>
          <c:showCatName val="0"/>
          <c:showSerName val="0"/>
          <c:showPercent val="0"/>
          <c:showBubbleSize val="0"/>
        </c:dLbls>
        <c:gapWidth val="41"/>
        <c:axId val="196744896"/>
        <c:axId val="196742936"/>
      </c:barChart>
      <c:catAx>
        <c:axId val="196744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6742936"/>
        <c:crosses val="autoZero"/>
        <c:auto val="1"/>
        <c:lblAlgn val="ctr"/>
        <c:lblOffset val="100"/>
        <c:noMultiLvlLbl val="0"/>
      </c:catAx>
      <c:valAx>
        <c:axId val="196742936"/>
        <c:scaling>
          <c:orientation val="minMax"/>
        </c:scaling>
        <c:delete val="1"/>
        <c:axPos val="l"/>
        <c:numFmt formatCode="General" sourceLinked="1"/>
        <c:majorTickMark val="none"/>
        <c:minorTickMark val="none"/>
        <c:tickLblPos val="nextTo"/>
        <c:crossAx val="196744896"/>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Moloch</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solidFill>
              <a:srgbClr val="D1DCFF"/>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'DS-Tool-Coverage-Histogram'!$A$54:$A$58</c:f>
              <c:strCache>
                <c:ptCount val="5"/>
                <c:pt idx="0">
                  <c:v>0-20</c:v>
                </c:pt>
                <c:pt idx="1">
                  <c:v>20-40</c:v>
                </c:pt>
                <c:pt idx="2">
                  <c:v>40-60</c:v>
                </c:pt>
                <c:pt idx="3">
                  <c:v>60-80</c:v>
                </c:pt>
                <c:pt idx="4">
                  <c:v>80-100</c:v>
                </c:pt>
              </c:strCache>
            </c:strRef>
          </c:cat>
          <c:val>
            <c:numRef>
              <c:f>'DS-Tool-Coverage-Histogram'!$B$54:$B$58</c:f>
              <c:numCache>
                <c:formatCode>General</c:formatCode>
                <c:ptCount val="5"/>
                <c:pt idx="0">
                  <c:v>140</c:v>
                </c:pt>
                <c:pt idx="1">
                  <c:v>13</c:v>
                </c:pt>
                <c:pt idx="2">
                  <c:v>12</c:v>
                </c:pt>
                <c:pt idx="3">
                  <c:v>3</c:v>
                </c:pt>
                <c:pt idx="4">
                  <c:v>1</c:v>
                </c:pt>
              </c:numCache>
            </c:numRef>
          </c:val>
        </c:ser>
        <c:dLbls>
          <c:dLblPos val="inEnd"/>
          <c:showLegendKey val="0"/>
          <c:showVal val="1"/>
          <c:showCatName val="0"/>
          <c:showSerName val="0"/>
          <c:showPercent val="0"/>
          <c:showBubbleSize val="0"/>
        </c:dLbls>
        <c:gapWidth val="41"/>
        <c:axId val="196746072"/>
        <c:axId val="196743328"/>
      </c:barChart>
      <c:catAx>
        <c:axId val="196746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6743328"/>
        <c:crosses val="autoZero"/>
        <c:auto val="1"/>
        <c:lblAlgn val="ctr"/>
        <c:lblOffset val="100"/>
        <c:noMultiLvlLbl val="0"/>
      </c:catAx>
      <c:valAx>
        <c:axId val="196743328"/>
        <c:scaling>
          <c:orientation val="minMax"/>
        </c:scaling>
        <c:delete val="1"/>
        <c:axPos val="l"/>
        <c:numFmt formatCode="General" sourceLinked="1"/>
        <c:majorTickMark val="none"/>
        <c:minorTickMark val="none"/>
        <c:tickLblPos val="nextTo"/>
        <c:crossAx val="196746072"/>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800"/>
              <a:t>Tool and Data Source</a:t>
            </a:r>
            <a:r>
              <a:rPr lang="en-US" sz="2800" baseline="0"/>
              <a:t> Coverage (Per Tactic)</a:t>
            </a:r>
            <a:endParaRPr lang="en-US" sz="2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'DS-Tool-Tactic-Coverage'!$B$1</c:f>
              <c:strCache>
                <c:ptCount val="1"/>
                <c:pt idx="0">
                  <c:v>EDR</c:v>
                </c:pt>
              </c:strCache>
            </c:strRef>
          </c:tx>
          <c:spPr>
            <a:solidFill>
              <a:srgbClr val="FF4F4F">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'DS-Tool-Tactic-Coverage'!$A$2:$A$11</c:f>
              <c:strCache>
                <c:ptCount val="10"/>
                <c:pt idx="0">
                  <c:v>Persistence</c:v>
                </c:pt>
                <c:pt idx="1">
                  <c:v>Privilege Escalation</c:v>
                </c:pt>
                <c:pt idx="2">
                  <c:v>Defense Evasion</c:v>
                </c:pt>
                <c:pt idx="3">
                  <c:v>Credential Access</c:v>
                </c:pt>
                <c:pt idx="4">
                  <c:v>Discovery</c:v>
                </c:pt>
                <c:pt idx="5">
                  <c:v>Lateral Movement</c:v>
                </c:pt>
                <c:pt idx="6">
                  <c:v>Execution</c:v>
                </c:pt>
                <c:pt idx="7">
                  <c:v>Collection</c:v>
                </c:pt>
                <c:pt idx="8">
                  <c:v>Exfiltration</c:v>
                </c:pt>
                <c:pt idx="9">
                  <c:v>Command and Control</c:v>
                </c:pt>
              </c:strCache>
            </c:strRef>
          </c:cat>
          <c:val>
            <c:numRef>
              <c:f>'DS-Tool-Tactic-Coverage'!$B$2:$B$11</c:f>
              <c:numCache>
                <c:formatCode>0%</c:formatCode>
                <c:ptCount val="10"/>
                <c:pt idx="0">
                  <c:v>0.89047619047619053</c:v>
                </c:pt>
                <c:pt idx="1">
                  <c:v>0.93030303030303041</c:v>
                </c:pt>
                <c:pt idx="2">
                  <c:v>0.85031746031746025</c:v>
                </c:pt>
                <c:pt idx="3">
                  <c:v>0.8035714285714286</c:v>
                </c:pt>
                <c:pt idx="4">
                  <c:v>0.87647058823529411</c:v>
                </c:pt>
                <c:pt idx="5">
                  <c:v>0.89777777777777779</c:v>
                </c:pt>
                <c:pt idx="6">
                  <c:v>0.97318840579710142</c:v>
                </c:pt>
                <c:pt idx="7">
                  <c:v>1</c:v>
                </c:pt>
                <c:pt idx="8">
                  <c:v>0.72222222222222221</c:v>
                </c:pt>
                <c:pt idx="9">
                  <c:v>0.51568627450980387</c:v>
                </c:pt>
              </c:numCache>
            </c:numRef>
          </c:val>
        </c:ser>
        <c:ser>
          <c:idx val="1"/>
          <c:order val="1"/>
          <c:tx>
            <c:strRef>
              <c:f>'DS-Tool-Tactic-Coverage'!$C$1</c:f>
              <c:strCache>
                <c:ptCount val="1"/>
                <c:pt idx="0">
                  <c:v>Sysmon</c:v>
                </c:pt>
              </c:strCache>
            </c:strRef>
          </c:tx>
          <c:spPr>
            <a:solidFill>
              <a:srgbClr val="0070C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'DS-Tool-Tactic-Coverage'!$A$2:$A$11</c:f>
              <c:strCache>
                <c:ptCount val="10"/>
                <c:pt idx="0">
                  <c:v>Persistence</c:v>
                </c:pt>
                <c:pt idx="1">
                  <c:v>Privilege Escalation</c:v>
                </c:pt>
                <c:pt idx="2">
                  <c:v>Defense Evasion</c:v>
                </c:pt>
                <c:pt idx="3">
                  <c:v>Credential Access</c:v>
                </c:pt>
                <c:pt idx="4">
                  <c:v>Discovery</c:v>
                </c:pt>
                <c:pt idx="5">
                  <c:v>Lateral Movement</c:v>
                </c:pt>
                <c:pt idx="6">
                  <c:v>Execution</c:v>
                </c:pt>
                <c:pt idx="7">
                  <c:v>Collection</c:v>
                </c:pt>
                <c:pt idx="8">
                  <c:v>Exfiltration</c:v>
                </c:pt>
                <c:pt idx="9">
                  <c:v>Command and Control</c:v>
                </c:pt>
              </c:strCache>
            </c:strRef>
          </c:cat>
          <c:val>
            <c:numRef>
              <c:f>'DS-Tool-Tactic-Coverage'!$C$2:$C$11</c:f>
              <c:numCache>
                <c:formatCode>0%</c:formatCode>
                <c:ptCount val="10"/>
                <c:pt idx="0">
                  <c:v>0.77299783549783541</c:v>
                </c:pt>
                <c:pt idx="1">
                  <c:v>0.80681818181818177</c:v>
                </c:pt>
                <c:pt idx="2">
                  <c:v>0.615079365079365</c:v>
                </c:pt>
                <c:pt idx="3">
                  <c:v>0.51190476190476186</c:v>
                </c:pt>
                <c:pt idx="4">
                  <c:v>0.79803921568627434</c:v>
                </c:pt>
                <c:pt idx="5">
                  <c:v>0.56777777777777771</c:v>
                </c:pt>
                <c:pt idx="6">
                  <c:v>0.83985507246376812</c:v>
                </c:pt>
                <c:pt idx="7">
                  <c:v>0.71969696969696983</c:v>
                </c:pt>
                <c:pt idx="8">
                  <c:v>0.61111111111111105</c:v>
                </c:pt>
                <c:pt idx="9">
                  <c:v>0.39999999999999997</c:v>
                </c:pt>
              </c:numCache>
            </c:numRef>
          </c:val>
        </c:ser>
        <c:ser>
          <c:idx val="2"/>
          <c:order val="2"/>
          <c:tx>
            <c:strRef>
              <c:f>'DS-Tool-Tactic-Coverage'!$D$1</c:f>
              <c:strCache>
                <c:ptCount val="1"/>
                <c:pt idx="0">
                  <c:v>BlueProxy</c:v>
                </c:pt>
              </c:strCache>
            </c:strRef>
          </c:tx>
          <c:spPr>
            <a:solidFill>
              <a:srgbClr val="00B0F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'DS-Tool-Tactic-Coverage'!$A$2:$A$11</c:f>
              <c:strCache>
                <c:ptCount val="10"/>
                <c:pt idx="0">
                  <c:v>Persistence</c:v>
                </c:pt>
                <c:pt idx="1">
                  <c:v>Privilege Escalation</c:v>
                </c:pt>
                <c:pt idx="2">
                  <c:v>Defense Evasion</c:v>
                </c:pt>
                <c:pt idx="3">
                  <c:v>Credential Access</c:v>
                </c:pt>
                <c:pt idx="4">
                  <c:v>Discovery</c:v>
                </c:pt>
                <c:pt idx="5">
                  <c:v>Lateral Movement</c:v>
                </c:pt>
                <c:pt idx="6">
                  <c:v>Execution</c:v>
                </c:pt>
                <c:pt idx="7">
                  <c:v>Collection</c:v>
                </c:pt>
                <c:pt idx="8">
                  <c:v>Exfiltration</c:v>
                </c:pt>
                <c:pt idx="9">
                  <c:v>Command and Control</c:v>
                </c:pt>
              </c:strCache>
            </c:strRef>
          </c:cat>
          <c:val>
            <c:numRef>
              <c:f>'DS-Tool-Tactic-Coverage'!$D$2:$D$11</c:f>
              <c:numCache>
                <c:formatCode>0%</c:formatCode>
                <c:ptCount val="10"/>
                <c:pt idx="0">
                  <c:v>7.7922077922077922E-3</c:v>
                </c:pt>
                <c:pt idx="1">
                  <c:v>9.0909090909090922E-3</c:v>
                </c:pt>
                <c:pt idx="2">
                  <c:v>1.5026455026455027E-2</c:v>
                </c:pt>
                <c:pt idx="3">
                  <c:v>2.3809523809523808E-2</c:v>
                </c:pt>
                <c:pt idx="4">
                  <c:v>5.2941176470588235E-2</c:v>
                </c:pt>
                <c:pt idx="5">
                  <c:v>5.7777777777777782E-2</c:v>
                </c:pt>
                <c:pt idx="6">
                  <c:v>1.9565217391304349E-2</c:v>
                </c:pt>
                <c:pt idx="7">
                  <c:v>0</c:v>
                </c:pt>
                <c:pt idx="8">
                  <c:v>0.10185185185185183</c:v>
                </c:pt>
                <c:pt idx="9">
                  <c:v>0.22254901960784312</c:v>
                </c:pt>
              </c:numCache>
            </c:numRef>
          </c:val>
        </c:ser>
        <c:ser>
          <c:idx val="3"/>
          <c:order val="3"/>
          <c:tx>
            <c:strRef>
              <c:f>'DS-Tool-Tactic-Coverage'!$E$1</c:f>
              <c:strCache>
                <c:ptCount val="1"/>
                <c:pt idx="0">
                  <c:v>AV-1</c:v>
                </c:pt>
              </c:strCache>
            </c:strRef>
          </c:tx>
          <c:spPr>
            <a:solidFill>
              <a:srgbClr val="C00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'DS-Tool-Tactic-Coverage'!$A$2:$A$11</c:f>
              <c:strCache>
                <c:ptCount val="10"/>
                <c:pt idx="0">
                  <c:v>Persistence</c:v>
                </c:pt>
                <c:pt idx="1">
                  <c:v>Privilege Escalation</c:v>
                </c:pt>
                <c:pt idx="2">
                  <c:v>Defense Evasion</c:v>
                </c:pt>
                <c:pt idx="3">
                  <c:v>Credential Access</c:v>
                </c:pt>
                <c:pt idx="4">
                  <c:v>Discovery</c:v>
                </c:pt>
                <c:pt idx="5">
                  <c:v>Lateral Movement</c:v>
                </c:pt>
                <c:pt idx="6">
                  <c:v>Execution</c:v>
                </c:pt>
                <c:pt idx="7">
                  <c:v>Collection</c:v>
                </c:pt>
                <c:pt idx="8">
                  <c:v>Exfiltration</c:v>
                </c:pt>
                <c:pt idx="9">
                  <c:v>Command and Control</c:v>
                </c:pt>
              </c:strCache>
            </c:strRef>
          </c:cat>
          <c:val>
            <c:numRef>
              <c:f>'DS-Tool-Tactic-Coverage'!$E$2:$E$11</c:f>
              <c:numCache>
                <c:formatCode>0%</c:formatCode>
                <c:ptCount val="10"/>
                <c:pt idx="0">
                  <c:v>0.46314935064935059</c:v>
                </c:pt>
                <c:pt idx="1">
                  <c:v>0.55833333333333335</c:v>
                </c:pt>
                <c:pt idx="2">
                  <c:v>0.49841269841269853</c:v>
                </c:pt>
                <c:pt idx="3">
                  <c:v>0.42261904761904756</c:v>
                </c:pt>
                <c:pt idx="4">
                  <c:v>0.39215686274509798</c:v>
                </c:pt>
                <c:pt idx="5">
                  <c:v>0.49333333333333323</c:v>
                </c:pt>
                <c:pt idx="6">
                  <c:v>0.54420289855072457</c:v>
                </c:pt>
                <c:pt idx="7">
                  <c:v>0.55303030303030309</c:v>
                </c:pt>
                <c:pt idx="8">
                  <c:v>0.54629629629629628</c:v>
                </c:pt>
                <c:pt idx="9">
                  <c:v>0.25784313725490193</c:v>
                </c:pt>
              </c:numCache>
            </c:numRef>
          </c:val>
        </c:ser>
        <c:ser>
          <c:idx val="4"/>
          <c:order val="4"/>
          <c:tx>
            <c:strRef>
              <c:f>'DS-Tool-Tactic-Coverage'!$F$1</c:f>
              <c:strCache>
                <c:ptCount val="1"/>
                <c:pt idx="0">
                  <c:v>AV-2</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'DS-Tool-Tactic-Coverage'!$A$2:$A$11</c:f>
              <c:strCache>
                <c:ptCount val="10"/>
                <c:pt idx="0">
                  <c:v>Persistence</c:v>
                </c:pt>
                <c:pt idx="1">
                  <c:v>Privilege Escalation</c:v>
                </c:pt>
                <c:pt idx="2">
                  <c:v>Defense Evasion</c:v>
                </c:pt>
                <c:pt idx="3">
                  <c:v>Credential Access</c:v>
                </c:pt>
                <c:pt idx="4">
                  <c:v>Discovery</c:v>
                </c:pt>
                <c:pt idx="5">
                  <c:v>Lateral Movement</c:v>
                </c:pt>
                <c:pt idx="6">
                  <c:v>Execution</c:v>
                </c:pt>
                <c:pt idx="7">
                  <c:v>Collection</c:v>
                </c:pt>
                <c:pt idx="8">
                  <c:v>Exfiltration</c:v>
                </c:pt>
                <c:pt idx="9">
                  <c:v>Command and Control</c:v>
                </c:pt>
              </c:strCache>
            </c:strRef>
          </c:cat>
          <c:val>
            <c:numRef>
              <c:f>'DS-Tool-Tactic-Coverage'!$F$2:$F$11</c:f>
              <c:numCache>
                <c:formatCode>0%</c:formatCode>
                <c:ptCount val="10"/>
                <c:pt idx="0">
                  <c:v>0.55822510822510818</c:v>
                </c:pt>
                <c:pt idx="1">
                  <c:v>0.62348484848484853</c:v>
                </c:pt>
                <c:pt idx="2">
                  <c:v>0.58544973544973555</c:v>
                </c:pt>
                <c:pt idx="3">
                  <c:v>0.47619047619047616</c:v>
                </c:pt>
                <c:pt idx="4">
                  <c:v>0.47058823529411764</c:v>
                </c:pt>
                <c:pt idx="5">
                  <c:v>0.47666666666666657</c:v>
                </c:pt>
                <c:pt idx="6">
                  <c:v>0.63985507246376805</c:v>
                </c:pt>
                <c:pt idx="7">
                  <c:v>0.75</c:v>
                </c:pt>
                <c:pt idx="8">
                  <c:v>0.4907407407407407</c:v>
                </c:pt>
                <c:pt idx="9">
                  <c:v>0.21372549019607842</c:v>
                </c:pt>
              </c:numCache>
            </c:numRef>
          </c:val>
        </c:ser>
        <c:ser>
          <c:idx val="5"/>
          <c:order val="5"/>
          <c:tx>
            <c:strRef>
              <c:f>'DS-Tool-Tactic-Coverage'!$G$1</c:f>
              <c:strCache>
                <c:ptCount val="1"/>
                <c:pt idx="0">
                  <c:v>Bro</c:v>
                </c:pt>
              </c:strCache>
            </c:strRef>
          </c:tx>
          <c:spPr>
            <a:solidFill>
              <a:srgbClr val="FFFF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'DS-Tool-Tactic-Coverage'!$A$2:$A$11</c:f>
              <c:strCache>
                <c:ptCount val="10"/>
                <c:pt idx="0">
                  <c:v>Persistence</c:v>
                </c:pt>
                <c:pt idx="1">
                  <c:v>Privilege Escalation</c:v>
                </c:pt>
                <c:pt idx="2">
                  <c:v>Defense Evasion</c:v>
                </c:pt>
                <c:pt idx="3">
                  <c:v>Credential Access</c:v>
                </c:pt>
                <c:pt idx="4">
                  <c:v>Discovery</c:v>
                </c:pt>
                <c:pt idx="5">
                  <c:v>Lateral Movement</c:v>
                </c:pt>
                <c:pt idx="6">
                  <c:v>Execution</c:v>
                </c:pt>
                <c:pt idx="7">
                  <c:v>Collection</c:v>
                </c:pt>
                <c:pt idx="8">
                  <c:v>Exfiltration</c:v>
                </c:pt>
                <c:pt idx="9">
                  <c:v>Command and Control</c:v>
                </c:pt>
              </c:strCache>
            </c:strRef>
          </c:cat>
          <c:val>
            <c:numRef>
              <c:f>'DS-Tool-Tactic-Coverage'!$G$2:$G$11</c:f>
              <c:numCache>
                <c:formatCode>0%</c:formatCode>
                <c:ptCount val="10"/>
                <c:pt idx="0">
                  <c:v>1.1038961038961039E-2</c:v>
                </c:pt>
                <c:pt idx="1">
                  <c:v>9.0909090909090922E-3</c:v>
                </c:pt>
                <c:pt idx="2">
                  <c:v>1.6349206349206349E-2</c:v>
                </c:pt>
                <c:pt idx="3">
                  <c:v>4.7619047619047616E-2</c:v>
                </c:pt>
                <c:pt idx="4">
                  <c:v>6.4705882352941183E-2</c:v>
                </c:pt>
                <c:pt idx="5">
                  <c:v>6.8888888888888875E-2</c:v>
                </c:pt>
                <c:pt idx="6">
                  <c:v>1.9565217391304349E-2</c:v>
                </c:pt>
                <c:pt idx="7">
                  <c:v>0</c:v>
                </c:pt>
                <c:pt idx="8">
                  <c:v>0.14814814814814814</c:v>
                </c:pt>
                <c:pt idx="9">
                  <c:v>0.41568627450980394</c:v>
                </c:pt>
              </c:numCache>
            </c:numRef>
          </c:val>
        </c:ser>
        <c:ser>
          <c:idx val="6"/>
          <c:order val="6"/>
          <c:tx>
            <c:strRef>
              <c:f>'DS-Tool-Tactic-Coverage'!$H$1</c:f>
              <c:strCache>
                <c:ptCount val="1"/>
                <c:pt idx="0">
                  <c:v>Moloch</c:v>
                </c:pt>
              </c:strCache>
            </c:strRef>
          </c:tx>
          <c:spPr>
            <a:solidFill>
              <a:srgbClr val="D1DCFF">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'DS-Tool-Tactic-Coverage'!$A$2:$A$11</c:f>
              <c:strCache>
                <c:ptCount val="10"/>
                <c:pt idx="0">
                  <c:v>Persistence</c:v>
                </c:pt>
                <c:pt idx="1">
                  <c:v>Privilege Escalation</c:v>
                </c:pt>
                <c:pt idx="2">
                  <c:v>Defense Evasion</c:v>
                </c:pt>
                <c:pt idx="3">
                  <c:v>Credential Access</c:v>
                </c:pt>
                <c:pt idx="4">
                  <c:v>Discovery</c:v>
                </c:pt>
                <c:pt idx="5">
                  <c:v>Lateral Movement</c:v>
                </c:pt>
                <c:pt idx="6">
                  <c:v>Execution</c:v>
                </c:pt>
                <c:pt idx="7">
                  <c:v>Collection</c:v>
                </c:pt>
                <c:pt idx="8">
                  <c:v>Exfiltration</c:v>
                </c:pt>
                <c:pt idx="9">
                  <c:v>Command and Control</c:v>
                </c:pt>
              </c:strCache>
            </c:strRef>
          </c:cat>
          <c:val>
            <c:numRef>
              <c:f>'DS-Tool-Tactic-Coverage'!$H$2:$H$11</c:f>
              <c:numCache>
                <c:formatCode>0%</c:formatCode>
                <c:ptCount val="10"/>
                <c:pt idx="0">
                  <c:v>1.1038961038961039E-2</c:v>
                </c:pt>
                <c:pt idx="1">
                  <c:v>9.0909090909090922E-3</c:v>
                </c:pt>
                <c:pt idx="2">
                  <c:v>1.6349206349206349E-2</c:v>
                </c:pt>
                <c:pt idx="3">
                  <c:v>4.7619047619047616E-2</c:v>
                </c:pt>
                <c:pt idx="4">
                  <c:v>6.4705882352941183E-2</c:v>
                </c:pt>
                <c:pt idx="5">
                  <c:v>6.8888888888888875E-2</c:v>
                </c:pt>
                <c:pt idx="6">
                  <c:v>1.9565217391304349E-2</c:v>
                </c:pt>
                <c:pt idx="7">
                  <c:v>0</c:v>
                </c:pt>
                <c:pt idx="8">
                  <c:v>0.14814814814814814</c:v>
                </c:pt>
                <c:pt idx="9">
                  <c:v>0.41568627450980394</c:v>
                </c:pt>
              </c:numCache>
            </c:numRef>
          </c:val>
        </c:ser>
        <c:dLbls>
          <c:showLegendKey val="0"/>
          <c:showVal val="1"/>
          <c:showCatName val="0"/>
          <c:showSerName val="0"/>
          <c:showPercent val="0"/>
          <c:showBubbleSize val="0"/>
        </c:dLbls>
        <c:gapWidth val="75"/>
        <c:axId val="196741760"/>
        <c:axId val="196744112"/>
      </c:barChart>
      <c:catAx>
        <c:axId val="1967417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744112"/>
        <c:crosses val="autoZero"/>
        <c:auto val="1"/>
        <c:lblAlgn val="ctr"/>
        <c:lblOffset val="100"/>
        <c:noMultiLvlLbl val="0"/>
      </c:catAx>
      <c:valAx>
        <c:axId val="1967441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674176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727867</xdr:colOff>
      <xdr:row>10</xdr:row>
      <xdr:rowOff>162717</xdr:rowOff>
    </xdr:from>
    <xdr:to>
      <xdr:col>10</xdr:col>
      <xdr:colOff>1603374</xdr:colOff>
      <xdr:row>40</xdr:row>
      <xdr:rowOff>43656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12700</xdr:colOff>
      <xdr:row>2</xdr:row>
      <xdr:rowOff>38100</xdr:rowOff>
    </xdr:from>
    <xdr:to>
      <xdr:col>10</xdr:col>
      <xdr:colOff>546100</xdr:colOff>
      <xdr:row>16</xdr:row>
      <xdr:rowOff>114300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317500</xdr:colOff>
      <xdr:row>2</xdr:row>
      <xdr:rowOff>76200</xdr:rowOff>
    </xdr:from>
    <xdr:to>
      <xdr:col>18</xdr:col>
      <xdr:colOff>177800</xdr:colOff>
      <xdr:row>16</xdr:row>
      <xdr:rowOff>152400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xdr:colOff>
      <xdr:row>19</xdr:row>
      <xdr:rowOff>76200</xdr:rowOff>
    </xdr:from>
    <xdr:to>
      <xdr:col>10</xdr:col>
      <xdr:colOff>546100</xdr:colOff>
      <xdr:row>33</xdr:row>
      <xdr:rowOff>152400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298450</xdr:colOff>
      <xdr:row>19</xdr:row>
      <xdr:rowOff>101600</xdr:rowOff>
    </xdr:from>
    <xdr:to>
      <xdr:col>18</xdr:col>
      <xdr:colOff>158750</xdr:colOff>
      <xdr:row>33</xdr:row>
      <xdr:rowOff>177800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654050</xdr:colOff>
      <xdr:row>36</xdr:row>
      <xdr:rowOff>0</xdr:rowOff>
    </xdr:from>
    <xdr:to>
      <xdr:col>10</xdr:col>
      <xdr:colOff>514350</xdr:colOff>
      <xdr:row>50</xdr:row>
      <xdr:rowOff>76200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311150</xdr:colOff>
      <xdr:row>36</xdr:row>
      <xdr:rowOff>76200</xdr:rowOff>
    </xdr:from>
    <xdr:to>
      <xdr:col>18</xdr:col>
      <xdr:colOff>171450</xdr:colOff>
      <xdr:row>50</xdr:row>
      <xdr:rowOff>152400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2173110</xdr:colOff>
      <xdr:row>12</xdr:row>
      <xdr:rowOff>110066</xdr:rowOff>
    </xdr:from>
    <xdr:to>
      <xdr:col>20</xdr:col>
      <xdr:colOff>70555</xdr:colOff>
      <xdr:row>38</xdr:row>
      <xdr:rowOff>141111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r:id="rId1" refreshedBy="Emmett Koen" refreshedDate="43264.353466435183" createdVersion="4" refreshedVersion="5" minRefreshableVersion="3" recordCount="176">
  <cacheSource type="worksheet">
    <worksheetSource ref="X1:Y1048576" sheet="Detailed Techniques"/>
  </cacheSource>
  <cacheFields count="2">
    <cacheField name="MOLOCH Coverage %" numFmtId="0">
      <sharedItems containsString="0" containsBlank="1" containsNumber="1" minValue="0" maxValue="0.8"/>
    </cacheField>
    <cacheField name="MOLOCH Coverage BIN" numFmtId="0">
      <sharedItems containsBlank="1" count="6">
        <s v="40-60"/>
        <s v="0-20"/>
        <s v="20-40"/>
        <s v="60-80"/>
        <s v="80-100"/>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mmett Koen" refreshedDate="43264.353466782406" createdVersion="4" refreshedVersion="5" minRefreshableVersion="3" recordCount="176">
  <cacheSource type="worksheet">
    <worksheetSource ref="V1:W1048576" sheet="Detailed Techniques"/>
  </cacheSource>
  <cacheFields count="2">
    <cacheField name="BRO Coverage %" numFmtId="0">
      <sharedItems containsString="0" containsBlank="1" containsNumber="1" minValue="0" maxValue="0.8"/>
    </cacheField>
    <cacheField name="BRO Coverage BIN" numFmtId="0">
      <sharedItems containsBlank="1" count="6">
        <s v="40-60"/>
        <s v="0-20"/>
        <s v="20-40"/>
        <s v="60-80"/>
        <s v="80-100"/>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Emmett Koen" refreshedDate="43264.353466898145" createdVersion="4" refreshedVersion="5" minRefreshableVersion="3" recordCount="176">
  <cacheSource type="worksheet">
    <worksheetSource ref="T1:U1048576" sheet="Detailed Techniques"/>
  </cacheSource>
  <cacheFields count="2">
    <cacheField name="AV-2 Coverage %" numFmtId="0">
      <sharedItems containsString="0" containsBlank="1" containsNumber="1" minValue="0" maxValue="1"/>
    </cacheField>
    <cacheField name="AV-2 Coverage BIN" numFmtId="0">
      <sharedItems containsBlank="1" count="6">
        <s v="20-40"/>
        <s v="60-80"/>
        <s v="40-60"/>
        <s v="80-100"/>
        <s v="0-20"/>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Emmett Koen" refreshedDate="43264.353467361114" createdVersion="4" refreshedVersion="5" minRefreshableVersion="3" recordCount="176">
  <cacheSource type="worksheet">
    <worksheetSource ref="R1:S1048576" sheet="Detailed Techniques"/>
  </cacheSource>
  <cacheFields count="2">
    <cacheField name="AV-1 Coverage %" numFmtId="0">
      <sharedItems containsString="0" containsBlank="1" containsNumber="1" minValue="0" maxValue="1"/>
    </cacheField>
    <cacheField name="AV-1 Coverage BIN" numFmtId="0">
      <sharedItems containsBlank="1" count="6">
        <s v="20-40"/>
        <s v="60-80"/>
        <s v="0-20"/>
        <s v="40-60"/>
        <s v="80-100"/>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Emmett Koen" refreshedDate="43264.353467361114" createdVersion="4" refreshedVersion="5" minRefreshableVersion="3" recordCount="176">
  <cacheSource type="worksheet">
    <worksheetSource ref="P1:Q1048576" sheet="Detailed Techniques"/>
  </cacheSource>
  <cacheFields count="2">
    <cacheField name="BLUEPROXY DS Coverage%" numFmtId="0">
      <sharedItems containsString="0" containsBlank="1" containsNumber="1" minValue="0" maxValue="0.5"/>
    </cacheField>
    <cacheField name="BLUEPROXY Coverage BIN" numFmtId="0">
      <sharedItems containsBlank="1" count="4">
        <s v="20-40"/>
        <s v="0-20"/>
        <s v="40-60"/>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Emmett Koen" refreshedDate="43264.35346770833" createdVersion="4" refreshedVersion="5" minRefreshableVersion="3" recordCount="176">
  <cacheSource type="worksheet">
    <worksheetSource ref="N1:O1048576" sheet="Detailed Techniques"/>
  </cacheSource>
  <cacheFields count="2">
    <cacheField name="SYSMON DS Coverage%" numFmtId="0">
      <sharedItems containsString="0" containsBlank="1" containsNumber="1" minValue="0" maxValue="1"/>
    </cacheField>
    <cacheField name="SYSMON Coverage BIN" numFmtId="0">
      <sharedItems containsBlank="1" count="6">
        <s v="40-60"/>
        <s v="60-80"/>
        <s v="80-100"/>
        <s v="0-20"/>
        <s v="20-40"/>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Emmett Koen" refreshedDate="43264.353468055553" createdVersion="4" refreshedVersion="5" minRefreshableVersion="3" recordCount="176">
  <cacheSource type="worksheet">
    <worksheetSource ref="L1:M1048576" sheet="Detailed Techniques"/>
  </cacheSource>
  <cacheFields count="2">
    <cacheField name="EDR DS Coveage%" numFmtId="0">
      <sharedItems containsString="0" containsBlank="1" containsNumber="1" minValue="0" maxValue="1"/>
    </cacheField>
    <cacheField name="EDR Coverage BIN" numFmtId="0">
      <sharedItems containsBlank="1" count="6">
        <s v="40-60"/>
        <s v="80-100"/>
        <s v="60-80"/>
        <s v="0-20"/>
        <s v="20-4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6">
  <r>
    <n v="0.5"/>
    <x v="0"/>
  </r>
  <r>
    <n v="0"/>
    <x v="1"/>
  </r>
  <r>
    <n v="0"/>
    <x v="1"/>
  </r>
  <r>
    <n v="0"/>
    <x v="1"/>
  </r>
  <r>
    <n v="0"/>
    <x v="1"/>
  </r>
  <r>
    <n v="0"/>
    <x v="1"/>
  </r>
  <r>
    <n v="0"/>
    <x v="1"/>
  </r>
  <r>
    <n v="0.4"/>
    <x v="0"/>
  </r>
  <r>
    <n v="0"/>
    <x v="1"/>
  </r>
  <r>
    <n v="0"/>
    <x v="1"/>
  </r>
  <r>
    <n v="0"/>
    <x v="1"/>
  </r>
  <r>
    <n v="0"/>
    <x v="1"/>
  </r>
  <r>
    <n v="0"/>
    <x v="1"/>
  </r>
  <r>
    <n v="0"/>
    <x v="1"/>
  </r>
  <r>
    <n v="0"/>
    <x v="1"/>
  </r>
  <r>
    <n v="0"/>
    <x v="1"/>
  </r>
  <r>
    <n v="0"/>
    <x v="1"/>
  </r>
  <r>
    <n v="0.25"/>
    <x v="2"/>
  </r>
  <r>
    <n v="0"/>
    <x v="1"/>
  </r>
  <r>
    <n v="0"/>
    <x v="1"/>
  </r>
  <r>
    <n v="0"/>
    <x v="1"/>
  </r>
  <r>
    <n v="0"/>
    <x v="1"/>
  </r>
  <r>
    <n v="0"/>
    <x v="1"/>
  </r>
  <r>
    <n v="0.4"/>
    <x v="0"/>
  </r>
  <r>
    <n v="0"/>
    <x v="1"/>
  </r>
  <r>
    <n v="0.4"/>
    <x v="0"/>
  </r>
  <r>
    <n v="0.2"/>
    <x v="2"/>
  </r>
  <r>
    <n v="0.2"/>
    <x v="2"/>
  </r>
  <r>
    <n v="0.33333333333333331"/>
    <x v="2"/>
  </r>
  <r>
    <n v="0.5"/>
    <x v="0"/>
  </r>
  <r>
    <n v="0"/>
    <x v="1"/>
  </r>
  <r>
    <n v="0.33333333333333331"/>
    <x v="2"/>
  </r>
  <r>
    <n v="0"/>
    <x v="1"/>
  </r>
  <r>
    <n v="0"/>
    <x v="1"/>
  </r>
  <r>
    <n v="0"/>
    <x v="1"/>
  </r>
  <r>
    <n v="0"/>
    <x v="1"/>
  </r>
  <r>
    <n v="0"/>
    <x v="1"/>
  </r>
  <r>
    <n v="0"/>
    <x v="1"/>
  </r>
  <r>
    <n v="0"/>
    <x v="1"/>
  </r>
  <r>
    <n v="0.66666666666666663"/>
    <x v="3"/>
  </r>
  <r>
    <n v="0"/>
    <x v="1"/>
  </r>
  <r>
    <n v="0"/>
    <x v="1"/>
  </r>
  <r>
    <n v="0.5"/>
    <x v="0"/>
  </r>
  <r>
    <n v="0"/>
    <x v="1"/>
  </r>
  <r>
    <n v="0"/>
    <x v="1"/>
  </r>
  <r>
    <n v="0.6"/>
    <x v="3"/>
  </r>
  <r>
    <n v="0.25"/>
    <x v="2"/>
  </r>
  <r>
    <n v="0.5"/>
    <x v="0"/>
  </r>
  <r>
    <n v="0"/>
    <x v="1"/>
  </r>
  <r>
    <n v="0"/>
    <x v="1"/>
  </r>
  <r>
    <n v="0"/>
    <x v="1"/>
  </r>
  <r>
    <n v="0"/>
    <x v="1"/>
  </r>
  <r>
    <n v="0"/>
    <x v="1"/>
  </r>
  <r>
    <n v="0"/>
    <x v="1"/>
  </r>
  <r>
    <n v="0"/>
    <x v="1"/>
  </r>
  <r>
    <n v="0"/>
    <x v="1"/>
  </r>
  <r>
    <n v="0"/>
    <x v="1"/>
  </r>
  <r>
    <n v="0"/>
    <x v="1"/>
  </r>
  <r>
    <n v="0"/>
    <x v="1"/>
  </r>
  <r>
    <n v="0"/>
    <x v="1"/>
  </r>
  <r>
    <n v="0"/>
    <x v="1"/>
  </r>
  <r>
    <n v="0"/>
    <x v="1"/>
  </r>
  <r>
    <n v="0"/>
    <x v="1"/>
  </r>
  <r>
    <n v="0"/>
    <x v="1"/>
  </r>
  <r>
    <n v="0.33333333333333331"/>
    <x v="2"/>
  </r>
  <r>
    <n v="0"/>
    <x v="1"/>
  </r>
  <r>
    <n v="0"/>
    <x v="1"/>
  </r>
  <r>
    <n v="0"/>
    <x v="1"/>
  </r>
  <r>
    <n v="0"/>
    <x v="1"/>
  </r>
  <r>
    <n v="0"/>
    <x v="1"/>
  </r>
  <r>
    <n v="0.4"/>
    <x v="0"/>
  </r>
  <r>
    <n v="0"/>
    <x v="1"/>
  </r>
  <r>
    <n v="0"/>
    <x v="1"/>
  </r>
  <r>
    <n v="0"/>
    <x v="1"/>
  </r>
  <r>
    <n v="0"/>
    <x v="1"/>
  </r>
  <r>
    <n v="0.33333333333333331"/>
    <x v="2"/>
  </r>
  <r>
    <n v="0"/>
    <x v="1"/>
  </r>
  <r>
    <n v="0"/>
    <x v="1"/>
  </r>
  <r>
    <n v="0.25"/>
    <x v="2"/>
  </r>
  <r>
    <n v="0"/>
    <x v="1"/>
  </r>
  <r>
    <n v="0"/>
    <x v="1"/>
  </r>
  <r>
    <n v="0"/>
    <x v="1"/>
  </r>
  <r>
    <n v="0"/>
    <x v="1"/>
  </r>
  <r>
    <n v="0"/>
    <x v="1"/>
  </r>
  <r>
    <n v="0"/>
    <x v="1"/>
  </r>
  <r>
    <n v="0"/>
    <x v="1"/>
  </r>
  <r>
    <n v="0"/>
    <x v="1"/>
  </r>
  <r>
    <n v="0"/>
    <x v="1"/>
  </r>
  <r>
    <n v="0"/>
    <x v="1"/>
  </r>
  <r>
    <n v="0.5"/>
    <x v="0"/>
  </r>
  <r>
    <n v="0"/>
    <x v="1"/>
  </r>
  <r>
    <n v="0"/>
    <x v="1"/>
  </r>
  <r>
    <n v="0"/>
    <x v="1"/>
  </r>
  <r>
    <n v="0.5"/>
    <x v="0"/>
  </r>
  <r>
    <n v="0"/>
    <x v="1"/>
  </r>
  <r>
    <n v="0"/>
    <x v="1"/>
  </r>
  <r>
    <n v="0"/>
    <x v="1"/>
  </r>
  <r>
    <n v="0"/>
    <x v="1"/>
  </r>
  <r>
    <n v="0"/>
    <x v="1"/>
  </r>
  <r>
    <n v="0.2"/>
    <x v="2"/>
  </r>
  <r>
    <n v="0"/>
    <x v="1"/>
  </r>
  <r>
    <n v="0.75"/>
    <x v="3"/>
  </r>
  <r>
    <n v="0"/>
    <x v="1"/>
  </r>
  <r>
    <n v="0.8"/>
    <x v="4"/>
  </r>
  <r>
    <n v="0.5"/>
    <x v="0"/>
  </r>
  <r>
    <n v="0"/>
    <x v="1"/>
  </r>
  <r>
    <n v="0"/>
    <x v="1"/>
  </r>
  <r>
    <n v="0.2857142857142857"/>
    <x v="2"/>
  </r>
  <r>
    <n v="0"/>
    <x v="1"/>
  </r>
  <r>
    <n v="0"/>
    <x v="1"/>
  </r>
  <r>
    <n v="0"/>
    <x v="1"/>
  </r>
  <r>
    <n v="0"/>
    <x v="1"/>
  </r>
  <r>
    <n v="0"/>
    <x v="1"/>
  </r>
  <r>
    <n v="0"/>
    <x v="1"/>
  </r>
  <r>
    <n v="0"/>
    <x v="1"/>
  </r>
  <r>
    <n v="0"/>
    <x v="1"/>
  </r>
  <r>
    <n v="0"/>
    <x v="1"/>
  </r>
  <r>
    <n v="0"/>
    <x v="1"/>
  </r>
  <r>
    <n v="0"/>
    <x v="1"/>
  </r>
  <r>
    <n v="0"/>
    <x v="1"/>
  </r>
  <r>
    <n v="0"/>
    <x v="1"/>
  </r>
  <r>
    <n v="0"/>
    <x v="1"/>
  </r>
  <r>
    <n v="0"/>
    <x v="1"/>
  </r>
  <r>
    <n v="0"/>
    <x v="1"/>
  </r>
  <r>
    <n v="0"/>
    <x v="1"/>
  </r>
  <r>
    <n v="0.25"/>
    <x v="2"/>
  </r>
  <r>
    <n v="0"/>
    <x v="1"/>
  </r>
  <r>
    <n v="0"/>
    <x v="1"/>
  </r>
  <r>
    <n v="0"/>
    <x v="1"/>
  </r>
  <r>
    <n v="0"/>
    <x v="1"/>
  </r>
  <r>
    <n v="0"/>
    <x v="1"/>
  </r>
  <r>
    <n v="0.5"/>
    <x v="0"/>
  </r>
  <r>
    <n v="0"/>
    <x v="1"/>
  </r>
  <r>
    <n v="0"/>
    <x v="1"/>
  </r>
  <r>
    <n v="0.25"/>
    <x v="2"/>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m/>
    <x v="5"/>
  </r>
  <r>
    <m/>
    <x v="5"/>
  </r>
  <r>
    <m/>
    <x v="5"/>
  </r>
  <r>
    <m/>
    <x v="5"/>
  </r>
  <r>
    <m/>
    <x v="5"/>
  </r>
  <r>
    <m/>
    <x v="5"/>
  </r>
  <r>
    <m/>
    <x v="5"/>
  </r>
</pivotCacheRecords>
</file>

<file path=xl/pivotCache/pivotCacheRecords2.xml><?xml version="1.0" encoding="utf-8"?>
<pivotCacheRecords xmlns="http://schemas.openxmlformats.org/spreadsheetml/2006/main" xmlns:r="http://schemas.openxmlformats.org/officeDocument/2006/relationships" count="176">
  <r>
    <n v="0.5"/>
    <x v="0"/>
  </r>
  <r>
    <n v="0"/>
    <x v="1"/>
  </r>
  <r>
    <n v="0"/>
    <x v="1"/>
  </r>
  <r>
    <n v="0"/>
    <x v="1"/>
  </r>
  <r>
    <n v="0"/>
    <x v="1"/>
  </r>
  <r>
    <n v="0"/>
    <x v="1"/>
  </r>
  <r>
    <n v="0"/>
    <x v="1"/>
  </r>
  <r>
    <n v="0.4"/>
    <x v="0"/>
  </r>
  <r>
    <n v="0"/>
    <x v="1"/>
  </r>
  <r>
    <n v="0"/>
    <x v="1"/>
  </r>
  <r>
    <n v="0"/>
    <x v="1"/>
  </r>
  <r>
    <n v="0"/>
    <x v="1"/>
  </r>
  <r>
    <n v="0"/>
    <x v="1"/>
  </r>
  <r>
    <n v="0"/>
    <x v="1"/>
  </r>
  <r>
    <n v="0"/>
    <x v="1"/>
  </r>
  <r>
    <n v="0"/>
    <x v="1"/>
  </r>
  <r>
    <n v="0"/>
    <x v="1"/>
  </r>
  <r>
    <n v="0.25"/>
    <x v="2"/>
  </r>
  <r>
    <n v="0"/>
    <x v="1"/>
  </r>
  <r>
    <n v="0"/>
    <x v="1"/>
  </r>
  <r>
    <n v="0"/>
    <x v="1"/>
  </r>
  <r>
    <n v="0"/>
    <x v="1"/>
  </r>
  <r>
    <n v="0"/>
    <x v="1"/>
  </r>
  <r>
    <n v="0.4"/>
    <x v="0"/>
  </r>
  <r>
    <n v="0"/>
    <x v="1"/>
  </r>
  <r>
    <n v="0.4"/>
    <x v="0"/>
  </r>
  <r>
    <n v="0.2"/>
    <x v="2"/>
  </r>
  <r>
    <n v="0.2"/>
    <x v="2"/>
  </r>
  <r>
    <n v="0.33333333333333331"/>
    <x v="2"/>
  </r>
  <r>
    <n v="0.5"/>
    <x v="0"/>
  </r>
  <r>
    <n v="0"/>
    <x v="1"/>
  </r>
  <r>
    <n v="0.33333333333333331"/>
    <x v="2"/>
  </r>
  <r>
    <n v="0"/>
    <x v="1"/>
  </r>
  <r>
    <n v="0"/>
    <x v="1"/>
  </r>
  <r>
    <n v="0"/>
    <x v="1"/>
  </r>
  <r>
    <n v="0"/>
    <x v="1"/>
  </r>
  <r>
    <n v="0"/>
    <x v="1"/>
  </r>
  <r>
    <n v="0"/>
    <x v="1"/>
  </r>
  <r>
    <n v="0"/>
    <x v="1"/>
  </r>
  <r>
    <n v="0.66666666666666663"/>
    <x v="3"/>
  </r>
  <r>
    <n v="0"/>
    <x v="1"/>
  </r>
  <r>
    <n v="0"/>
    <x v="1"/>
  </r>
  <r>
    <n v="0.5"/>
    <x v="0"/>
  </r>
  <r>
    <n v="0"/>
    <x v="1"/>
  </r>
  <r>
    <n v="0"/>
    <x v="1"/>
  </r>
  <r>
    <n v="0.6"/>
    <x v="3"/>
  </r>
  <r>
    <n v="0.25"/>
    <x v="2"/>
  </r>
  <r>
    <n v="0.5"/>
    <x v="0"/>
  </r>
  <r>
    <n v="0"/>
    <x v="1"/>
  </r>
  <r>
    <n v="0"/>
    <x v="1"/>
  </r>
  <r>
    <n v="0"/>
    <x v="1"/>
  </r>
  <r>
    <n v="0"/>
    <x v="1"/>
  </r>
  <r>
    <n v="0"/>
    <x v="1"/>
  </r>
  <r>
    <n v="0"/>
    <x v="1"/>
  </r>
  <r>
    <n v="0"/>
    <x v="1"/>
  </r>
  <r>
    <n v="0"/>
    <x v="1"/>
  </r>
  <r>
    <n v="0"/>
    <x v="1"/>
  </r>
  <r>
    <n v="0"/>
    <x v="1"/>
  </r>
  <r>
    <n v="0"/>
    <x v="1"/>
  </r>
  <r>
    <n v="0"/>
    <x v="1"/>
  </r>
  <r>
    <n v="0"/>
    <x v="1"/>
  </r>
  <r>
    <n v="0"/>
    <x v="1"/>
  </r>
  <r>
    <n v="0"/>
    <x v="1"/>
  </r>
  <r>
    <n v="0"/>
    <x v="1"/>
  </r>
  <r>
    <n v="0.33333333333333331"/>
    <x v="2"/>
  </r>
  <r>
    <n v="0"/>
    <x v="1"/>
  </r>
  <r>
    <n v="0"/>
    <x v="1"/>
  </r>
  <r>
    <n v="0"/>
    <x v="1"/>
  </r>
  <r>
    <n v="0"/>
    <x v="1"/>
  </r>
  <r>
    <n v="0"/>
    <x v="1"/>
  </r>
  <r>
    <n v="0.4"/>
    <x v="0"/>
  </r>
  <r>
    <n v="0"/>
    <x v="1"/>
  </r>
  <r>
    <n v="0"/>
    <x v="1"/>
  </r>
  <r>
    <n v="0"/>
    <x v="1"/>
  </r>
  <r>
    <n v="0"/>
    <x v="1"/>
  </r>
  <r>
    <n v="0.33333333333333331"/>
    <x v="2"/>
  </r>
  <r>
    <n v="0"/>
    <x v="1"/>
  </r>
  <r>
    <n v="0"/>
    <x v="1"/>
  </r>
  <r>
    <n v="0.25"/>
    <x v="2"/>
  </r>
  <r>
    <n v="0"/>
    <x v="1"/>
  </r>
  <r>
    <n v="0"/>
    <x v="1"/>
  </r>
  <r>
    <n v="0"/>
    <x v="1"/>
  </r>
  <r>
    <n v="0"/>
    <x v="1"/>
  </r>
  <r>
    <n v="0"/>
    <x v="1"/>
  </r>
  <r>
    <n v="0"/>
    <x v="1"/>
  </r>
  <r>
    <n v="0"/>
    <x v="1"/>
  </r>
  <r>
    <n v="0"/>
    <x v="1"/>
  </r>
  <r>
    <n v="0"/>
    <x v="1"/>
  </r>
  <r>
    <n v="0"/>
    <x v="1"/>
  </r>
  <r>
    <n v="0.5"/>
    <x v="0"/>
  </r>
  <r>
    <n v="0"/>
    <x v="1"/>
  </r>
  <r>
    <n v="0"/>
    <x v="1"/>
  </r>
  <r>
    <n v="0"/>
    <x v="1"/>
  </r>
  <r>
    <n v="0.5"/>
    <x v="0"/>
  </r>
  <r>
    <n v="0"/>
    <x v="1"/>
  </r>
  <r>
    <n v="0"/>
    <x v="1"/>
  </r>
  <r>
    <n v="0"/>
    <x v="1"/>
  </r>
  <r>
    <n v="0"/>
    <x v="1"/>
  </r>
  <r>
    <n v="0"/>
    <x v="1"/>
  </r>
  <r>
    <n v="0.2"/>
    <x v="2"/>
  </r>
  <r>
    <n v="0"/>
    <x v="1"/>
  </r>
  <r>
    <n v="0.75"/>
    <x v="3"/>
  </r>
  <r>
    <n v="0"/>
    <x v="1"/>
  </r>
  <r>
    <n v="0.8"/>
    <x v="4"/>
  </r>
  <r>
    <n v="0.5"/>
    <x v="0"/>
  </r>
  <r>
    <n v="0"/>
    <x v="1"/>
  </r>
  <r>
    <n v="0"/>
    <x v="1"/>
  </r>
  <r>
    <n v="0.2857142857142857"/>
    <x v="2"/>
  </r>
  <r>
    <n v="0"/>
    <x v="1"/>
  </r>
  <r>
    <n v="0"/>
    <x v="1"/>
  </r>
  <r>
    <n v="0"/>
    <x v="1"/>
  </r>
  <r>
    <n v="0"/>
    <x v="1"/>
  </r>
  <r>
    <n v="0"/>
    <x v="1"/>
  </r>
  <r>
    <n v="0"/>
    <x v="1"/>
  </r>
  <r>
    <n v="0"/>
    <x v="1"/>
  </r>
  <r>
    <n v="0"/>
    <x v="1"/>
  </r>
  <r>
    <n v="0"/>
    <x v="1"/>
  </r>
  <r>
    <n v="0"/>
    <x v="1"/>
  </r>
  <r>
    <n v="0"/>
    <x v="1"/>
  </r>
  <r>
    <n v="0"/>
    <x v="1"/>
  </r>
  <r>
    <n v="0"/>
    <x v="1"/>
  </r>
  <r>
    <n v="0"/>
    <x v="1"/>
  </r>
  <r>
    <n v="0"/>
    <x v="1"/>
  </r>
  <r>
    <n v="0"/>
    <x v="1"/>
  </r>
  <r>
    <n v="0"/>
    <x v="1"/>
  </r>
  <r>
    <n v="0.25"/>
    <x v="2"/>
  </r>
  <r>
    <n v="0"/>
    <x v="1"/>
  </r>
  <r>
    <n v="0"/>
    <x v="1"/>
  </r>
  <r>
    <n v="0"/>
    <x v="1"/>
  </r>
  <r>
    <n v="0"/>
    <x v="1"/>
  </r>
  <r>
    <n v="0"/>
    <x v="1"/>
  </r>
  <r>
    <n v="0.5"/>
    <x v="0"/>
  </r>
  <r>
    <n v="0"/>
    <x v="1"/>
  </r>
  <r>
    <n v="0"/>
    <x v="1"/>
  </r>
  <r>
    <n v="0.25"/>
    <x v="2"/>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m/>
    <x v="5"/>
  </r>
  <r>
    <m/>
    <x v="5"/>
  </r>
  <r>
    <m/>
    <x v="5"/>
  </r>
  <r>
    <m/>
    <x v="5"/>
  </r>
  <r>
    <m/>
    <x v="5"/>
  </r>
  <r>
    <m/>
    <x v="5"/>
  </r>
  <r>
    <m/>
    <x v="5"/>
  </r>
</pivotCacheRecords>
</file>

<file path=xl/pivotCache/pivotCacheRecords3.xml><?xml version="1.0" encoding="utf-8"?>
<pivotCacheRecords xmlns="http://schemas.openxmlformats.org/spreadsheetml/2006/main" xmlns:r="http://schemas.openxmlformats.org/officeDocument/2006/relationships" count="176">
  <r>
    <n v="0.25"/>
    <x v="0"/>
  </r>
  <r>
    <n v="0.75"/>
    <x v="1"/>
  </r>
  <r>
    <n v="0.5"/>
    <x v="2"/>
  </r>
  <r>
    <n v="0.66666666666666663"/>
    <x v="1"/>
  </r>
  <r>
    <n v="0.66666666666666663"/>
    <x v="1"/>
  </r>
  <r>
    <n v="1"/>
    <x v="3"/>
  </r>
  <r>
    <n v="0.5"/>
    <x v="2"/>
  </r>
  <r>
    <n v="0.2"/>
    <x v="0"/>
  </r>
  <r>
    <n v="0"/>
    <x v="4"/>
  </r>
  <r>
    <n v="0.66666666666666663"/>
    <x v="1"/>
  </r>
  <r>
    <n v="0.5"/>
    <x v="2"/>
  </r>
  <r>
    <n v="0.33333333333333331"/>
    <x v="0"/>
  </r>
  <r>
    <n v="0.8"/>
    <x v="3"/>
  </r>
  <r>
    <n v="0"/>
    <x v="4"/>
  </r>
  <r>
    <n v="0.66666666666666663"/>
    <x v="1"/>
  </r>
  <r>
    <n v="0.5"/>
    <x v="2"/>
  </r>
  <r>
    <n v="0.66666666666666663"/>
    <x v="1"/>
  </r>
  <r>
    <n v="0.25"/>
    <x v="0"/>
  </r>
  <r>
    <n v="0.33333333333333331"/>
    <x v="0"/>
  </r>
  <r>
    <n v="0.66666666666666663"/>
    <x v="1"/>
  </r>
  <r>
    <n v="0"/>
    <x v="4"/>
  </r>
  <r>
    <n v="0.75"/>
    <x v="1"/>
  </r>
  <r>
    <n v="0.66666666666666663"/>
    <x v="1"/>
  </r>
  <r>
    <n v="0.2"/>
    <x v="0"/>
  </r>
  <r>
    <n v="0.66666666666666663"/>
    <x v="1"/>
  </r>
  <r>
    <n v="0.2"/>
    <x v="0"/>
  </r>
  <r>
    <n v="0.4"/>
    <x v="2"/>
  </r>
  <r>
    <n v="0.4"/>
    <x v="2"/>
  </r>
  <r>
    <n v="0.33333333333333331"/>
    <x v="0"/>
  </r>
  <r>
    <n v="0.25"/>
    <x v="0"/>
  </r>
  <r>
    <n v="0.5"/>
    <x v="2"/>
  </r>
  <r>
    <n v="0.16666666666666666"/>
    <x v="4"/>
  </r>
  <r>
    <n v="0.66666666666666663"/>
    <x v="1"/>
  </r>
  <r>
    <n v="1"/>
    <x v="3"/>
  </r>
  <r>
    <n v="0.33333333333333331"/>
    <x v="0"/>
  </r>
  <r>
    <n v="1"/>
    <x v="3"/>
  </r>
  <r>
    <n v="1"/>
    <x v="3"/>
  </r>
  <r>
    <n v="0.75"/>
    <x v="1"/>
  </r>
  <r>
    <n v="0.66666666666666663"/>
    <x v="1"/>
  </r>
  <r>
    <n v="0"/>
    <x v="4"/>
  </r>
  <r>
    <n v="0.5"/>
    <x v="2"/>
  </r>
  <r>
    <n v="0.33333333333333331"/>
    <x v="0"/>
  </r>
  <r>
    <n v="0.25"/>
    <x v="0"/>
  </r>
  <r>
    <n v="0.33333333333333331"/>
    <x v="0"/>
  </r>
  <r>
    <n v="1"/>
    <x v="3"/>
  </r>
  <r>
    <n v="0"/>
    <x v="4"/>
  </r>
  <r>
    <n v="0.25"/>
    <x v="0"/>
  </r>
  <r>
    <n v="0.16666666666666666"/>
    <x v="4"/>
  </r>
  <r>
    <n v="0.5"/>
    <x v="2"/>
  </r>
  <r>
    <n v="0.33333333333333331"/>
    <x v="0"/>
  </r>
  <r>
    <n v="1"/>
    <x v="3"/>
  </r>
  <r>
    <n v="0.5"/>
    <x v="2"/>
  </r>
  <r>
    <n v="0.66666666666666663"/>
    <x v="1"/>
  </r>
  <r>
    <n v="0.66666666666666663"/>
    <x v="1"/>
  </r>
  <r>
    <n v="0.75"/>
    <x v="1"/>
  </r>
  <r>
    <n v="0.75"/>
    <x v="1"/>
  </r>
  <r>
    <n v="0.5"/>
    <x v="2"/>
  </r>
  <r>
    <n v="0"/>
    <x v="4"/>
  </r>
  <r>
    <n v="0.5"/>
    <x v="2"/>
  </r>
  <r>
    <n v="0.5"/>
    <x v="2"/>
  </r>
  <r>
    <n v="0.75"/>
    <x v="1"/>
  </r>
  <r>
    <n v="0"/>
    <x v="4"/>
  </r>
  <r>
    <n v="0.66666666666666663"/>
    <x v="1"/>
  </r>
  <r>
    <n v="0.66666666666666663"/>
    <x v="1"/>
  </r>
  <r>
    <n v="0.33333333333333331"/>
    <x v="0"/>
  </r>
  <r>
    <n v="0.6"/>
    <x v="1"/>
  </r>
  <r>
    <n v="0.33333333333333331"/>
    <x v="0"/>
  </r>
  <r>
    <n v="0.66666666666666663"/>
    <x v="1"/>
  </r>
  <r>
    <n v="0.66666666666666663"/>
    <x v="1"/>
  </r>
  <r>
    <n v="0.66666666666666663"/>
    <x v="1"/>
  </r>
  <r>
    <n v="0.2"/>
    <x v="0"/>
  </r>
  <r>
    <n v="0.5"/>
    <x v="2"/>
  </r>
  <r>
    <n v="0.66666666666666663"/>
    <x v="1"/>
  </r>
  <r>
    <n v="0.66666666666666663"/>
    <x v="1"/>
  </r>
  <r>
    <n v="0"/>
    <x v="4"/>
  </r>
  <r>
    <n v="0.33333333333333331"/>
    <x v="0"/>
  </r>
  <r>
    <n v="0.25"/>
    <x v="0"/>
  </r>
  <r>
    <n v="0.5"/>
    <x v="2"/>
  </r>
  <r>
    <n v="0.25"/>
    <x v="0"/>
  </r>
  <r>
    <n v="1"/>
    <x v="3"/>
  </r>
  <r>
    <n v="0.5"/>
    <x v="2"/>
  </r>
  <r>
    <n v="0.5"/>
    <x v="2"/>
  </r>
  <r>
    <n v="0.66666666666666663"/>
    <x v="1"/>
  </r>
  <r>
    <n v="0"/>
    <x v="4"/>
  </r>
  <r>
    <n v="0.75"/>
    <x v="1"/>
  </r>
  <r>
    <n v="0.5"/>
    <x v="2"/>
  </r>
  <r>
    <n v="0.66666666666666663"/>
    <x v="1"/>
  </r>
  <r>
    <n v="0.25"/>
    <x v="0"/>
  </r>
  <r>
    <n v="0.5"/>
    <x v="2"/>
  </r>
  <r>
    <n v="0.25"/>
    <x v="0"/>
  </r>
  <r>
    <n v="0.5"/>
    <x v="2"/>
  </r>
  <r>
    <n v="0.5"/>
    <x v="2"/>
  </r>
  <r>
    <n v="1"/>
    <x v="3"/>
  </r>
  <r>
    <n v="0.25"/>
    <x v="0"/>
  </r>
  <r>
    <n v="0"/>
    <x v="4"/>
  </r>
  <r>
    <n v="1"/>
    <x v="3"/>
  </r>
  <r>
    <n v="0"/>
    <x v="4"/>
  </r>
  <r>
    <n v="0.33333333333333331"/>
    <x v="0"/>
  </r>
  <r>
    <n v="0.66666666666666663"/>
    <x v="1"/>
  </r>
  <r>
    <n v="0.6"/>
    <x v="1"/>
  </r>
  <r>
    <n v="0.66666666666666663"/>
    <x v="1"/>
  </r>
  <r>
    <n v="0"/>
    <x v="4"/>
  </r>
  <r>
    <n v="0.66666666666666663"/>
    <x v="1"/>
  </r>
  <r>
    <n v="0"/>
    <x v="4"/>
  </r>
  <r>
    <n v="0.33333333333333331"/>
    <x v="0"/>
  </r>
  <r>
    <n v="1"/>
    <x v="3"/>
  </r>
  <r>
    <n v="0.66666666666666663"/>
    <x v="1"/>
  </r>
  <r>
    <n v="0.42857142857142855"/>
    <x v="2"/>
  </r>
  <r>
    <n v="0"/>
    <x v="4"/>
  </r>
  <r>
    <n v="0"/>
    <x v="4"/>
  </r>
  <r>
    <n v="0"/>
    <x v="4"/>
  </r>
  <r>
    <n v="0.5"/>
    <x v="2"/>
  </r>
  <r>
    <n v="1"/>
    <x v="3"/>
  </r>
  <r>
    <n v="0.5"/>
    <x v="2"/>
  </r>
  <r>
    <n v="1"/>
    <x v="3"/>
  </r>
  <r>
    <n v="1"/>
    <x v="3"/>
  </r>
  <r>
    <n v="0.5"/>
    <x v="2"/>
  </r>
  <r>
    <n v="0.5"/>
    <x v="2"/>
  </r>
  <r>
    <n v="0.33333333333333331"/>
    <x v="0"/>
  </r>
  <r>
    <n v="0"/>
    <x v="4"/>
  </r>
  <r>
    <n v="0.5"/>
    <x v="2"/>
  </r>
  <r>
    <n v="0.66666666666666663"/>
    <x v="1"/>
  </r>
  <r>
    <n v="1"/>
    <x v="3"/>
  </r>
  <r>
    <n v="0.66666666666666663"/>
    <x v="1"/>
  </r>
  <r>
    <n v="1"/>
    <x v="3"/>
  </r>
  <r>
    <n v="0.25"/>
    <x v="0"/>
  </r>
  <r>
    <n v="1"/>
    <x v="3"/>
  </r>
  <r>
    <n v="0.66666666666666663"/>
    <x v="1"/>
  </r>
  <r>
    <n v="1"/>
    <x v="3"/>
  </r>
  <r>
    <n v="0"/>
    <x v="4"/>
  </r>
  <r>
    <n v="0.66666666666666663"/>
    <x v="1"/>
  </r>
  <r>
    <n v="0.25"/>
    <x v="0"/>
  </r>
  <r>
    <n v="0"/>
    <x v="4"/>
  </r>
  <r>
    <n v="0"/>
    <x v="4"/>
  </r>
  <r>
    <n v="0.25"/>
    <x v="0"/>
  </r>
  <r>
    <n v="0.25"/>
    <x v="0"/>
  </r>
  <r>
    <n v="0.5"/>
    <x v="2"/>
  </r>
  <r>
    <n v="0.4"/>
    <x v="2"/>
  </r>
  <r>
    <n v="0.66666666666666663"/>
    <x v="1"/>
  </r>
  <r>
    <n v="0.66666666666666663"/>
    <x v="1"/>
  </r>
  <r>
    <n v="0.5"/>
    <x v="2"/>
  </r>
  <r>
    <n v="0.5"/>
    <x v="2"/>
  </r>
  <r>
    <n v="1"/>
    <x v="3"/>
  </r>
  <r>
    <n v="0"/>
    <x v="4"/>
  </r>
  <r>
    <n v="1"/>
    <x v="3"/>
  </r>
  <r>
    <n v="0.5"/>
    <x v="2"/>
  </r>
  <r>
    <n v="0.5"/>
    <x v="2"/>
  </r>
  <r>
    <n v="0.5"/>
    <x v="2"/>
  </r>
  <r>
    <n v="0.66666666666666663"/>
    <x v="1"/>
  </r>
  <r>
    <n v="0.66666666666666663"/>
    <x v="1"/>
  </r>
  <r>
    <n v="1"/>
    <x v="3"/>
  </r>
  <r>
    <n v="0.66666666666666663"/>
    <x v="1"/>
  </r>
  <r>
    <n v="0.66666666666666663"/>
    <x v="1"/>
  </r>
  <r>
    <n v="0.66666666666666663"/>
    <x v="1"/>
  </r>
  <r>
    <n v="0.5"/>
    <x v="2"/>
  </r>
  <r>
    <n v="0.5"/>
    <x v="2"/>
  </r>
  <r>
    <n v="1"/>
    <x v="3"/>
  </r>
  <r>
    <n v="0.66666666666666663"/>
    <x v="1"/>
  </r>
  <r>
    <n v="1"/>
    <x v="3"/>
  </r>
  <r>
    <n v="1"/>
    <x v="3"/>
  </r>
  <r>
    <n v="0.75"/>
    <x v="1"/>
  </r>
  <r>
    <n v="0"/>
    <x v="4"/>
  </r>
  <r>
    <n v="1"/>
    <x v="3"/>
  </r>
  <r>
    <n v="0"/>
    <x v="4"/>
  </r>
  <r>
    <n v="1"/>
    <x v="3"/>
  </r>
  <r>
    <n v="0.66666666666666663"/>
    <x v="1"/>
  </r>
  <r>
    <n v="1"/>
    <x v="3"/>
  </r>
  <r>
    <n v="1"/>
    <x v="3"/>
  </r>
  <r>
    <n v="1"/>
    <x v="3"/>
  </r>
  <r>
    <m/>
    <x v="5"/>
  </r>
  <r>
    <m/>
    <x v="5"/>
  </r>
  <r>
    <m/>
    <x v="5"/>
  </r>
  <r>
    <m/>
    <x v="5"/>
  </r>
  <r>
    <m/>
    <x v="5"/>
  </r>
  <r>
    <m/>
    <x v="5"/>
  </r>
  <r>
    <m/>
    <x v="5"/>
  </r>
</pivotCacheRecords>
</file>

<file path=xl/pivotCache/pivotCacheRecords4.xml><?xml version="1.0" encoding="utf-8"?>
<pivotCacheRecords xmlns="http://schemas.openxmlformats.org/spreadsheetml/2006/main" xmlns:r="http://schemas.openxmlformats.org/officeDocument/2006/relationships" count="176">
  <r>
    <n v="0.25"/>
    <x v="0"/>
  </r>
  <r>
    <n v="0.75"/>
    <x v="1"/>
  </r>
  <r>
    <n v="0.25"/>
    <x v="0"/>
  </r>
  <r>
    <n v="0.66666666666666663"/>
    <x v="1"/>
  </r>
  <r>
    <n v="0.66666666666666663"/>
    <x v="1"/>
  </r>
  <r>
    <n v="0"/>
    <x v="2"/>
  </r>
  <r>
    <n v="0.5"/>
    <x v="3"/>
  </r>
  <r>
    <n v="0.2"/>
    <x v="0"/>
  </r>
  <r>
    <n v="0"/>
    <x v="2"/>
  </r>
  <r>
    <n v="0.33333333333333331"/>
    <x v="0"/>
  </r>
  <r>
    <n v="0.5"/>
    <x v="3"/>
  </r>
  <r>
    <n v="0.33333333333333331"/>
    <x v="0"/>
  </r>
  <r>
    <n v="0.4"/>
    <x v="3"/>
  </r>
  <r>
    <n v="0"/>
    <x v="2"/>
  </r>
  <r>
    <n v="0.66666666666666663"/>
    <x v="1"/>
  </r>
  <r>
    <n v="0.5"/>
    <x v="3"/>
  </r>
  <r>
    <n v="0.66666666666666663"/>
    <x v="1"/>
  </r>
  <r>
    <n v="0.25"/>
    <x v="0"/>
  </r>
  <r>
    <n v="0"/>
    <x v="2"/>
  </r>
  <r>
    <n v="0.66666666666666663"/>
    <x v="1"/>
  </r>
  <r>
    <n v="0"/>
    <x v="2"/>
  </r>
  <r>
    <n v="0.75"/>
    <x v="1"/>
  </r>
  <r>
    <n v="0.66666666666666663"/>
    <x v="1"/>
  </r>
  <r>
    <n v="0.2"/>
    <x v="0"/>
  </r>
  <r>
    <n v="0.66666666666666663"/>
    <x v="1"/>
  </r>
  <r>
    <n v="0.2"/>
    <x v="0"/>
  </r>
  <r>
    <n v="0.4"/>
    <x v="3"/>
  </r>
  <r>
    <n v="0.4"/>
    <x v="3"/>
  </r>
  <r>
    <n v="0.33333333333333331"/>
    <x v="0"/>
  </r>
  <r>
    <n v="0.25"/>
    <x v="0"/>
  </r>
  <r>
    <n v="0.5"/>
    <x v="3"/>
  </r>
  <r>
    <n v="0.16666666666666666"/>
    <x v="2"/>
  </r>
  <r>
    <n v="0.66666666666666663"/>
    <x v="1"/>
  </r>
  <r>
    <n v="1"/>
    <x v="4"/>
  </r>
  <r>
    <n v="0.33333333333333331"/>
    <x v="0"/>
  </r>
  <r>
    <n v="1"/>
    <x v="4"/>
  </r>
  <r>
    <n v="1"/>
    <x v="4"/>
  </r>
  <r>
    <n v="0.5"/>
    <x v="3"/>
  </r>
  <r>
    <n v="0.66666666666666663"/>
    <x v="1"/>
  </r>
  <r>
    <n v="0.33333333333333331"/>
    <x v="0"/>
  </r>
  <r>
    <n v="0.5"/>
    <x v="3"/>
  </r>
  <r>
    <n v="0.33333333333333331"/>
    <x v="0"/>
  </r>
  <r>
    <n v="0.25"/>
    <x v="0"/>
  </r>
  <r>
    <n v="0.33333333333333331"/>
    <x v="0"/>
  </r>
  <r>
    <n v="1"/>
    <x v="4"/>
  </r>
  <r>
    <n v="0"/>
    <x v="2"/>
  </r>
  <r>
    <n v="0.25"/>
    <x v="0"/>
  </r>
  <r>
    <n v="0.16666666666666666"/>
    <x v="2"/>
  </r>
  <r>
    <n v="0.5"/>
    <x v="3"/>
  </r>
  <r>
    <n v="0.33333333333333331"/>
    <x v="0"/>
  </r>
  <r>
    <n v="1"/>
    <x v="4"/>
  </r>
  <r>
    <n v="1"/>
    <x v="4"/>
  </r>
  <r>
    <n v="0.66666666666666663"/>
    <x v="1"/>
  </r>
  <r>
    <n v="0.66666666666666663"/>
    <x v="1"/>
  </r>
  <r>
    <n v="0.5"/>
    <x v="3"/>
  </r>
  <r>
    <n v="0.25"/>
    <x v="0"/>
  </r>
  <r>
    <n v="0.5"/>
    <x v="3"/>
  </r>
  <r>
    <n v="0"/>
    <x v="2"/>
  </r>
  <r>
    <n v="0.5"/>
    <x v="3"/>
  </r>
  <r>
    <n v="0.5"/>
    <x v="3"/>
  </r>
  <r>
    <n v="0.75"/>
    <x v="1"/>
  </r>
  <r>
    <n v="0"/>
    <x v="2"/>
  </r>
  <r>
    <n v="0.66666666666666663"/>
    <x v="1"/>
  </r>
  <r>
    <n v="0.66666666666666663"/>
    <x v="1"/>
  </r>
  <r>
    <n v="0.33333333333333331"/>
    <x v="0"/>
  </r>
  <r>
    <n v="0.6"/>
    <x v="1"/>
  </r>
  <r>
    <n v="0"/>
    <x v="2"/>
  </r>
  <r>
    <n v="0.66666666666666663"/>
    <x v="1"/>
  </r>
  <r>
    <n v="0.33333333333333331"/>
    <x v="0"/>
  </r>
  <r>
    <n v="0.66666666666666663"/>
    <x v="1"/>
  </r>
  <r>
    <n v="0.2"/>
    <x v="0"/>
  </r>
  <r>
    <n v="0.5"/>
    <x v="3"/>
  </r>
  <r>
    <n v="0.33333333333333331"/>
    <x v="0"/>
  </r>
  <r>
    <n v="0.66666666666666663"/>
    <x v="1"/>
  </r>
  <r>
    <n v="0"/>
    <x v="2"/>
  </r>
  <r>
    <n v="0.33333333333333331"/>
    <x v="0"/>
  </r>
  <r>
    <n v="0.25"/>
    <x v="0"/>
  </r>
  <r>
    <n v="0.5"/>
    <x v="3"/>
  </r>
  <r>
    <n v="0.25"/>
    <x v="0"/>
  </r>
  <r>
    <n v="1"/>
    <x v="4"/>
  </r>
  <r>
    <n v="0.5"/>
    <x v="3"/>
  </r>
  <r>
    <n v="0.5"/>
    <x v="3"/>
  </r>
  <r>
    <n v="0.66666666666666663"/>
    <x v="1"/>
  </r>
  <r>
    <n v="0"/>
    <x v="2"/>
  </r>
  <r>
    <n v="0.75"/>
    <x v="1"/>
  </r>
  <r>
    <n v="0.5"/>
    <x v="3"/>
  </r>
  <r>
    <n v="0.33333333333333331"/>
    <x v="0"/>
  </r>
  <r>
    <n v="0.25"/>
    <x v="0"/>
  </r>
  <r>
    <n v="0.33333333333333331"/>
    <x v="0"/>
  </r>
  <r>
    <n v="0.25"/>
    <x v="0"/>
  </r>
  <r>
    <n v="1"/>
    <x v="4"/>
  </r>
  <r>
    <n v="1"/>
    <x v="4"/>
  </r>
  <r>
    <n v="0.5"/>
    <x v="3"/>
  </r>
  <r>
    <n v="0.25"/>
    <x v="0"/>
  </r>
  <r>
    <n v="0"/>
    <x v="2"/>
  </r>
  <r>
    <n v="0.5"/>
    <x v="3"/>
  </r>
  <r>
    <n v="0"/>
    <x v="2"/>
  </r>
  <r>
    <n v="0"/>
    <x v="2"/>
  </r>
  <r>
    <n v="0.66666666666666663"/>
    <x v="1"/>
  </r>
  <r>
    <n v="0.6"/>
    <x v="1"/>
  </r>
  <r>
    <n v="0"/>
    <x v="2"/>
  </r>
  <r>
    <n v="0.25"/>
    <x v="0"/>
  </r>
  <r>
    <n v="0.33333333333333331"/>
    <x v="0"/>
  </r>
  <r>
    <n v="0"/>
    <x v="2"/>
  </r>
  <r>
    <n v="0.33333333333333331"/>
    <x v="0"/>
  </r>
  <r>
    <n v="0.5"/>
    <x v="3"/>
  </r>
  <r>
    <n v="0.66666666666666663"/>
    <x v="1"/>
  </r>
  <r>
    <n v="0.42857142857142855"/>
    <x v="3"/>
  </r>
  <r>
    <n v="0"/>
    <x v="2"/>
  </r>
  <r>
    <n v="0"/>
    <x v="2"/>
  </r>
  <r>
    <n v="0"/>
    <x v="2"/>
  </r>
  <r>
    <n v="0.5"/>
    <x v="3"/>
  </r>
  <r>
    <n v="0.66666666666666663"/>
    <x v="1"/>
  </r>
  <r>
    <n v="0.5"/>
    <x v="3"/>
  </r>
  <r>
    <n v="0"/>
    <x v="2"/>
  </r>
  <r>
    <n v="1"/>
    <x v="4"/>
  </r>
  <r>
    <n v="0.25"/>
    <x v="0"/>
  </r>
  <r>
    <n v="0.5"/>
    <x v="3"/>
  </r>
  <r>
    <n v="0.66666666666666663"/>
    <x v="1"/>
  </r>
  <r>
    <n v="0"/>
    <x v="2"/>
  </r>
  <r>
    <n v="0.5"/>
    <x v="3"/>
  </r>
  <r>
    <n v="0"/>
    <x v="2"/>
  </r>
  <r>
    <n v="0.66666666666666663"/>
    <x v="1"/>
  </r>
  <r>
    <n v="0.33333333333333331"/>
    <x v="0"/>
  </r>
  <r>
    <n v="0.66666666666666663"/>
    <x v="1"/>
  </r>
  <r>
    <n v="0.25"/>
    <x v="0"/>
  </r>
  <r>
    <n v="1"/>
    <x v="4"/>
  </r>
  <r>
    <n v="0.33333333333333331"/>
    <x v="0"/>
  </r>
  <r>
    <n v="0.5"/>
    <x v="3"/>
  </r>
  <r>
    <n v="0"/>
    <x v="2"/>
  </r>
  <r>
    <n v="0"/>
    <x v="2"/>
  </r>
  <r>
    <n v="0.25"/>
    <x v="0"/>
  </r>
  <r>
    <n v="0"/>
    <x v="2"/>
  </r>
  <r>
    <n v="0"/>
    <x v="2"/>
  </r>
  <r>
    <n v="0.25"/>
    <x v="0"/>
  </r>
  <r>
    <n v="0.25"/>
    <x v="0"/>
  </r>
  <r>
    <n v="0.5"/>
    <x v="3"/>
  </r>
  <r>
    <n v="0.2"/>
    <x v="0"/>
  </r>
  <r>
    <n v="0.66666666666666663"/>
    <x v="1"/>
  </r>
  <r>
    <n v="0.66666666666666663"/>
    <x v="1"/>
  </r>
  <r>
    <n v="0.5"/>
    <x v="3"/>
  </r>
  <r>
    <n v="0.5"/>
    <x v="3"/>
  </r>
  <r>
    <n v="1"/>
    <x v="4"/>
  </r>
  <r>
    <n v="0"/>
    <x v="2"/>
  </r>
  <r>
    <n v="1"/>
    <x v="4"/>
  </r>
  <r>
    <n v="0.5"/>
    <x v="3"/>
  </r>
  <r>
    <n v="0.5"/>
    <x v="3"/>
  </r>
  <r>
    <n v="0.5"/>
    <x v="3"/>
  </r>
  <r>
    <n v="0.66666666666666663"/>
    <x v="1"/>
  </r>
  <r>
    <n v="0.66666666666666663"/>
    <x v="1"/>
  </r>
  <r>
    <n v="1"/>
    <x v="4"/>
  </r>
  <r>
    <n v="0.66666666666666663"/>
    <x v="1"/>
  </r>
  <r>
    <n v="0.66666666666666663"/>
    <x v="1"/>
  </r>
  <r>
    <n v="0.66666666666666663"/>
    <x v="1"/>
  </r>
  <r>
    <n v="0.25"/>
    <x v="0"/>
  </r>
  <r>
    <n v="0.5"/>
    <x v="3"/>
  </r>
  <r>
    <n v="1"/>
    <x v="4"/>
  </r>
  <r>
    <n v="0.66666666666666663"/>
    <x v="1"/>
  </r>
  <r>
    <n v="1"/>
    <x v="4"/>
  </r>
  <r>
    <n v="1"/>
    <x v="4"/>
  </r>
  <r>
    <n v="0.75"/>
    <x v="1"/>
  </r>
  <r>
    <n v="0"/>
    <x v="2"/>
  </r>
  <r>
    <n v="1"/>
    <x v="4"/>
  </r>
  <r>
    <n v="0"/>
    <x v="2"/>
  </r>
  <r>
    <n v="1"/>
    <x v="4"/>
  </r>
  <r>
    <n v="0.66666666666666663"/>
    <x v="1"/>
  </r>
  <r>
    <n v="1"/>
    <x v="4"/>
  </r>
  <r>
    <n v="1"/>
    <x v="4"/>
  </r>
  <r>
    <n v="1"/>
    <x v="4"/>
  </r>
  <r>
    <m/>
    <x v="5"/>
  </r>
  <r>
    <m/>
    <x v="5"/>
  </r>
  <r>
    <m/>
    <x v="5"/>
  </r>
  <r>
    <m/>
    <x v="5"/>
  </r>
  <r>
    <m/>
    <x v="5"/>
  </r>
  <r>
    <m/>
    <x v="5"/>
  </r>
  <r>
    <m/>
    <x v="5"/>
  </r>
</pivotCacheRecords>
</file>

<file path=xl/pivotCache/pivotCacheRecords5.xml><?xml version="1.0" encoding="utf-8"?>
<pivotCacheRecords xmlns="http://schemas.openxmlformats.org/spreadsheetml/2006/main" xmlns:r="http://schemas.openxmlformats.org/officeDocument/2006/relationships" count="176">
  <r>
    <n v="0.25"/>
    <x v="0"/>
  </r>
  <r>
    <n v="0"/>
    <x v="1"/>
  </r>
  <r>
    <n v="0"/>
    <x v="1"/>
  </r>
  <r>
    <n v="0"/>
    <x v="1"/>
  </r>
  <r>
    <n v="0"/>
    <x v="1"/>
  </r>
  <r>
    <n v="0"/>
    <x v="1"/>
  </r>
  <r>
    <n v="0"/>
    <x v="1"/>
  </r>
  <r>
    <n v="0.2"/>
    <x v="0"/>
  </r>
  <r>
    <n v="0"/>
    <x v="1"/>
  </r>
  <r>
    <n v="0"/>
    <x v="1"/>
  </r>
  <r>
    <n v="0"/>
    <x v="1"/>
  </r>
  <r>
    <n v="0"/>
    <x v="1"/>
  </r>
  <r>
    <n v="0"/>
    <x v="1"/>
  </r>
  <r>
    <n v="0"/>
    <x v="1"/>
  </r>
  <r>
    <n v="0"/>
    <x v="1"/>
  </r>
  <r>
    <n v="0"/>
    <x v="1"/>
  </r>
  <r>
    <n v="0"/>
    <x v="1"/>
  </r>
  <r>
    <n v="0.25"/>
    <x v="0"/>
  </r>
  <r>
    <n v="0"/>
    <x v="1"/>
  </r>
  <r>
    <n v="0"/>
    <x v="1"/>
  </r>
  <r>
    <n v="0"/>
    <x v="1"/>
  </r>
  <r>
    <n v="0"/>
    <x v="1"/>
  </r>
  <r>
    <n v="0"/>
    <x v="1"/>
  </r>
  <r>
    <n v="0.2"/>
    <x v="0"/>
  </r>
  <r>
    <n v="0"/>
    <x v="1"/>
  </r>
  <r>
    <n v="0.2"/>
    <x v="0"/>
  </r>
  <r>
    <n v="0.2"/>
    <x v="0"/>
  </r>
  <r>
    <n v="0.2"/>
    <x v="0"/>
  </r>
  <r>
    <n v="0.33333333333333331"/>
    <x v="0"/>
  </r>
  <r>
    <n v="0.25"/>
    <x v="0"/>
  </r>
  <r>
    <n v="0"/>
    <x v="1"/>
  </r>
  <r>
    <n v="0.16666666666666666"/>
    <x v="1"/>
  </r>
  <r>
    <n v="0"/>
    <x v="1"/>
  </r>
  <r>
    <n v="0"/>
    <x v="1"/>
  </r>
  <r>
    <n v="0"/>
    <x v="1"/>
  </r>
  <r>
    <n v="0"/>
    <x v="1"/>
  </r>
  <r>
    <n v="0"/>
    <x v="1"/>
  </r>
  <r>
    <n v="0"/>
    <x v="1"/>
  </r>
  <r>
    <n v="0"/>
    <x v="1"/>
  </r>
  <r>
    <n v="0.33333333333333331"/>
    <x v="0"/>
  </r>
  <r>
    <n v="0"/>
    <x v="1"/>
  </r>
  <r>
    <n v="0"/>
    <x v="1"/>
  </r>
  <r>
    <n v="0.25"/>
    <x v="0"/>
  </r>
  <r>
    <n v="0"/>
    <x v="1"/>
  </r>
  <r>
    <n v="0"/>
    <x v="1"/>
  </r>
  <r>
    <n v="0.4"/>
    <x v="2"/>
  </r>
  <r>
    <n v="0.25"/>
    <x v="0"/>
  </r>
  <r>
    <n v="0.33333333333333331"/>
    <x v="0"/>
  </r>
  <r>
    <n v="0"/>
    <x v="1"/>
  </r>
  <r>
    <n v="0"/>
    <x v="1"/>
  </r>
  <r>
    <n v="0"/>
    <x v="1"/>
  </r>
  <r>
    <n v="0"/>
    <x v="1"/>
  </r>
  <r>
    <n v="0"/>
    <x v="1"/>
  </r>
  <r>
    <n v="0.33333333333333331"/>
    <x v="0"/>
  </r>
  <r>
    <n v="0"/>
    <x v="1"/>
  </r>
  <r>
    <n v="0"/>
    <x v="1"/>
  </r>
  <r>
    <n v="0"/>
    <x v="1"/>
  </r>
  <r>
    <n v="0"/>
    <x v="1"/>
  </r>
  <r>
    <n v="0"/>
    <x v="1"/>
  </r>
  <r>
    <n v="0"/>
    <x v="1"/>
  </r>
  <r>
    <n v="0"/>
    <x v="1"/>
  </r>
  <r>
    <n v="0"/>
    <x v="1"/>
  </r>
  <r>
    <n v="0"/>
    <x v="1"/>
  </r>
  <r>
    <n v="0"/>
    <x v="1"/>
  </r>
  <r>
    <n v="0.33333333333333331"/>
    <x v="0"/>
  </r>
  <r>
    <n v="0"/>
    <x v="1"/>
  </r>
  <r>
    <n v="0"/>
    <x v="1"/>
  </r>
  <r>
    <n v="0"/>
    <x v="1"/>
  </r>
  <r>
    <n v="0"/>
    <x v="1"/>
  </r>
  <r>
    <n v="0"/>
    <x v="1"/>
  </r>
  <r>
    <n v="0.2"/>
    <x v="0"/>
  </r>
  <r>
    <n v="0"/>
    <x v="1"/>
  </r>
  <r>
    <n v="0"/>
    <x v="1"/>
  </r>
  <r>
    <n v="0"/>
    <x v="1"/>
  </r>
  <r>
    <n v="0"/>
    <x v="1"/>
  </r>
  <r>
    <n v="0.33333333333333331"/>
    <x v="0"/>
  </r>
  <r>
    <n v="0"/>
    <x v="1"/>
  </r>
  <r>
    <n v="0"/>
    <x v="1"/>
  </r>
  <r>
    <n v="0"/>
    <x v="1"/>
  </r>
  <r>
    <n v="0"/>
    <x v="1"/>
  </r>
  <r>
    <n v="0"/>
    <x v="1"/>
  </r>
  <r>
    <n v="0"/>
    <x v="1"/>
  </r>
  <r>
    <n v="0"/>
    <x v="1"/>
  </r>
  <r>
    <n v="0"/>
    <x v="1"/>
  </r>
  <r>
    <n v="0"/>
    <x v="1"/>
  </r>
  <r>
    <n v="0"/>
    <x v="1"/>
  </r>
  <r>
    <n v="0"/>
    <x v="1"/>
  </r>
  <r>
    <n v="0"/>
    <x v="1"/>
  </r>
  <r>
    <n v="0"/>
    <x v="1"/>
  </r>
  <r>
    <n v="0.25"/>
    <x v="0"/>
  </r>
  <r>
    <n v="0"/>
    <x v="1"/>
  </r>
  <r>
    <n v="0"/>
    <x v="1"/>
  </r>
  <r>
    <n v="0"/>
    <x v="1"/>
  </r>
  <r>
    <n v="0.25"/>
    <x v="0"/>
  </r>
  <r>
    <n v="0"/>
    <x v="1"/>
  </r>
  <r>
    <n v="0"/>
    <x v="1"/>
  </r>
  <r>
    <n v="0"/>
    <x v="1"/>
  </r>
  <r>
    <n v="0"/>
    <x v="1"/>
  </r>
  <r>
    <n v="0"/>
    <x v="1"/>
  </r>
  <r>
    <n v="0.2"/>
    <x v="0"/>
  </r>
  <r>
    <n v="0"/>
    <x v="1"/>
  </r>
  <r>
    <n v="0.5"/>
    <x v="2"/>
  </r>
  <r>
    <n v="0"/>
    <x v="1"/>
  </r>
  <r>
    <n v="0.4"/>
    <x v="2"/>
  </r>
  <r>
    <n v="0.33333333333333331"/>
    <x v="0"/>
  </r>
  <r>
    <n v="0"/>
    <x v="1"/>
  </r>
  <r>
    <n v="0"/>
    <x v="1"/>
  </r>
  <r>
    <n v="0.14285714285714285"/>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25"/>
    <x v="0"/>
  </r>
  <r>
    <n v="0"/>
    <x v="1"/>
  </r>
  <r>
    <n v="0"/>
    <x v="1"/>
  </r>
  <r>
    <n v="0.25"/>
    <x v="0"/>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n v="0"/>
    <x v="1"/>
  </r>
  <r>
    <m/>
    <x v="3"/>
  </r>
  <r>
    <m/>
    <x v="3"/>
  </r>
  <r>
    <m/>
    <x v="3"/>
  </r>
  <r>
    <m/>
    <x v="3"/>
  </r>
  <r>
    <m/>
    <x v="3"/>
  </r>
  <r>
    <m/>
    <x v="3"/>
  </r>
  <r>
    <m/>
    <x v="3"/>
  </r>
</pivotCacheRecords>
</file>

<file path=xl/pivotCache/pivotCacheRecords6.xml><?xml version="1.0" encoding="utf-8"?>
<pivotCacheRecords xmlns="http://schemas.openxmlformats.org/spreadsheetml/2006/main" xmlns:r="http://schemas.openxmlformats.org/officeDocument/2006/relationships" count="176">
  <r>
    <n v="0.5"/>
    <x v="0"/>
  </r>
  <r>
    <n v="0.75"/>
    <x v="1"/>
  </r>
  <r>
    <n v="0.5"/>
    <x v="0"/>
  </r>
  <r>
    <n v="1"/>
    <x v="2"/>
  </r>
  <r>
    <n v="1"/>
    <x v="2"/>
  </r>
  <r>
    <n v="0"/>
    <x v="3"/>
  </r>
  <r>
    <n v="1"/>
    <x v="2"/>
  </r>
  <r>
    <n v="0.4"/>
    <x v="0"/>
  </r>
  <r>
    <n v="0"/>
    <x v="3"/>
  </r>
  <r>
    <n v="0.66666666666666663"/>
    <x v="1"/>
  </r>
  <r>
    <n v="0.5"/>
    <x v="0"/>
  </r>
  <r>
    <n v="1"/>
    <x v="2"/>
  </r>
  <r>
    <n v="0.8"/>
    <x v="2"/>
  </r>
  <r>
    <n v="0"/>
    <x v="3"/>
  </r>
  <r>
    <n v="1"/>
    <x v="2"/>
  </r>
  <r>
    <n v="1"/>
    <x v="2"/>
  </r>
  <r>
    <n v="1"/>
    <x v="2"/>
  </r>
  <r>
    <n v="0.75"/>
    <x v="1"/>
  </r>
  <r>
    <n v="0"/>
    <x v="3"/>
  </r>
  <r>
    <n v="1"/>
    <x v="2"/>
  </r>
  <r>
    <n v="0"/>
    <x v="3"/>
  </r>
  <r>
    <n v="0.75"/>
    <x v="1"/>
  </r>
  <r>
    <n v="1"/>
    <x v="2"/>
  </r>
  <r>
    <n v="0.4"/>
    <x v="0"/>
  </r>
  <r>
    <n v="1"/>
    <x v="2"/>
  </r>
  <r>
    <n v="0.4"/>
    <x v="0"/>
  </r>
  <r>
    <n v="0.4"/>
    <x v="0"/>
  </r>
  <r>
    <n v="0.6"/>
    <x v="1"/>
  </r>
  <r>
    <n v="0.66666666666666663"/>
    <x v="1"/>
  </r>
  <r>
    <n v="0.5"/>
    <x v="0"/>
  </r>
  <r>
    <n v="1"/>
    <x v="2"/>
  </r>
  <r>
    <n v="0.33333333333333331"/>
    <x v="4"/>
  </r>
  <r>
    <n v="1"/>
    <x v="2"/>
  </r>
  <r>
    <n v="1"/>
    <x v="2"/>
  </r>
  <r>
    <n v="1"/>
    <x v="2"/>
  </r>
  <r>
    <n v="0.66666666666666663"/>
    <x v="1"/>
  </r>
  <r>
    <n v="1"/>
    <x v="2"/>
  </r>
  <r>
    <n v="1"/>
    <x v="2"/>
  </r>
  <r>
    <n v="1"/>
    <x v="2"/>
  </r>
  <r>
    <n v="0"/>
    <x v="3"/>
  </r>
  <r>
    <n v="0.5"/>
    <x v="0"/>
  </r>
  <r>
    <n v="1"/>
    <x v="2"/>
  </r>
  <r>
    <n v="0.5"/>
    <x v="0"/>
  </r>
  <r>
    <n v="0.66666666666666663"/>
    <x v="1"/>
  </r>
  <r>
    <n v="0"/>
    <x v="3"/>
  </r>
  <r>
    <n v="0.4"/>
    <x v="0"/>
  </r>
  <r>
    <n v="0.5"/>
    <x v="0"/>
  </r>
  <r>
    <n v="0.33333333333333331"/>
    <x v="4"/>
  </r>
  <r>
    <n v="1"/>
    <x v="2"/>
  </r>
  <r>
    <n v="1"/>
    <x v="2"/>
  </r>
  <r>
    <n v="1"/>
    <x v="2"/>
  </r>
  <r>
    <n v="0.5"/>
    <x v="0"/>
  </r>
  <r>
    <n v="1"/>
    <x v="2"/>
  </r>
  <r>
    <n v="0.66666666666666663"/>
    <x v="1"/>
  </r>
  <r>
    <n v="0.75"/>
    <x v="1"/>
  </r>
  <r>
    <n v="0.5"/>
    <x v="0"/>
  </r>
  <r>
    <n v="1"/>
    <x v="2"/>
  </r>
  <r>
    <n v="0.66666666666666663"/>
    <x v="1"/>
  </r>
  <r>
    <n v="1"/>
    <x v="2"/>
  </r>
  <r>
    <n v="1"/>
    <x v="2"/>
  </r>
  <r>
    <n v="0.75"/>
    <x v="1"/>
  </r>
  <r>
    <n v="0"/>
    <x v="3"/>
  </r>
  <r>
    <n v="1"/>
    <x v="2"/>
  </r>
  <r>
    <n v="1"/>
    <x v="2"/>
  </r>
  <r>
    <n v="0.66666666666666663"/>
    <x v="1"/>
  </r>
  <r>
    <n v="0.6"/>
    <x v="1"/>
  </r>
  <r>
    <n v="0"/>
    <x v="3"/>
  </r>
  <r>
    <n v="0.66666666666666663"/>
    <x v="1"/>
  </r>
  <r>
    <n v="0.66666666666666663"/>
    <x v="1"/>
  </r>
  <r>
    <n v="1"/>
    <x v="2"/>
  </r>
  <r>
    <n v="0.4"/>
    <x v="0"/>
  </r>
  <r>
    <n v="0.66666666666666663"/>
    <x v="1"/>
  </r>
  <r>
    <n v="1"/>
    <x v="2"/>
  </r>
  <r>
    <n v="1"/>
    <x v="2"/>
  </r>
  <r>
    <n v="0"/>
    <x v="3"/>
  </r>
  <r>
    <n v="0.33333333333333331"/>
    <x v="4"/>
  </r>
  <r>
    <n v="0.75"/>
    <x v="1"/>
  </r>
  <r>
    <n v="0.5"/>
    <x v="0"/>
  </r>
  <r>
    <n v="0.5"/>
    <x v="0"/>
  </r>
  <r>
    <n v="1"/>
    <x v="2"/>
  </r>
  <r>
    <n v="1"/>
    <x v="2"/>
  </r>
  <r>
    <n v="1"/>
    <x v="2"/>
  </r>
  <r>
    <n v="1"/>
    <x v="2"/>
  </r>
  <r>
    <n v="1"/>
    <x v="2"/>
  </r>
  <r>
    <n v="0.75"/>
    <x v="1"/>
  </r>
  <r>
    <n v="1"/>
    <x v="2"/>
  </r>
  <r>
    <n v="0.66666666666666663"/>
    <x v="1"/>
  </r>
  <r>
    <n v="0.5"/>
    <x v="0"/>
  </r>
  <r>
    <n v="0.5"/>
    <x v="0"/>
  </r>
  <r>
    <n v="0.5"/>
    <x v="0"/>
  </r>
  <r>
    <n v="0.5"/>
    <x v="0"/>
  </r>
  <r>
    <n v="0.5"/>
    <x v="0"/>
  </r>
  <r>
    <n v="0.5"/>
    <x v="0"/>
  </r>
  <r>
    <n v="0.5"/>
    <x v="0"/>
  </r>
  <r>
    <n v="0"/>
    <x v="3"/>
  </r>
  <r>
    <n v="0.5"/>
    <x v="0"/>
  </r>
  <r>
    <n v="0"/>
    <x v="3"/>
  </r>
  <r>
    <n v="0"/>
    <x v="3"/>
  </r>
  <r>
    <n v="1"/>
    <x v="2"/>
  </r>
  <r>
    <n v="0.4"/>
    <x v="0"/>
  </r>
  <r>
    <n v="1"/>
    <x v="2"/>
  </r>
  <r>
    <n v="0"/>
    <x v="3"/>
  </r>
  <r>
    <n v="1"/>
    <x v="2"/>
  </r>
  <r>
    <n v="0.2"/>
    <x v="4"/>
  </r>
  <r>
    <n v="0.5"/>
    <x v="0"/>
  </r>
  <r>
    <n v="0.5"/>
    <x v="0"/>
  </r>
  <r>
    <n v="0.66666666666666663"/>
    <x v="1"/>
  </r>
  <r>
    <n v="0.42857142857142855"/>
    <x v="0"/>
  </r>
  <r>
    <n v="0"/>
    <x v="3"/>
  </r>
  <r>
    <n v="0"/>
    <x v="3"/>
  </r>
  <r>
    <n v="0"/>
    <x v="3"/>
  </r>
  <r>
    <n v="1"/>
    <x v="2"/>
  </r>
  <r>
    <n v="0.66666666666666663"/>
    <x v="1"/>
  </r>
  <r>
    <n v="0.75"/>
    <x v="1"/>
  </r>
  <r>
    <n v="0"/>
    <x v="3"/>
  </r>
  <r>
    <n v="0"/>
    <x v="3"/>
  </r>
  <r>
    <n v="1"/>
    <x v="2"/>
  </r>
  <r>
    <n v="1"/>
    <x v="2"/>
  </r>
  <r>
    <n v="0.66666666666666663"/>
    <x v="1"/>
  </r>
  <r>
    <n v="0"/>
    <x v="3"/>
  </r>
  <r>
    <n v="1"/>
    <x v="2"/>
  </r>
  <r>
    <n v="1"/>
    <x v="2"/>
  </r>
  <r>
    <n v="0.66666666666666663"/>
    <x v="1"/>
  </r>
  <r>
    <n v="0.66666666666666663"/>
    <x v="1"/>
  </r>
  <r>
    <n v="0.66666666666666663"/>
    <x v="1"/>
  </r>
  <r>
    <n v="0.5"/>
    <x v="0"/>
  </r>
  <r>
    <n v="1"/>
    <x v="2"/>
  </r>
  <r>
    <n v="1"/>
    <x v="2"/>
  </r>
  <r>
    <n v="0.75"/>
    <x v="1"/>
  </r>
  <r>
    <n v="0"/>
    <x v="3"/>
  </r>
  <r>
    <n v="1"/>
    <x v="2"/>
  </r>
  <r>
    <n v="0.5"/>
    <x v="0"/>
  </r>
  <r>
    <n v="0"/>
    <x v="3"/>
  </r>
  <r>
    <n v="0"/>
    <x v="3"/>
  </r>
  <r>
    <n v="0.75"/>
    <x v="1"/>
  </r>
  <r>
    <n v="0.5"/>
    <x v="0"/>
  </r>
  <r>
    <n v="1"/>
    <x v="2"/>
  </r>
  <r>
    <n v="0.8"/>
    <x v="2"/>
  </r>
  <r>
    <n v="1"/>
    <x v="2"/>
  </r>
  <r>
    <n v="1"/>
    <x v="2"/>
  </r>
  <r>
    <n v="0.5"/>
    <x v="0"/>
  </r>
  <r>
    <n v="0.5"/>
    <x v="0"/>
  </r>
  <r>
    <n v="1"/>
    <x v="2"/>
  </r>
  <r>
    <n v="0"/>
    <x v="3"/>
  </r>
  <r>
    <n v="1"/>
    <x v="2"/>
  </r>
  <r>
    <n v="0.5"/>
    <x v="0"/>
  </r>
  <r>
    <n v="0.5"/>
    <x v="0"/>
  </r>
  <r>
    <n v="0.75"/>
    <x v="1"/>
  </r>
  <r>
    <n v="0.33333333333333331"/>
    <x v="4"/>
  </r>
  <r>
    <n v="1"/>
    <x v="2"/>
  </r>
  <r>
    <n v="1"/>
    <x v="2"/>
  </r>
  <r>
    <n v="1"/>
    <x v="2"/>
  </r>
  <r>
    <n v="1"/>
    <x v="2"/>
  </r>
  <r>
    <n v="1"/>
    <x v="2"/>
  </r>
  <r>
    <n v="0.5"/>
    <x v="0"/>
  </r>
  <r>
    <n v="1"/>
    <x v="2"/>
  </r>
  <r>
    <n v="1"/>
    <x v="2"/>
  </r>
  <r>
    <n v="1"/>
    <x v="2"/>
  </r>
  <r>
    <n v="1"/>
    <x v="2"/>
  </r>
  <r>
    <n v="1"/>
    <x v="2"/>
  </r>
  <r>
    <n v="0.75"/>
    <x v="1"/>
  </r>
  <r>
    <n v="0"/>
    <x v="3"/>
  </r>
  <r>
    <n v="1"/>
    <x v="2"/>
  </r>
  <r>
    <n v="0"/>
    <x v="3"/>
  </r>
  <r>
    <n v="1"/>
    <x v="2"/>
  </r>
  <r>
    <n v="1"/>
    <x v="2"/>
  </r>
  <r>
    <n v="1"/>
    <x v="2"/>
  </r>
  <r>
    <n v="1"/>
    <x v="2"/>
  </r>
  <r>
    <n v="1"/>
    <x v="2"/>
  </r>
  <r>
    <m/>
    <x v="5"/>
  </r>
  <r>
    <m/>
    <x v="5"/>
  </r>
  <r>
    <m/>
    <x v="5"/>
  </r>
  <r>
    <m/>
    <x v="5"/>
  </r>
  <r>
    <m/>
    <x v="5"/>
  </r>
  <r>
    <m/>
    <x v="5"/>
  </r>
  <r>
    <m/>
    <x v="5"/>
  </r>
</pivotCacheRecords>
</file>

<file path=xl/pivotCache/pivotCacheRecords7.xml><?xml version="1.0" encoding="utf-8"?>
<pivotCacheRecords xmlns="http://schemas.openxmlformats.org/spreadsheetml/2006/main" xmlns:r="http://schemas.openxmlformats.org/officeDocument/2006/relationships" count="176">
  <r>
    <n v="0.5"/>
    <x v="0"/>
  </r>
  <r>
    <n v="1"/>
    <x v="1"/>
  </r>
  <r>
    <n v="0.75"/>
    <x v="2"/>
  </r>
  <r>
    <n v="1"/>
    <x v="1"/>
  </r>
  <r>
    <n v="1"/>
    <x v="1"/>
  </r>
  <r>
    <n v="1"/>
    <x v="1"/>
  </r>
  <r>
    <n v="1"/>
    <x v="1"/>
  </r>
  <r>
    <n v="0.6"/>
    <x v="2"/>
  </r>
  <r>
    <n v="0"/>
    <x v="3"/>
  </r>
  <r>
    <n v="1"/>
    <x v="1"/>
  </r>
  <r>
    <n v="0.5"/>
    <x v="0"/>
  </r>
  <r>
    <n v="1"/>
    <x v="1"/>
  </r>
  <r>
    <n v="1"/>
    <x v="1"/>
  </r>
  <r>
    <n v="0.33333333333333331"/>
    <x v="4"/>
  </r>
  <r>
    <n v="1"/>
    <x v="1"/>
  </r>
  <r>
    <n v="1"/>
    <x v="1"/>
  </r>
  <r>
    <n v="1"/>
    <x v="1"/>
  </r>
  <r>
    <n v="0.75"/>
    <x v="2"/>
  </r>
  <r>
    <n v="0.33333333333333331"/>
    <x v="4"/>
  </r>
  <r>
    <n v="1"/>
    <x v="1"/>
  </r>
  <r>
    <n v="1"/>
    <x v="1"/>
  </r>
  <r>
    <n v="1"/>
    <x v="1"/>
  </r>
  <r>
    <n v="1"/>
    <x v="1"/>
  </r>
  <r>
    <n v="0.6"/>
    <x v="2"/>
  </r>
  <r>
    <n v="1"/>
    <x v="1"/>
  </r>
  <r>
    <n v="0.6"/>
    <x v="2"/>
  </r>
  <r>
    <n v="0.8"/>
    <x v="1"/>
  </r>
  <r>
    <n v="0.8"/>
    <x v="1"/>
  </r>
  <r>
    <n v="0.66666666666666663"/>
    <x v="2"/>
  </r>
  <r>
    <n v="0.5"/>
    <x v="0"/>
  </r>
  <r>
    <n v="1"/>
    <x v="1"/>
  </r>
  <r>
    <n v="0.5"/>
    <x v="0"/>
  </r>
  <r>
    <n v="1"/>
    <x v="1"/>
  </r>
  <r>
    <n v="1"/>
    <x v="1"/>
  </r>
  <r>
    <n v="1"/>
    <x v="1"/>
  </r>
  <r>
    <n v="1"/>
    <x v="1"/>
  </r>
  <r>
    <n v="1"/>
    <x v="1"/>
  </r>
  <r>
    <n v="1"/>
    <x v="1"/>
  </r>
  <r>
    <n v="1"/>
    <x v="1"/>
  </r>
  <r>
    <n v="0.33333333333333331"/>
    <x v="4"/>
  </r>
  <r>
    <n v="0.5"/>
    <x v="0"/>
  </r>
  <r>
    <n v="1"/>
    <x v="1"/>
  </r>
  <r>
    <n v="0.5"/>
    <x v="0"/>
  </r>
  <r>
    <n v="1"/>
    <x v="1"/>
  </r>
  <r>
    <n v="1"/>
    <x v="1"/>
  </r>
  <r>
    <n v="0.4"/>
    <x v="0"/>
  </r>
  <r>
    <n v="0.75"/>
    <x v="2"/>
  </r>
  <r>
    <n v="0.33333333333333331"/>
    <x v="4"/>
  </r>
  <r>
    <n v="1"/>
    <x v="1"/>
  </r>
  <r>
    <n v="1"/>
    <x v="1"/>
  </r>
  <r>
    <n v="1"/>
    <x v="1"/>
  </r>
  <r>
    <n v="1"/>
    <x v="1"/>
  </r>
  <r>
    <n v="1"/>
    <x v="1"/>
  </r>
  <r>
    <n v="1"/>
    <x v="1"/>
  </r>
  <r>
    <n v="1"/>
    <x v="1"/>
  </r>
  <r>
    <n v="1"/>
    <x v="1"/>
  </r>
  <r>
    <n v="1"/>
    <x v="1"/>
  </r>
  <r>
    <n v="1"/>
    <x v="1"/>
  </r>
  <r>
    <n v="1"/>
    <x v="1"/>
  </r>
  <r>
    <n v="1"/>
    <x v="1"/>
  </r>
  <r>
    <n v="1"/>
    <x v="1"/>
  </r>
  <r>
    <n v="1"/>
    <x v="1"/>
  </r>
  <r>
    <n v="1"/>
    <x v="1"/>
  </r>
  <r>
    <n v="1"/>
    <x v="1"/>
  </r>
  <r>
    <n v="0.66666666666666663"/>
    <x v="2"/>
  </r>
  <r>
    <n v="1"/>
    <x v="1"/>
  </r>
  <r>
    <n v="0.33333333333333331"/>
    <x v="4"/>
  </r>
  <r>
    <n v="0.66666666666666663"/>
    <x v="2"/>
  </r>
  <r>
    <n v="1"/>
    <x v="1"/>
  </r>
  <r>
    <n v="1"/>
    <x v="1"/>
  </r>
  <r>
    <n v="0.6"/>
    <x v="2"/>
  </r>
  <r>
    <n v="0.83333333333333337"/>
    <x v="1"/>
  </r>
  <r>
    <n v="1"/>
    <x v="1"/>
  </r>
  <r>
    <n v="1"/>
    <x v="1"/>
  </r>
  <r>
    <n v="1"/>
    <x v="1"/>
  </r>
  <r>
    <n v="0.66666666666666663"/>
    <x v="2"/>
  </r>
  <r>
    <n v="1"/>
    <x v="1"/>
  </r>
  <r>
    <n v="1"/>
    <x v="1"/>
  </r>
  <r>
    <n v="0.75"/>
    <x v="2"/>
  </r>
  <r>
    <n v="1"/>
    <x v="1"/>
  </r>
  <r>
    <n v="1"/>
    <x v="1"/>
  </r>
  <r>
    <n v="1"/>
    <x v="1"/>
  </r>
  <r>
    <n v="1"/>
    <x v="1"/>
  </r>
  <r>
    <n v="1"/>
    <x v="1"/>
  </r>
  <r>
    <n v="1"/>
    <x v="1"/>
  </r>
  <r>
    <n v="1"/>
    <x v="1"/>
  </r>
  <r>
    <n v="1"/>
    <x v="1"/>
  </r>
  <r>
    <n v="1"/>
    <x v="1"/>
  </r>
  <r>
    <n v="1"/>
    <x v="1"/>
  </r>
  <r>
    <n v="0.5"/>
    <x v="0"/>
  </r>
  <r>
    <n v="1"/>
    <x v="1"/>
  </r>
  <r>
    <n v="1"/>
    <x v="1"/>
  </r>
  <r>
    <n v="1"/>
    <x v="1"/>
  </r>
  <r>
    <n v="0.5"/>
    <x v="0"/>
  </r>
  <r>
    <n v="0"/>
    <x v="3"/>
  </r>
  <r>
    <n v="1"/>
    <x v="1"/>
  </r>
  <r>
    <n v="1"/>
    <x v="1"/>
  </r>
  <r>
    <n v="1"/>
    <x v="1"/>
  </r>
  <r>
    <n v="1"/>
    <x v="1"/>
  </r>
  <r>
    <n v="0.8"/>
    <x v="1"/>
  </r>
  <r>
    <n v="1"/>
    <x v="1"/>
  </r>
  <r>
    <n v="0.25"/>
    <x v="4"/>
  </r>
  <r>
    <n v="1"/>
    <x v="1"/>
  </r>
  <r>
    <n v="0.2"/>
    <x v="4"/>
  </r>
  <r>
    <n v="0.5"/>
    <x v="0"/>
  </r>
  <r>
    <n v="1"/>
    <x v="1"/>
  </r>
  <r>
    <n v="1"/>
    <x v="1"/>
  </r>
  <r>
    <n v="0.7142857142857143"/>
    <x v="2"/>
  </r>
  <r>
    <n v="0"/>
    <x v="3"/>
  </r>
  <r>
    <n v="1"/>
    <x v="1"/>
  </r>
  <r>
    <n v="0"/>
    <x v="3"/>
  </r>
  <r>
    <n v="1"/>
    <x v="1"/>
  </r>
  <r>
    <n v="1"/>
    <x v="1"/>
  </r>
  <r>
    <n v="1"/>
    <x v="1"/>
  </r>
  <r>
    <n v="1"/>
    <x v="1"/>
  </r>
  <r>
    <n v="1"/>
    <x v="1"/>
  </r>
  <r>
    <n v="1"/>
    <x v="1"/>
  </r>
  <r>
    <n v="1"/>
    <x v="1"/>
  </r>
  <r>
    <n v="1"/>
    <x v="1"/>
  </r>
  <r>
    <n v="0"/>
    <x v="3"/>
  </r>
  <r>
    <n v="1"/>
    <x v="1"/>
  </r>
  <r>
    <n v="1"/>
    <x v="1"/>
  </r>
  <r>
    <n v="1"/>
    <x v="1"/>
  </r>
  <r>
    <n v="1"/>
    <x v="1"/>
  </r>
  <r>
    <n v="1"/>
    <x v="1"/>
  </r>
  <r>
    <n v="0.75"/>
    <x v="2"/>
  </r>
  <r>
    <n v="1"/>
    <x v="1"/>
  </r>
  <r>
    <n v="1"/>
    <x v="1"/>
  </r>
  <r>
    <n v="1"/>
    <x v="1"/>
  </r>
  <r>
    <n v="0"/>
    <x v="3"/>
  </r>
  <r>
    <n v="1"/>
    <x v="1"/>
  </r>
  <r>
    <n v="0.5"/>
    <x v="0"/>
  </r>
  <r>
    <n v="1"/>
    <x v="1"/>
  </r>
  <r>
    <n v="0"/>
    <x v="3"/>
  </r>
  <r>
    <n v="0.75"/>
    <x v="2"/>
  </r>
  <r>
    <n v="1"/>
    <x v="1"/>
  </r>
  <r>
    <n v="1"/>
    <x v="1"/>
  </r>
  <r>
    <n v="1"/>
    <x v="1"/>
  </r>
  <r>
    <n v="1"/>
    <x v="1"/>
  </r>
  <r>
    <n v="1"/>
    <x v="1"/>
  </r>
  <r>
    <n v="0.5"/>
    <x v="0"/>
  </r>
  <r>
    <n v="1"/>
    <x v="1"/>
  </r>
  <r>
    <n v="1"/>
    <x v="1"/>
  </r>
  <r>
    <n v="0"/>
    <x v="3"/>
  </r>
  <r>
    <n v="1"/>
    <x v="1"/>
  </r>
  <r>
    <n v="1"/>
    <x v="1"/>
  </r>
  <r>
    <n v="1"/>
    <x v="1"/>
  </r>
  <r>
    <n v="1"/>
    <x v="1"/>
  </r>
  <r>
    <n v="1"/>
    <x v="1"/>
  </r>
  <r>
    <n v="1"/>
    <x v="1"/>
  </r>
  <r>
    <n v="1"/>
    <x v="1"/>
  </r>
  <r>
    <n v="1"/>
    <x v="1"/>
  </r>
  <r>
    <n v="1"/>
    <x v="1"/>
  </r>
  <r>
    <n v="1"/>
    <x v="1"/>
  </r>
  <r>
    <n v="1"/>
    <x v="1"/>
  </r>
  <r>
    <n v="1"/>
    <x v="1"/>
  </r>
  <r>
    <n v="1"/>
    <x v="1"/>
  </r>
  <r>
    <n v="1"/>
    <x v="1"/>
  </r>
  <r>
    <n v="1"/>
    <x v="1"/>
  </r>
  <r>
    <n v="1"/>
    <x v="1"/>
  </r>
  <r>
    <n v="1"/>
    <x v="1"/>
  </r>
  <r>
    <n v="0"/>
    <x v="3"/>
  </r>
  <r>
    <n v="1"/>
    <x v="1"/>
  </r>
  <r>
    <n v="0"/>
    <x v="3"/>
  </r>
  <r>
    <n v="1"/>
    <x v="1"/>
  </r>
  <r>
    <n v="1"/>
    <x v="1"/>
  </r>
  <r>
    <n v="1"/>
    <x v="1"/>
  </r>
  <r>
    <n v="1"/>
    <x v="1"/>
  </r>
  <r>
    <n v="1"/>
    <x v="1"/>
  </r>
  <r>
    <m/>
    <x v="5"/>
  </r>
  <r>
    <m/>
    <x v="5"/>
  </r>
  <r>
    <m/>
    <x v="5"/>
  </r>
  <r>
    <m/>
    <x v="5"/>
  </r>
  <r>
    <m/>
    <x v="5"/>
  </r>
  <r>
    <m/>
    <x v="5"/>
  </r>
  <r>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10:B17" firstHeaderRow="1" firstDataRow="1" firstDataCol="1"/>
  <pivotFields count="2">
    <pivotField dataField="1" showAll="0"/>
    <pivotField axis="axisRow" showAll="0">
      <items count="7">
        <item x="3"/>
        <item x="4"/>
        <item x="0"/>
        <item x="1"/>
        <item x="2"/>
        <item x="5"/>
        <item t="default"/>
      </items>
    </pivotField>
  </pivotFields>
  <rowFields count="1">
    <field x="1"/>
  </rowFields>
  <rowItems count="7">
    <i>
      <x/>
    </i>
    <i>
      <x v="1"/>
    </i>
    <i>
      <x v="2"/>
    </i>
    <i>
      <x v="3"/>
    </i>
    <i>
      <x v="4"/>
    </i>
    <i>
      <x v="5"/>
    </i>
    <i t="grand">
      <x/>
    </i>
  </rowItems>
  <colItems count="1">
    <i/>
  </colItems>
  <dataFields count="1">
    <dataField name="Count of SYSMON DS Covera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5:B42" firstHeaderRow="1" firstDataRow="1" firstDataCol="1"/>
  <pivotFields count="2">
    <pivotField dataField="1" showAll="0"/>
    <pivotField axis="axisRow" showAll="0">
      <items count="7">
        <item x="4"/>
        <item x="0"/>
        <item x="2"/>
        <item x="1"/>
        <item x="3"/>
        <item x="5"/>
        <item t="default"/>
      </items>
    </pivotField>
  </pivotFields>
  <rowFields count="1">
    <field x="1"/>
  </rowFields>
  <rowItems count="7">
    <i>
      <x/>
    </i>
    <i>
      <x v="1"/>
    </i>
    <i>
      <x v="2"/>
    </i>
    <i>
      <x v="3"/>
    </i>
    <i>
      <x v="4"/>
    </i>
    <i>
      <x v="5"/>
    </i>
    <i t="grand">
      <x/>
    </i>
  </rowItems>
  <colItems count="1">
    <i/>
  </colItems>
  <dataFields count="1">
    <dataField name="Count of AV-2 Coverage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26:B33" firstHeaderRow="1" firstDataRow="1" firstDataCol="1"/>
  <pivotFields count="2">
    <pivotField dataField="1" showAll="0"/>
    <pivotField axis="axisRow" showAll="0">
      <items count="7">
        <item x="2"/>
        <item x="0"/>
        <item x="3"/>
        <item x="1"/>
        <item x="4"/>
        <item x="5"/>
        <item t="default"/>
      </items>
    </pivotField>
  </pivotFields>
  <rowFields count="1">
    <field x="1"/>
  </rowFields>
  <rowItems count="7">
    <i>
      <x/>
    </i>
    <i>
      <x v="1"/>
    </i>
    <i>
      <x v="2"/>
    </i>
    <i>
      <x v="3"/>
    </i>
    <i>
      <x v="4"/>
    </i>
    <i>
      <x v="5"/>
    </i>
    <i t="grand">
      <x/>
    </i>
  </rowItems>
  <colItems count="1">
    <i/>
  </colItems>
  <dataFields count="1">
    <dataField name="Count of AV-1 Coverage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5" minRefreshableVersion="3" showDrill="0" useAutoFormatting="1" itemPrintTitles="1" createdVersion="4" indent="0" outline="1" outlineData="1" multipleFieldFilters="0">
  <location ref="A19:B24" firstHeaderRow="1" firstDataRow="1" firstDataCol="1"/>
  <pivotFields count="2">
    <pivotField dataField="1" showAll="0"/>
    <pivotField axis="axisRow" showAll="0">
      <items count="5">
        <item x="1"/>
        <item x="0"/>
        <item x="2"/>
        <item x="3"/>
        <item t="default"/>
      </items>
    </pivotField>
  </pivotFields>
  <rowFields count="1">
    <field x="1"/>
  </rowFields>
  <rowItems count="5">
    <i>
      <x/>
    </i>
    <i>
      <x v="1"/>
    </i>
    <i>
      <x v="2"/>
    </i>
    <i>
      <x v="3"/>
    </i>
    <i t="grand">
      <x/>
    </i>
  </rowItems>
  <colItems count="1">
    <i/>
  </colItems>
  <dataFields count="1">
    <dataField name="Count of BLUEPROXY DS Covera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9"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3:B60" firstHeaderRow="1" firstDataRow="1" firstDataCol="1"/>
  <pivotFields count="2">
    <pivotField dataField="1" showAll="0"/>
    <pivotField axis="axisRow" showAll="0">
      <items count="7">
        <item x="1"/>
        <item x="2"/>
        <item x="0"/>
        <item x="3"/>
        <item x="4"/>
        <item x="5"/>
        <item t="default"/>
      </items>
    </pivotField>
  </pivotFields>
  <rowFields count="1">
    <field x="1"/>
  </rowFields>
  <rowItems count="7">
    <i>
      <x/>
    </i>
    <i>
      <x v="1"/>
    </i>
    <i>
      <x v="2"/>
    </i>
    <i>
      <x v="3"/>
    </i>
    <i>
      <x v="4"/>
    </i>
    <i>
      <x v="5"/>
    </i>
    <i t="grand">
      <x/>
    </i>
  </rowItems>
  <colItems count="1">
    <i/>
  </colItems>
  <dataFields count="1">
    <dataField name="Count of MOLOCH Coverage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2"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44:B51" firstHeaderRow="1" firstDataRow="1" firstDataCol="1"/>
  <pivotFields count="2">
    <pivotField dataField="1" showAll="0"/>
    <pivotField axis="axisRow" showAll="0">
      <items count="7">
        <item x="1"/>
        <item x="2"/>
        <item x="0"/>
        <item x="3"/>
        <item x="4"/>
        <item x="5"/>
        <item t="default"/>
      </items>
    </pivotField>
  </pivotFields>
  <rowFields count="1">
    <field x="1"/>
  </rowFields>
  <rowItems count="7">
    <i>
      <x/>
    </i>
    <i>
      <x v="1"/>
    </i>
    <i>
      <x v="2"/>
    </i>
    <i>
      <x v="3"/>
    </i>
    <i>
      <x v="4"/>
    </i>
    <i>
      <x v="5"/>
    </i>
    <i t="grand">
      <x/>
    </i>
  </rowItems>
  <colItems count="1">
    <i/>
  </colItems>
  <dataFields count="1">
    <dataField name="Count of BRO Coverage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1:B8" firstHeaderRow="1" firstDataRow="1" firstDataCol="1"/>
  <pivotFields count="2">
    <pivotField dataField="1" showAll="0"/>
    <pivotField axis="axisRow" showAll="0">
      <items count="7">
        <item x="3"/>
        <item x="4"/>
        <item x="0"/>
        <item x="2"/>
        <item x="1"/>
        <item x="5"/>
        <item t="default"/>
      </items>
    </pivotField>
  </pivotFields>
  <rowFields count="1">
    <field x="1"/>
  </rowFields>
  <rowItems count="7">
    <i>
      <x/>
    </i>
    <i>
      <x v="1"/>
    </i>
    <i>
      <x v="2"/>
    </i>
    <i>
      <x v="3"/>
    </i>
    <i>
      <x v="4"/>
    </i>
    <i>
      <x v="5"/>
    </i>
    <i t="grand">
      <x/>
    </i>
  </rowItems>
  <colItems count="1">
    <i/>
  </colItems>
  <dataFields count="1">
    <dataField name="Count of EDR DS Covea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65"/>
  <sheetViews>
    <sheetView showGridLines="0" tabSelected="1" topLeftCell="K1" zoomScale="70" zoomScaleNormal="70" workbookViewId="0">
      <pane ySplit="1" topLeftCell="A2" activePane="bottomLeft" state="frozen"/>
      <selection activeCell="B1" sqref="B1"/>
      <selection pane="bottomLeft" activeCell="U22" sqref="U2:U22"/>
    </sheetView>
  </sheetViews>
  <sheetFormatPr defaultColWidth="8.85546875" defaultRowHeight="15" x14ac:dyDescent="0.25"/>
  <cols>
    <col min="1" max="1" width="18.7109375" style="124" bestFit="1" customWidth="1"/>
    <col min="2" max="2" width="2.5703125" style="124" hidden="1" customWidth="1"/>
    <col min="3" max="3" width="26.42578125" style="131" customWidth="1"/>
    <col min="4" max="4" width="2.5703125" style="131" hidden="1" customWidth="1"/>
    <col min="5" max="5" width="44.42578125" style="131" bestFit="1" customWidth="1"/>
    <col min="6" max="6" width="2.7109375" style="131" hidden="1" customWidth="1"/>
    <col min="7" max="7" width="19.85546875" style="131" customWidth="1"/>
    <col min="8" max="8" width="2.7109375" style="131" hidden="1" customWidth="1"/>
    <col min="9" max="9" width="23.85546875" style="131" customWidth="1"/>
    <col min="10" max="10" width="2.7109375" style="131" hidden="1" customWidth="1"/>
    <col min="11" max="11" width="20" style="131" bestFit="1" customWidth="1"/>
    <col min="12" max="12" width="2.7109375" style="131" hidden="1" customWidth="1"/>
    <col min="13" max="13" width="25.7109375" style="131" customWidth="1"/>
    <col min="14" max="14" width="2.7109375" style="131" hidden="1" customWidth="1"/>
    <col min="15" max="15" width="20.28515625" style="131" customWidth="1"/>
    <col min="16" max="16" width="2.7109375" style="131" hidden="1" customWidth="1"/>
    <col min="17" max="17" width="31.28515625" style="131" customWidth="1"/>
    <col min="18" max="18" width="5.7109375" style="131" hidden="1" customWidth="1"/>
    <col min="19" max="19" width="26" style="131" customWidth="1"/>
    <col min="20" max="20" width="2.7109375" style="131" hidden="1" customWidth="1"/>
    <col min="21" max="21" width="24.42578125" style="131" customWidth="1"/>
    <col min="22" max="22" width="2.7109375" style="132" hidden="1" customWidth="1"/>
    <col min="23" max="16384" width="8.85546875" style="124"/>
  </cols>
  <sheetData>
    <row r="1" spans="1:22" s="134" customFormat="1" x14ac:dyDescent="0.25">
      <c r="A1" s="121" t="s">
        <v>1016</v>
      </c>
      <c r="C1" s="121" t="s">
        <v>6</v>
      </c>
      <c r="D1" s="121"/>
      <c r="E1" s="121" t="s">
        <v>0</v>
      </c>
      <c r="F1" s="121"/>
      <c r="G1" s="121" t="s">
        <v>1</v>
      </c>
      <c r="H1" s="121"/>
      <c r="I1" s="121" t="s">
        <v>2</v>
      </c>
      <c r="J1" s="121"/>
      <c r="K1" s="121" t="s">
        <v>3</v>
      </c>
      <c r="L1" s="121"/>
      <c r="M1" s="121" t="s">
        <v>4</v>
      </c>
      <c r="N1" s="121"/>
      <c r="O1" s="121" t="s">
        <v>5</v>
      </c>
      <c r="P1" s="121"/>
      <c r="Q1" s="121" t="s">
        <v>7</v>
      </c>
      <c r="R1" s="121"/>
      <c r="S1" s="121" t="s">
        <v>8</v>
      </c>
      <c r="T1" s="121"/>
      <c r="U1" s="121" t="s">
        <v>9</v>
      </c>
      <c r="V1" s="121"/>
    </row>
    <row r="2" spans="1:22" ht="30" x14ac:dyDescent="0.25">
      <c r="A2" s="122" t="s">
        <v>1020</v>
      </c>
      <c r="B2" s="123">
        <f>IF(ISNA(VLOOKUP(VLOOKUP(A2,'Detailed Techniques'!$A:$G,7,0),'Score Defs'!$A:$B,2,0)),"",VLOOKUP(VLOOKUP(A2,'Detailed Techniques'!$A:$G,7,0),'Score Defs'!$A:$B,2,0))</f>
        <v>5</v>
      </c>
      <c r="C2" s="122" t="s">
        <v>644</v>
      </c>
      <c r="D2" s="123">
        <f>IF(ISNA(VLOOKUP(VLOOKUP(C2,'Detailed Techniques'!$A:$G,7,0),'Score Defs'!$A:$B,2,0)),"",VLOOKUP(VLOOKUP(C2,'Detailed Techniques'!$A:$G,7,0),'Score Defs'!$A:$B,2,0))</f>
        <v>0</v>
      </c>
      <c r="E2" s="122" t="s">
        <v>650</v>
      </c>
      <c r="F2" s="123">
        <f>IF(ISNA(VLOOKUP(VLOOKUP(E2,'Detailed Techniques'!$A:$G,7,0),'Score Defs'!$A:$B,2,0)),"",VLOOKUP(VLOOKUP(E2,'Detailed Techniques'!$A:$G,7,0),'Score Defs'!$A:$B,2,0))</f>
        <v>0</v>
      </c>
      <c r="G2" s="122" t="s">
        <v>540</v>
      </c>
      <c r="H2" s="123">
        <f>IF(ISNA(VLOOKUP(VLOOKUP(G2,'Detailed Techniques'!$A:$G,7,0),'Score Defs'!$A:$B,2,0)),"",VLOOKUP(VLOOKUP(G2,'Detailed Techniques'!$A:$G,7,0),'Score Defs'!$A:$B,2,0))</f>
        <v>0</v>
      </c>
      <c r="I2" s="122" t="s">
        <v>540</v>
      </c>
      <c r="J2" s="123">
        <f>IF(ISNA(VLOOKUP(VLOOKUP(I2,'Detailed Techniques'!$A:$G,7,0),'Score Defs'!$A:$B,2,0)),"",VLOOKUP(VLOOKUP(I2,'Detailed Techniques'!$A:$G,7,0),'Score Defs'!$A:$B,2,0))</f>
        <v>0</v>
      </c>
      <c r="K2" s="122" t="s">
        <v>710</v>
      </c>
      <c r="L2" s="123">
        <f>IF(ISNA(VLOOKUP(VLOOKUP(K2,'Detailed Techniques'!$A:$G,7,0),'Score Defs'!$A:$B,2,0)),"",VLOOKUP(VLOOKUP(K2,'Detailed Techniques'!$A:$G,7,0),'Score Defs'!$A:$B,2,0))</f>
        <v>0</v>
      </c>
      <c r="M2" s="122" t="s">
        <v>13</v>
      </c>
      <c r="N2" s="123">
        <f>IF(ISNA(VLOOKUP(VLOOKUP(M2,'Detailed Techniques'!$A:$G,7,0),'Score Defs'!$A:$B,2,0)),"",VLOOKUP(VLOOKUP(M2,'Detailed Techniques'!$A:$G,7,0),'Score Defs'!$A:$B,2,0))</f>
        <v>0</v>
      </c>
      <c r="O2" s="122" t="s">
        <v>644</v>
      </c>
      <c r="P2" s="123">
        <f>IF(ISNA(VLOOKUP(VLOOKUP(O2,'Detailed Techniques'!$A:$G,7,0),'Score Defs'!$A:$B,2,0)),"",VLOOKUP(VLOOKUP(O2,'Detailed Techniques'!$A:$G,7,0),'Score Defs'!$A:$B,2,0))</f>
        <v>0</v>
      </c>
      <c r="Q2" s="122" t="s">
        <v>16</v>
      </c>
      <c r="R2" s="123">
        <f>IF(ISNA(VLOOKUP(VLOOKUP(Q2,'Detailed Techniques'!$A:$G,7,0),'Score Defs'!$A:$B,2,0)),"",VLOOKUP(VLOOKUP(Q2,'Detailed Techniques'!$A:$G,7,0),'Score Defs'!$A:$B,2,0))</f>
        <v>0</v>
      </c>
      <c r="S2" s="122" t="s">
        <v>17</v>
      </c>
      <c r="T2" s="123">
        <f>IF(ISNA(VLOOKUP(VLOOKUP(S2,'Detailed Techniques'!$A:$G,7,0),'Score Defs'!$A:$B,2,0)),"",VLOOKUP(VLOOKUP(S2,'Detailed Techniques'!$A:$G,7,0),'Score Defs'!$A:$B,2,0))</f>
        <v>0</v>
      </c>
      <c r="U2" s="122" t="s">
        <v>18</v>
      </c>
      <c r="V2" s="123">
        <f>IF(ISNA(VLOOKUP(VLOOKUP(U2,'Detailed Techniques'!$A:$G,7,0),'Score Defs'!$A:$B,2,0)),"",VLOOKUP(VLOOKUP(U2,'Detailed Techniques'!$A:$G,7,0),'Score Defs'!$A:$B,2,0))</f>
        <v>0</v>
      </c>
    </row>
    <row r="3" spans="1:22" ht="45" x14ac:dyDescent="0.25">
      <c r="A3" s="122" t="s">
        <v>976</v>
      </c>
      <c r="B3" s="123">
        <f>IF(ISNA(VLOOKUP(VLOOKUP(A3,'Detailed Techniques'!$A:$G,7,0),'Score Defs'!$A:$B,2,0)),"",VLOOKUP(VLOOKUP(A3,'Detailed Techniques'!$A:$G,7,0),'Score Defs'!$A:$B,2,0))</f>
        <v>5</v>
      </c>
      <c r="C3" s="122" t="s">
        <v>977</v>
      </c>
      <c r="D3" s="123">
        <f>IF(ISNA(VLOOKUP(VLOOKUP(C3,'Detailed Techniques'!$A:$G,7,0),'Score Defs'!$A:$B,2,0)),"",VLOOKUP(VLOOKUP(C3,'Detailed Techniques'!$A:$G,7,0),'Score Defs'!$A:$B,2,0))</f>
        <v>5</v>
      </c>
      <c r="E3" s="122" t="s">
        <v>10</v>
      </c>
      <c r="F3" s="123">
        <f>IF(ISNA(VLOOKUP(VLOOKUP(E3,'Detailed Techniques'!$A:$G,7,0),'Score Defs'!$A:$B,2,0)),"",VLOOKUP(VLOOKUP(E3,'Detailed Techniques'!$A:$G,7,0),'Score Defs'!$A:$B,2,0))</f>
        <v>0</v>
      </c>
      <c r="G3" s="122" t="s">
        <v>10</v>
      </c>
      <c r="H3" s="123">
        <f>IF(ISNA(VLOOKUP(VLOOKUP(G3,'Detailed Techniques'!$A:$G,7,0),'Score Defs'!$A:$B,2,0)),"",VLOOKUP(VLOOKUP(G3,'Detailed Techniques'!$A:$G,7,0),'Score Defs'!$A:$B,2,0))</f>
        <v>0</v>
      </c>
      <c r="I3" s="122" t="s">
        <v>11</v>
      </c>
      <c r="J3" s="123">
        <f>IF(ISNA(VLOOKUP(VLOOKUP(I3,'Detailed Techniques'!$A:$G,7,0),'Score Defs'!$A:$B,2,0)),"",VLOOKUP(VLOOKUP(I3,'Detailed Techniques'!$A:$G,7,0),'Score Defs'!$A:$B,2,0))</f>
        <v>0</v>
      </c>
      <c r="K3" s="122" t="s">
        <v>566</v>
      </c>
      <c r="L3" s="123">
        <f>IF(ISNA(VLOOKUP(VLOOKUP(K3,'Detailed Techniques'!$A:$G,7,0),'Score Defs'!$A:$B,2,0)),"",VLOOKUP(VLOOKUP(K3,'Detailed Techniques'!$A:$G,7,0),'Score Defs'!$A:$B,2,0))</f>
        <v>0</v>
      </c>
      <c r="M3" s="122" t="s">
        <v>22</v>
      </c>
      <c r="N3" s="123">
        <f>IF(ISNA(VLOOKUP(VLOOKUP(M3,'Detailed Techniques'!$A:$G,7,0),'Score Defs'!$A:$B,2,0)),"",VLOOKUP(VLOOKUP(M3,'Detailed Techniques'!$A:$G,7,0),'Score Defs'!$A:$B,2,0))</f>
        <v>0</v>
      </c>
      <c r="O3" s="122" t="s">
        <v>14</v>
      </c>
      <c r="P3" s="123">
        <f>IF(ISNA(VLOOKUP(VLOOKUP(O3,'Detailed Techniques'!$A:$G,7,0),'Score Defs'!$A:$B,2,0)),"",VLOOKUP(VLOOKUP(O3,'Detailed Techniques'!$A:$G,7,0),'Score Defs'!$A:$B,2,0))</f>
        <v>0</v>
      </c>
      <c r="Q3" s="122" t="s">
        <v>24</v>
      </c>
      <c r="R3" s="123">
        <f>IF(ISNA(VLOOKUP(VLOOKUP(Q3,'Detailed Techniques'!$A:$G,7,0),'Score Defs'!$A:$B,2,0)),"",VLOOKUP(VLOOKUP(Q3,'Detailed Techniques'!$A:$G,7,0),'Score Defs'!$A:$B,2,0))</f>
        <v>0</v>
      </c>
      <c r="S3" s="122" t="s">
        <v>25</v>
      </c>
      <c r="T3" s="123">
        <f>IF(ISNA(VLOOKUP(VLOOKUP(S3,'Detailed Techniques'!$A:$G,7,0),'Score Defs'!$A:$B,2,0)),"",VLOOKUP(VLOOKUP(S3,'Detailed Techniques'!$A:$G,7,0),'Score Defs'!$A:$B,2,0))</f>
        <v>0</v>
      </c>
      <c r="U3" s="122" t="s">
        <v>26</v>
      </c>
      <c r="V3" s="123">
        <f>IF(ISNA(VLOOKUP(VLOOKUP(U3,'Detailed Techniques'!$A:$G,7,0),'Score Defs'!$A:$B,2,0)),"",VLOOKUP(VLOOKUP(U3,'Detailed Techniques'!$A:$G,7,0),'Score Defs'!$A:$B,2,0))</f>
        <v>0</v>
      </c>
    </row>
    <row r="4" spans="1:22" ht="45" x14ac:dyDescent="0.25">
      <c r="A4" s="122" t="s">
        <v>986</v>
      </c>
      <c r="B4" s="123">
        <f>IF(ISNA(VLOOKUP(VLOOKUP(A4,'Detailed Techniques'!$A:$G,7,0),'Score Defs'!$A:$B,2,0)),"",VLOOKUP(VLOOKUP(A4,'Detailed Techniques'!$A:$G,7,0),'Score Defs'!$A:$B,2,0))</f>
        <v>5</v>
      </c>
      <c r="C4" s="122" t="s">
        <v>15</v>
      </c>
      <c r="D4" s="123">
        <f>IF(ISNA(VLOOKUP(VLOOKUP(C4,'Detailed Techniques'!$A:$G,7,0),'Score Defs'!$A:$B,2,0)),"",VLOOKUP(VLOOKUP(C4,'Detailed Techniques'!$A:$G,7,0),'Score Defs'!$A:$B,2,0))</f>
        <v>0</v>
      </c>
      <c r="E4" s="125" t="s">
        <v>1019</v>
      </c>
      <c r="F4" s="123">
        <f>IF(ISNA(VLOOKUP(VLOOKUP(E4,'Detailed Techniques'!$A:$G,7,0),'Score Defs'!$A:$B,2,0)),"",VLOOKUP(VLOOKUP(E4,'Detailed Techniques'!$A:$G,7,0),'Score Defs'!$A:$B,2,0))</f>
        <v>5</v>
      </c>
      <c r="G4" s="125" t="s">
        <v>1019</v>
      </c>
      <c r="H4" s="123">
        <f>IF(ISNA(VLOOKUP(VLOOKUP(G4,'Detailed Techniques'!$A:$G,7,0),'Score Defs'!$A:$B,2,0)),"",VLOOKUP(VLOOKUP(G4,'Detailed Techniques'!$A:$G,7,0),'Score Defs'!$A:$B,2,0))</f>
        <v>5</v>
      </c>
      <c r="I4" s="122" t="s">
        <v>983</v>
      </c>
      <c r="J4" s="123">
        <f>IF(ISNA(VLOOKUP(VLOOKUP(I4,'Detailed Techniques'!$A:$G,7,0),'Score Defs'!$A:$B,2,0)),"",VLOOKUP(VLOOKUP(I4,'Detailed Techniques'!$A:$G,7,0),'Score Defs'!$A:$B,2,0))</f>
        <v>5</v>
      </c>
      <c r="K4" s="122" t="s">
        <v>12</v>
      </c>
      <c r="L4" s="123">
        <f>IF(ISNA(VLOOKUP(VLOOKUP(K4,'Detailed Techniques'!$A:$G,7,0),'Score Defs'!$A:$B,2,0)),"",VLOOKUP(VLOOKUP(K4,'Detailed Techniques'!$A:$G,7,0),'Score Defs'!$A:$B,2,0))</f>
        <v>0</v>
      </c>
      <c r="M4" s="125" t="s">
        <v>1008</v>
      </c>
      <c r="N4" s="123">
        <f>IF(ISNA(VLOOKUP(VLOOKUP(M4,'Detailed Techniques'!$A:$G,7,0),'Score Defs'!$A:$B,2,0)),"",VLOOKUP(VLOOKUP(M4,'Detailed Techniques'!$A:$G,7,0),'Score Defs'!$A:$B,2,0))</f>
        <v>5</v>
      </c>
      <c r="O4" s="125" t="s">
        <v>921</v>
      </c>
      <c r="P4" s="123">
        <f>IF(ISNA(VLOOKUP(VLOOKUP(O4,'Detailed Techniques'!$A:$G,7,0),'Score Defs'!$A:$B,2,0)),"",VLOOKUP(VLOOKUP(O4,'Detailed Techniques'!$A:$G,7,0),'Score Defs'!$A:$B,2,0))</f>
        <v>5</v>
      </c>
      <c r="Q4" s="122" t="s">
        <v>32</v>
      </c>
      <c r="R4" s="123">
        <f>IF(ISNA(VLOOKUP(VLOOKUP(Q4,'Detailed Techniques'!$A:$G,7,0),'Score Defs'!$A:$B,2,0)),"",VLOOKUP(VLOOKUP(Q4,'Detailed Techniques'!$A:$G,7,0),'Score Defs'!$A:$B,2,0))</f>
        <v>0</v>
      </c>
      <c r="S4" s="122" t="s">
        <v>33</v>
      </c>
      <c r="T4" s="123">
        <f>IF(ISNA(VLOOKUP(VLOOKUP(S4,'Detailed Techniques'!$A:$G,7,0),'Score Defs'!$A:$B,2,0)),"",VLOOKUP(VLOOKUP(S4,'Detailed Techniques'!$A:$G,7,0),'Score Defs'!$A:$B,2,0))</f>
        <v>0</v>
      </c>
      <c r="U4" s="122" t="s">
        <v>34</v>
      </c>
      <c r="V4" s="123">
        <f>IF(ISNA(VLOOKUP(VLOOKUP(U4,'Detailed Techniques'!$A:$G,7,0),'Score Defs'!$A:$B,2,0)),"",VLOOKUP(VLOOKUP(U4,'Detailed Techniques'!$A:$G,7,0),'Score Defs'!$A:$B,2,0))</f>
        <v>0</v>
      </c>
    </row>
    <row r="5" spans="1:22" ht="45" x14ac:dyDescent="0.25">
      <c r="A5" s="122" t="s">
        <v>979</v>
      </c>
      <c r="B5" s="123">
        <f>IF(ISNA(VLOOKUP(VLOOKUP(A5,'Detailed Techniques'!$A:$G,7,0),'Score Defs'!$A:$B,2,0)),"",VLOOKUP(VLOOKUP(A5,'Detailed Techniques'!$A:$G,7,0),'Score Defs'!$A:$B,2,0))</f>
        <v>5</v>
      </c>
      <c r="C5" s="122" t="s">
        <v>982</v>
      </c>
      <c r="D5" s="123">
        <f>IF(ISNA(VLOOKUP(VLOOKUP(C5,'Detailed Techniques'!$A:$G,7,0),'Score Defs'!$A:$B,2,0)),"",VLOOKUP(VLOOKUP(C5,'Detailed Techniques'!$A:$G,7,0),'Score Defs'!$A:$B,2,0))</f>
        <v>5</v>
      </c>
      <c r="E5" s="122" t="s">
        <v>19</v>
      </c>
      <c r="F5" s="123">
        <f>IF(ISNA(VLOOKUP(VLOOKUP(E5,'Detailed Techniques'!$A:$G,7,0),'Score Defs'!$A:$B,2,0)),"",VLOOKUP(VLOOKUP(E5,'Detailed Techniques'!$A:$G,7,0),'Score Defs'!$A:$B,2,0))</f>
        <v>0</v>
      </c>
      <c r="G5" s="122" t="s">
        <v>19</v>
      </c>
      <c r="H5" s="123">
        <f>IF(ISNA(VLOOKUP(VLOOKUP(G5,'Detailed Techniques'!$A:$G,7,0),'Score Defs'!$A:$B,2,0)),"",VLOOKUP(VLOOKUP(G5,'Detailed Techniques'!$A:$G,7,0),'Score Defs'!$A:$B,2,0))</f>
        <v>0</v>
      </c>
      <c r="I5" s="122" t="s">
        <v>20</v>
      </c>
      <c r="J5" s="123">
        <f>IF(ISNA(VLOOKUP(VLOOKUP(I5,'Detailed Techniques'!$A:$G,7,0),'Score Defs'!$A:$B,2,0)),"",VLOOKUP(VLOOKUP(I5,'Detailed Techniques'!$A:$G,7,0),'Score Defs'!$A:$B,2,0))</f>
        <v>0</v>
      </c>
      <c r="K5" s="122" t="s">
        <v>21</v>
      </c>
      <c r="L5" s="123">
        <f>IF(ISNA(VLOOKUP(VLOOKUP(K5,'Detailed Techniques'!$A:$G,7,0),'Score Defs'!$A:$B,2,0)),"",VLOOKUP(VLOOKUP(K5,'Detailed Techniques'!$A:$G,7,0),'Score Defs'!$A:$B,2,0))</f>
        <v>0</v>
      </c>
      <c r="M5" s="122" t="s">
        <v>29</v>
      </c>
      <c r="N5" s="123">
        <f>IF(ISNA(VLOOKUP(VLOOKUP(M5,'Detailed Techniques'!$A:$G,7,0),'Score Defs'!$A:$B,2,0)),"",VLOOKUP(VLOOKUP(M5,'Detailed Techniques'!$A:$G,7,0),'Score Defs'!$A:$B,2,0))</f>
        <v>0</v>
      </c>
      <c r="O5" s="125" t="s">
        <v>996</v>
      </c>
      <c r="P5" s="123">
        <f>IF(ISNA(VLOOKUP(VLOOKUP(O5,'Detailed Techniques'!$A:$G,7,0),'Score Defs'!$A:$B,2,0)),"",VLOOKUP(VLOOKUP(O5,'Detailed Techniques'!$A:$G,7,0),'Score Defs'!$A:$B,2,0))</f>
        <v>5</v>
      </c>
      <c r="Q5" s="125" t="s">
        <v>999</v>
      </c>
      <c r="R5" s="123">
        <f>IF(ISNA(VLOOKUP(VLOOKUP(Q5,'Detailed Techniques'!$A:$G,7,0),'Score Defs'!$A:$B,2,0)),"",VLOOKUP(VLOOKUP(Q5,'Detailed Techniques'!$A:$G,7,0),'Score Defs'!$A:$B,2,0))</f>
        <v>5</v>
      </c>
      <c r="S5" s="122" t="s">
        <v>40</v>
      </c>
      <c r="T5" s="123">
        <f>IF(ISNA(VLOOKUP(VLOOKUP(S5,'Detailed Techniques'!$A:$G,7,0),'Score Defs'!$A:$B,2,0)),"",VLOOKUP(VLOOKUP(S5,'Detailed Techniques'!$A:$G,7,0),'Score Defs'!$A:$B,2,0))</f>
        <v>0</v>
      </c>
      <c r="U5" s="122" t="s">
        <v>41</v>
      </c>
      <c r="V5" s="123">
        <f>IF(ISNA(VLOOKUP(VLOOKUP(U5,'Detailed Techniques'!$A:$G,7,0),'Score Defs'!$A:$B,2,0)),"",VLOOKUP(VLOOKUP(U5,'Detailed Techniques'!$A:$G,7,0),'Score Defs'!$A:$B,2,0))</f>
        <v>0</v>
      </c>
    </row>
    <row r="6" spans="1:22" ht="30" x14ac:dyDescent="0.25">
      <c r="A6" s="122" t="s">
        <v>978</v>
      </c>
      <c r="B6" s="123">
        <f>IF(ISNA(VLOOKUP(VLOOKUP(A6,'Detailed Techniques'!$A:$G,7,0),'Score Defs'!$A:$B,2,0)),"",VLOOKUP(VLOOKUP(A6,'Detailed Techniques'!$A:$G,7,0),'Score Defs'!$A:$B,2,0))</f>
        <v>5</v>
      </c>
      <c r="C6" s="125" t="s">
        <v>919</v>
      </c>
      <c r="D6" s="123">
        <f>IF(ISNA(VLOOKUP(VLOOKUP(C6,'Detailed Techniques'!$A:$G,7,0),'Score Defs'!$A:$B,2,0)),"",VLOOKUP(VLOOKUP(C6,'Detailed Techniques'!$A:$G,7,0),'Score Defs'!$A:$B,2,0))</f>
        <v>5</v>
      </c>
      <c r="E6" s="122" t="s">
        <v>560</v>
      </c>
      <c r="F6" s="123">
        <f>IF(ISNA(VLOOKUP(VLOOKUP(E6,'Detailed Techniques'!$A:$G,7,0),'Score Defs'!$A:$B,2,0)),"",VLOOKUP(VLOOKUP(E6,'Detailed Techniques'!$A:$G,7,0),'Score Defs'!$A:$B,2,0))</f>
        <v>0</v>
      </c>
      <c r="G6" s="122" t="s">
        <v>560</v>
      </c>
      <c r="H6" s="123">
        <f>IF(ISNA(VLOOKUP(VLOOKUP(G6,'Detailed Techniques'!$A:$G,7,0),'Score Defs'!$A:$B,2,0)),"",VLOOKUP(VLOOKUP(G6,'Detailed Techniques'!$A:$G,7,0),'Score Defs'!$A:$B,2,0))</f>
        <v>0</v>
      </c>
      <c r="I6" s="122" t="s">
        <v>599</v>
      </c>
      <c r="J6" s="123">
        <f>IF(ISNA(VLOOKUP(VLOOKUP(I6,'Detailed Techniques'!$A:$G,7,0),'Score Defs'!$A:$B,2,0)),"",VLOOKUP(VLOOKUP(I6,'Detailed Techniques'!$A:$G,7,0),'Score Defs'!$A:$B,2,0))</f>
        <v>0</v>
      </c>
      <c r="K6" s="122" t="s">
        <v>36</v>
      </c>
      <c r="L6" s="123">
        <f>IF(ISNA(VLOOKUP(VLOOKUP(K6,'Detailed Techniques'!$A:$G,7,0),'Score Defs'!$A:$B,2,0)),"",VLOOKUP(VLOOKUP(K6,'Detailed Techniques'!$A:$G,7,0),'Score Defs'!$A:$B,2,0))</f>
        <v>0</v>
      </c>
      <c r="M6" s="122" t="s">
        <v>52</v>
      </c>
      <c r="N6" s="123">
        <f>IF(ISNA(VLOOKUP(VLOOKUP(M6,'Detailed Techniques'!$A:$G,7,0),'Score Defs'!$A:$B,2,0)),"",VLOOKUP(VLOOKUP(M6,'Detailed Techniques'!$A:$G,7,0),'Score Defs'!$A:$B,2,0))</f>
        <v>0</v>
      </c>
      <c r="O6" s="122" t="s">
        <v>30</v>
      </c>
      <c r="P6" s="123">
        <f>IF(ISNA(VLOOKUP(VLOOKUP(O6,'Detailed Techniques'!$A:$G,7,0),'Score Defs'!$A:$B,2,0)),"",VLOOKUP(VLOOKUP(O6,'Detailed Techniques'!$A:$G,7,0),'Score Defs'!$A:$B,2,0))</f>
        <v>0</v>
      </c>
      <c r="Q6" s="122" t="s">
        <v>47</v>
      </c>
      <c r="R6" s="123">
        <f>IF(ISNA(VLOOKUP(VLOOKUP(Q6,'Detailed Techniques'!$A:$G,7,0),'Score Defs'!$A:$B,2,0)),"",VLOOKUP(VLOOKUP(Q6,'Detailed Techniques'!$A:$G,7,0),'Score Defs'!$A:$B,2,0))</f>
        <v>0</v>
      </c>
      <c r="S6" s="122" t="s">
        <v>48</v>
      </c>
      <c r="T6" s="123">
        <f>IF(ISNA(VLOOKUP(VLOOKUP(S6,'Detailed Techniques'!$A:$G,7,0),'Score Defs'!$A:$B,2,0)),"",VLOOKUP(VLOOKUP(S6,'Detailed Techniques'!$A:$G,7,0),'Score Defs'!$A:$B,2,0))</f>
        <v>0</v>
      </c>
      <c r="U6" s="122" t="s">
        <v>49</v>
      </c>
      <c r="V6" s="123">
        <f>IF(ISNA(VLOOKUP(VLOOKUP(U6,'Detailed Techniques'!$A:$G,7,0),'Score Defs'!$A:$B,2,0)),"",VLOOKUP(VLOOKUP(U6,'Detailed Techniques'!$A:$G,7,0),'Score Defs'!$A:$B,2,0))</f>
        <v>0</v>
      </c>
    </row>
    <row r="7" spans="1:22" ht="45" x14ac:dyDescent="0.25">
      <c r="A7" s="122" t="s">
        <v>981</v>
      </c>
      <c r="B7" s="123">
        <f>IF(ISNA(VLOOKUP(VLOOKUP(A7,'Detailed Techniques'!$A:$G,7,0),'Score Defs'!$A:$B,2,0)),"",VLOOKUP(VLOOKUP(A7,'Detailed Techniques'!$A:$G,7,0),'Score Defs'!$A:$B,2,0))</f>
        <v>5</v>
      </c>
      <c r="C7" s="122" t="s">
        <v>23</v>
      </c>
      <c r="D7" s="123">
        <f>IF(ISNA(VLOOKUP(VLOOKUP(C7,'Detailed Techniques'!$A:$G,7,0),'Score Defs'!$A:$B,2,0)),"",VLOOKUP(VLOOKUP(C7,'Detailed Techniques'!$A:$G,7,0),'Score Defs'!$A:$B,2,0))</f>
        <v>0</v>
      </c>
      <c r="E7" s="122" t="s">
        <v>27</v>
      </c>
      <c r="F7" s="123">
        <f>IF(ISNA(VLOOKUP(VLOOKUP(E7,'Detailed Techniques'!$A:$G,7,0),'Score Defs'!$A:$B,2,0)),"",VLOOKUP(VLOOKUP(E7,'Detailed Techniques'!$A:$G,7,0),'Score Defs'!$A:$B,2,0))</f>
        <v>0</v>
      </c>
      <c r="G7" s="122" t="s">
        <v>20</v>
      </c>
      <c r="H7" s="123">
        <f>IF(ISNA(VLOOKUP(VLOOKUP(G7,'Detailed Techniques'!$A:$G,7,0),'Score Defs'!$A:$B,2,0)),"",VLOOKUP(VLOOKUP(G7,'Detailed Techniques'!$A:$G,7,0),'Score Defs'!$A:$B,2,0))</f>
        <v>0</v>
      </c>
      <c r="I7" s="122" t="s">
        <v>977</v>
      </c>
      <c r="J7" s="123">
        <f>IF(ISNA(VLOOKUP(VLOOKUP(I7,'Detailed Techniques'!$A:$G,7,0),'Score Defs'!$A:$B,2,0)),"",VLOOKUP(VLOOKUP(I7,'Detailed Techniques'!$A:$G,7,0),'Score Defs'!$A:$B,2,0))</f>
        <v>5</v>
      </c>
      <c r="K7" s="125" t="s">
        <v>1005</v>
      </c>
      <c r="L7" s="123">
        <f>IF(ISNA(VLOOKUP(VLOOKUP(K7,'Detailed Techniques'!$A:$G,7,0),'Score Defs'!$A:$B,2,0)),"",VLOOKUP(VLOOKUP(K7,'Detailed Techniques'!$A:$G,7,0),'Score Defs'!$A:$B,2,0))</f>
        <v>5</v>
      </c>
      <c r="M7" s="122" t="s">
        <v>545</v>
      </c>
      <c r="N7" s="123">
        <f>IF(ISNA(VLOOKUP(VLOOKUP(M7,'Detailed Techniques'!$A:$G,7,0),'Score Defs'!$A:$B,2,0)),"",VLOOKUP(VLOOKUP(M7,'Detailed Techniques'!$A:$G,7,0),'Score Defs'!$A:$B,2,0))</f>
        <v>0</v>
      </c>
      <c r="O7" s="122" t="s">
        <v>37</v>
      </c>
      <c r="P7" s="123">
        <f>IF(ISNA(VLOOKUP(VLOOKUP(O7,'Detailed Techniques'!$A:$G,7,0),'Score Defs'!$A:$B,2,0)),"",VLOOKUP(VLOOKUP(O7,'Detailed Techniques'!$A:$G,7,0),'Score Defs'!$A:$B,2,0))</f>
        <v>0</v>
      </c>
      <c r="Q7" s="122" t="s">
        <v>54</v>
      </c>
      <c r="R7" s="123">
        <f>IF(ISNA(VLOOKUP(VLOOKUP(Q7,'Detailed Techniques'!$A:$G,7,0),'Score Defs'!$A:$B,2,0)),"",VLOOKUP(VLOOKUP(Q7,'Detailed Techniques'!$A:$G,7,0),'Score Defs'!$A:$B,2,0))</f>
        <v>0</v>
      </c>
      <c r="S7" s="122" t="s">
        <v>55</v>
      </c>
      <c r="T7" s="123">
        <f>IF(ISNA(VLOOKUP(VLOOKUP(S7,'Detailed Techniques'!$A:$G,7,0),'Score Defs'!$A:$B,2,0)),"",VLOOKUP(VLOOKUP(S7,'Detailed Techniques'!$A:$G,7,0),'Score Defs'!$A:$B,2,0))</f>
        <v>0</v>
      </c>
      <c r="U7" s="122" t="s">
        <v>56</v>
      </c>
      <c r="V7" s="123">
        <f>IF(ISNA(VLOOKUP(VLOOKUP(U7,'Detailed Techniques'!$A:$G,7,0),'Score Defs'!$A:$B,2,0)),"",VLOOKUP(VLOOKUP(U7,'Detailed Techniques'!$A:$G,7,0),'Score Defs'!$A:$B,2,0))</f>
        <v>0</v>
      </c>
    </row>
    <row r="8" spans="1:22" ht="30" x14ac:dyDescent="0.25">
      <c r="A8" s="122" t="s">
        <v>985</v>
      </c>
      <c r="B8" s="123">
        <f>IF(ISNA(VLOOKUP(VLOOKUP(A8,'Detailed Techniques'!$A:$G,7,0),'Score Defs'!$A:$B,2,0)),"",VLOOKUP(VLOOKUP(A8,'Detailed Techniques'!$A:$G,7,0),'Score Defs'!$A:$B,2,0))</f>
        <v>5</v>
      </c>
      <c r="C8" s="122" t="s">
        <v>31</v>
      </c>
      <c r="D8" s="123">
        <f>IF(ISNA(VLOOKUP(VLOOKUP(C8,'Detailed Techniques'!$A:$G,7,0),'Score Defs'!$A:$B,2,0)),"",VLOOKUP(VLOOKUP(C8,'Detailed Techniques'!$A:$G,7,0),'Score Defs'!$A:$B,2,0))</f>
        <v>0</v>
      </c>
      <c r="E8" s="122" t="s">
        <v>983</v>
      </c>
      <c r="F8" s="123">
        <f>IF(ISNA(VLOOKUP(VLOOKUP(E8,'Detailed Techniques'!$A:$G,7,0),'Score Defs'!$A:$B,2,0)),"",VLOOKUP(VLOOKUP(E8,'Detailed Techniques'!$A:$G,7,0),'Score Defs'!$A:$B,2,0))</f>
        <v>5</v>
      </c>
      <c r="G8" s="122" t="s">
        <v>43</v>
      </c>
      <c r="H8" s="123">
        <f>IF(ISNA(VLOOKUP(VLOOKUP(G8,'Detailed Techniques'!$A:$G,7,0),'Score Defs'!$A:$B,2,0)),"",VLOOKUP(VLOOKUP(G8,'Detailed Techniques'!$A:$G,7,0),'Score Defs'!$A:$B,2,0))</f>
        <v>0</v>
      </c>
      <c r="I8" s="122" t="s">
        <v>28</v>
      </c>
      <c r="J8" s="123">
        <f>IF(ISNA(VLOOKUP(VLOOKUP(I8,'Detailed Techniques'!$A:$G,7,0),'Score Defs'!$A:$B,2,0)),"",VLOOKUP(VLOOKUP(I8,'Detailed Techniques'!$A:$G,7,0),'Score Defs'!$A:$B,2,0))</f>
        <v>0</v>
      </c>
      <c r="K8" s="125" t="s">
        <v>998</v>
      </c>
      <c r="L8" s="123">
        <f>IF(ISNA(VLOOKUP(VLOOKUP(K8,'Detailed Techniques'!$A:$G,7,0),'Score Defs'!$A:$B,2,0)),"",VLOOKUP(VLOOKUP(K8,'Detailed Techniques'!$A:$G,7,0),'Score Defs'!$A:$B,2,0))</f>
        <v>5</v>
      </c>
      <c r="M8" s="125" t="s">
        <v>987</v>
      </c>
      <c r="N8" s="123">
        <f>IF(ISNA(VLOOKUP(VLOOKUP(M8,'Detailed Techniques'!$A:$G,7,0),'Score Defs'!$A:$B,2,0)),"",VLOOKUP(VLOOKUP(M8,'Detailed Techniques'!$A:$G,7,0),'Score Defs'!$A:$B,2,0))</f>
        <v>5</v>
      </c>
      <c r="O8" s="122" t="s">
        <v>45</v>
      </c>
      <c r="P8" s="123">
        <f>IF(ISNA(VLOOKUP(VLOOKUP(O8,'Detailed Techniques'!$A:$G,7,0),'Score Defs'!$A:$B,2,0)),"",VLOOKUP(VLOOKUP(O8,'Detailed Techniques'!$A:$G,7,0),'Score Defs'!$A:$B,2,0))</f>
        <v>0</v>
      </c>
      <c r="Q8" s="122" t="s">
        <v>62</v>
      </c>
      <c r="R8" s="123">
        <f>IF(ISNA(VLOOKUP(VLOOKUP(Q8,'Detailed Techniques'!$A:$G,7,0),'Score Defs'!$A:$B,2,0)),"",VLOOKUP(VLOOKUP(Q8,'Detailed Techniques'!$A:$G,7,0),'Score Defs'!$A:$B,2,0))</f>
        <v>0</v>
      </c>
      <c r="S8" s="122" t="s">
        <v>63</v>
      </c>
      <c r="T8" s="123">
        <f>IF(ISNA(VLOOKUP(VLOOKUP(S8,'Detailed Techniques'!$A:$G,7,0),'Score Defs'!$A:$B,2,0)),"",VLOOKUP(VLOOKUP(S8,'Detailed Techniques'!$A:$G,7,0),'Score Defs'!$A:$B,2,0))</f>
        <v>0</v>
      </c>
      <c r="U8" s="122" t="s">
        <v>64</v>
      </c>
      <c r="V8" s="123">
        <f>IF(ISNA(VLOOKUP(VLOOKUP(U8,'Detailed Techniques'!$A:$G,7,0),'Score Defs'!$A:$B,2,0)),"",VLOOKUP(VLOOKUP(U8,'Detailed Techniques'!$A:$G,7,0),'Score Defs'!$A:$B,2,0))</f>
        <v>0</v>
      </c>
    </row>
    <row r="9" spans="1:22" ht="45" x14ac:dyDescent="0.25">
      <c r="A9" s="122" t="s">
        <v>75</v>
      </c>
      <c r="B9" s="123">
        <f>IF(ISNA(VLOOKUP(VLOOKUP(A9,'Detailed Techniques'!$A:$G,7,0),'Score Defs'!$A:$B,2,0)),"",VLOOKUP(VLOOKUP(A9,'Detailed Techniques'!$A:$G,7,0),'Score Defs'!$A:$B,2,0))</f>
        <v>0</v>
      </c>
      <c r="C9" s="125" t="s">
        <v>989</v>
      </c>
      <c r="D9" s="123">
        <f>IF(ISNA(VLOOKUP(VLOOKUP(C9,'Detailed Techniques'!$A:$G,7,0),'Score Defs'!$A:$B,2,0)),"",VLOOKUP(VLOOKUP(C9,'Detailed Techniques'!$A:$G,7,0),'Score Defs'!$A:$B,2,0))</f>
        <v>5</v>
      </c>
      <c r="E9" s="122" t="s">
        <v>42</v>
      </c>
      <c r="F9" s="123">
        <f>IF(ISNA(VLOOKUP(VLOOKUP(E9,'Detailed Techniques'!$A:$G,7,0),'Score Defs'!$A:$B,2,0)),"",VLOOKUP(VLOOKUP(E9,'Detailed Techniques'!$A:$G,7,0),'Score Defs'!$A:$B,2,0))</f>
        <v>0</v>
      </c>
      <c r="G9" s="122" t="s">
        <v>655</v>
      </c>
      <c r="H9" s="123">
        <f>IF(ISNA(VLOOKUP(VLOOKUP(G9,'Detailed Techniques'!$A:$G,7,0),'Score Defs'!$A:$B,2,0)),"",VLOOKUP(VLOOKUP(G9,'Detailed Techniques'!$A:$G,7,0),'Score Defs'!$A:$B,2,0))</f>
        <v>0</v>
      </c>
      <c r="I9" s="122" t="s">
        <v>35</v>
      </c>
      <c r="J9" s="123">
        <f>IF(ISNA(VLOOKUP(VLOOKUP(I9,'Detailed Techniques'!$A:$G,7,0),'Score Defs'!$A:$B,2,0)),"",VLOOKUP(VLOOKUP(I9,'Detailed Techniques'!$A:$G,7,0),'Score Defs'!$A:$B,2,0))</f>
        <v>0</v>
      </c>
      <c r="K9" s="125" t="s">
        <v>973</v>
      </c>
      <c r="L9" s="123">
        <f>IF(ISNA(VLOOKUP(VLOOKUP(K9,'Detailed Techniques'!$A:$G,7,0),'Score Defs'!$A:$B,2,0)),"",VLOOKUP(VLOOKUP(K9,'Detailed Techniques'!$A:$G,7,0),'Score Defs'!$A:$B,2,0))</f>
        <v>5</v>
      </c>
      <c r="M9" s="122" t="s">
        <v>59</v>
      </c>
      <c r="N9" s="123">
        <f>IF(ISNA(VLOOKUP(VLOOKUP(M9,'Detailed Techniques'!$A:$G,7,0),'Score Defs'!$A:$B,2,0)),"",VLOOKUP(VLOOKUP(M9,'Detailed Techniques'!$A:$G,7,0),'Score Defs'!$A:$B,2,0))</f>
        <v>0</v>
      </c>
      <c r="O9" s="122" t="s">
        <v>53</v>
      </c>
      <c r="P9" s="123">
        <f>IF(ISNA(VLOOKUP(VLOOKUP(O9,'Detailed Techniques'!$A:$G,7,0),'Score Defs'!$A:$B,2,0)),"",VLOOKUP(VLOOKUP(O9,'Detailed Techniques'!$A:$G,7,0),'Score Defs'!$A:$B,2,0))</f>
        <v>0</v>
      </c>
      <c r="Q9" s="122" t="s">
        <v>39</v>
      </c>
      <c r="R9" s="123">
        <f>IF(ISNA(VLOOKUP(VLOOKUP(Q9,'Detailed Techniques'!$A:$G,7,0),'Score Defs'!$A:$B,2,0)),"",VLOOKUP(VLOOKUP(Q9,'Detailed Techniques'!$A:$G,7,0),'Score Defs'!$A:$B,2,0))</f>
        <v>0</v>
      </c>
      <c r="S9" s="122" t="s">
        <v>71</v>
      </c>
      <c r="T9" s="123">
        <f>IF(ISNA(VLOOKUP(VLOOKUP(S9,'Detailed Techniques'!$A:$G,7,0),'Score Defs'!$A:$B,2,0)),"",VLOOKUP(VLOOKUP(S9,'Detailed Techniques'!$A:$G,7,0),'Score Defs'!$A:$B,2,0))</f>
        <v>0</v>
      </c>
      <c r="U9" s="125" t="s">
        <v>918</v>
      </c>
      <c r="V9" s="123">
        <f>IF(ISNA(VLOOKUP(VLOOKUP(U9,'Detailed Techniques'!$A:$G,7,0),'Score Defs'!$A:$B,2,0)),"",VLOOKUP(VLOOKUP(U9,'Detailed Techniques'!$A:$G,7,0),'Score Defs'!$A:$B,2,0))</f>
        <v>5</v>
      </c>
    </row>
    <row r="10" spans="1:22" ht="30" x14ac:dyDescent="0.25">
      <c r="A10" s="122" t="s">
        <v>980</v>
      </c>
      <c r="B10" s="123">
        <f>IF(ISNA(VLOOKUP(VLOOKUP(A10,'Detailed Techniques'!$A:$G,7,0),'Score Defs'!$A:$B,2,0)),"",VLOOKUP(VLOOKUP(A10,'Detailed Techniques'!$A:$G,7,0),'Score Defs'!$A:$B,2,0))</f>
        <v>5</v>
      </c>
      <c r="C10" s="122" t="s">
        <v>38</v>
      </c>
      <c r="D10" s="123">
        <f>IF(ISNA(VLOOKUP(VLOOKUP(C10,'Detailed Techniques'!$A:$G,7,0),'Score Defs'!$A:$B,2,0)),"",VLOOKUP(VLOOKUP(C10,'Detailed Techniques'!$A:$G,7,0),'Score Defs'!$A:$B,2,0))</f>
        <v>0</v>
      </c>
      <c r="E10" s="123" t="s">
        <v>961</v>
      </c>
      <c r="F10" s="123">
        <f>IF(ISNA(VLOOKUP(VLOOKUP(E10,'Detailed Techniques'!$A:$G,7,0),'Score Defs'!$A:$B,2,0)),"",VLOOKUP(VLOOKUP(E10,'Detailed Techniques'!$A:$G,7,0),'Score Defs'!$A:$B,2,0))</f>
        <v>5</v>
      </c>
      <c r="G10" s="5" t="s">
        <v>1024</v>
      </c>
      <c r="H10" s="123">
        <f>IF(ISNA(VLOOKUP(VLOOKUP(G10,'Detailed Techniques'!$A:$G,7,0),'Score Defs'!$A:$B,2,0)),"",VLOOKUP(VLOOKUP(G10,'Detailed Techniques'!$A:$G,7,0),'Score Defs'!$A:$B,2,0))</f>
        <v>0</v>
      </c>
      <c r="I10" s="122" t="s">
        <v>44</v>
      </c>
      <c r="J10" s="123">
        <f>IF(ISNA(VLOOKUP(VLOOKUP(I10,'Detailed Techniques'!$A:$G,7,0),'Score Defs'!$A:$B,2,0)),"",VLOOKUP(VLOOKUP(I10,'Detailed Techniques'!$A:$G,7,0),'Score Defs'!$A:$B,2,0))</f>
        <v>0</v>
      </c>
      <c r="K10" s="125" t="s">
        <v>965</v>
      </c>
      <c r="L10" s="123">
        <f>IF(ISNA(VLOOKUP(VLOOKUP(K10,'Detailed Techniques'!$A:$G,7,0),'Score Defs'!$A:$B,2,0)),"",VLOOKUP(VLOOKUP(K10,'Detailed Techniques'!$A:$G,7,0),'Score Defs'!$A:$B,2,0))</f>
        <v>5</v>
      </c>
      <c r="M10" s="122" t="s">
        <v>67</v>
      </c>
      <c r="N10" s="123">
        <f>IF(ISNA(VLOOKUP(VLOOKUP(M10,'Detailed Techniques'!$A:$G,7,0),'Score Defs'!$A:$B,2,0)),"",VLOOKUP(VLOOKUP(M10,'Detailed Techniques'!$A:$G,7,0),'Score Defs'!$A:$B,2,0))</f>
        <v>0</v>
      </c>
      <c r="O10" s="122" t="s">
        <v>60</v>
      </c>
      <c r="P10" s="123">
        <f>IF(ISNA(VLOOKUP(VLOOKUP(O10,'Detailed Techniques'!$A:$G,7,0),'Score Defs'!$A:$B,2,0)),"",VLOOKUP(VLOOKUP(O10,'Detailed Techniques'!$A:$G,7,0),'Score Defs'!$A:$B,2,0))</f>
        <v>0</v>
      </c>
      <c r="Q10" s="122" t="s">
        <v>70</v>
      </c>
      <c r="R10" s="123">
        <f>IF(ISNA(VLOOKUP(VLOOKUP(Q10,'Detailed Techniques'!$A:$G,7,0),'Score Defs'!$A:$B,2,0)),"",VLOOKUP(VLOOKUP(Q10,'Detailed Techniques'!$A:$G,7,0),'Score Defs'!$A:$B,2,0))</f>
        <v>0</v>
      </c>
      <c r="S10" s="122" t="s">
        <v>77</v>
      </c>
      <c r="T10" s="123">
        <f>IF(ISNA(VLOOKUP(VLOOKUP(S10,'Detailed Techniques'!$A:$G,7,0),'Score Defs'!$A:$B,2,0)),"",VLOOKUP(VLOOKUP(S10,'Detailed Techniques'!$A:$G,7,0),'Score Defs'!$A:$B,2,0))</f>
        <v>0</v>
      </c>
      <c r="U10" s="122" t="s">
        <v>72</v>
      </c>
      <c r="V10" s="123">
        <f>IF(ISNA(VLOOKUP(VLOOKUP(U10,'Detailed Techniques'!$A:$G,7,0),'Score Defs'!$A:$B,2,0)),"",VLOOKUP(VLOOKUP(U10,'Detailed Techniques'!$A:$G,7,0),'Score Defs'!$A:$B,2,0))</f>
        <v>0</v>
      </c>
    </row>
    <row r="11" spans="1:22" ht="39" customHeight="1" x14ac:dyDescent="0.25">
      <c r="A11" s="122" t="s">
        <v>713</v>
      </c>
      <c r="B11" s="123">
        <f>IF(ISNA(VLOOKUP(VLOOKUP(A11,'Detailed Techniques'!$A:$G,7,0),'Score Defs'!$A:$B,2,0)),"",VLOOKUP(VLOOKUP(A11,'Detailed Techniques'!$A:$G,7,0),'Score Defs'!$A:$B,2,0))</f>
        <v>0</v>
      </c>
      <c r="C11" s="122" t="s">
        <v>46</v>
      </c>
      <c r="D11" s="123">
        <f>IF(ISNA(VLOOKUP(VLOOKUP(C11,'Detailed Techniques'!$A:$G,7,0),'Score Defs'!$A:$B,2,0)),"",VLOOKUP(VLOOKUP(C11,'Detailed Techniques'!$A:$G,7,0),'Score Defs'!$A:$B,2,0))</f>
        <v>0</v>
      </c>
      <c r="E11" s="122" t="s">
        <v>50</v>
      </c>
      <c r="F11" s="123">
        <f>IF(ISNA(VLOOKUP(VLOOKUP(E11,'Detailed Techniques'!$A:$G,7,0),'Score Defs'!$A:$B,2,0)),"",VLOOKUP(VLOOKUP(E11,'Detailed Techniques'!$A:$G,7,0),'Score Defs'!$A:$B,2,0))</f>
        <v>0</v>
      </c>
      <c r="G11" s="125" t="s">
        <v>967</v>
      </c>
      <c r="H11" s="123">
        <f>IF(ISNA(VLOOKUP(VLOOKUP(G11,'Detailed Techniques'!$A:$G,7,0),'Score Defs'!$A:$B,2,0)),"",VLOOKUP(VLOOKUP(G11,'Detailed Techniques'!$A:$G,7,0),'Score Defs'!$A:$B,2,0))</f>
        <v>5</v>
      </c>
      <c r="I11" s="122" t="s">
        <v>982</v>
      </c>
      <c r="J11" s="123">
        <f>IF(ISNA(VLOOKUP(VLOOKUP(I11,'Detailed Techniques'!$A:$G,7,0),'Score Defs'!$A:$B,2,0)),"",VLOOKUP(VLOOKUP(I11,'Detailed Techniques'!$A:$G,7,0),'Score Defs'!$A:$B,2,0))</f>
        <v>5</v>
      </c>
      <c r="K11" s="122" t="s">
        <v>51</v>
      </c>
      <c r="L11" s="123">
        <f>IF(ISNA(VLOOKUP(VLOOKUP(K11,'Detailed Techniques'!$A:$G,7,0),'Score Defs'!$A:$B,2,0)),"",VLOOKUP(VLOOKUP(K11,'Detailed Techniques'!$A:$G,7,0),'Score Defs'!$A:$B,2,0))</f>
        <v>0</v>
      </c>
      <c r="M11" s="122" t="s">
        <v>74</v>
      </c>
      <c r="N11" s="123">
        <f>IF(ISNA(VLOOKUP(VLOOKUP(M11,'Detailed Techniques'!$A:$G,7,0),'Score Defs'!$A:$B,2,0)),"",VLOOKUP(VLOOKUP(M11,'Detailed Techniques'!$A:$G,7,0),'Score Defs'!$A:$B,2,0))</f>
        <v>0</v>
      </c>
      <c r="O11" s="122" t="s">
        <v>68</v>
      </c>
      <c r="P11" s="123">
        <f>IF(ISNA(VLOOKUP(VLOOKUP(O11,'Detailed Techniques'!$A:$G,7,0),'Score Defs'!$A:$B,2,0)),"",VLOOKUP(VLOOKUP(O11,'Detailed Techniques'!$A:$G,7,0),'Score Defs'!$A:$B,2,0))</f>
        <v>0</v>
      </c>
      <c r="Q11" s="122" t="s">
        <v>51</v>
      </c>
      <c r="R11" s="123">
        <f>IF(ISNA(VLOOKUP(VLOOKUP(Q11,'Detailed Techniques'!$A:$G,7,0),'Score Defs'!$A:$B,2,0)),"",VLOOKUP(VLOOKUP(Q11,'Detailed Techniques'!$A:$G,7,0),'Score Defs'!$A:$B,2,0))</f>
        <v>0</v>
      </c>
      <c r="S11" s="125"/>
      <c r="T11" s="123" t="str">
        <f>IF(ISNA(VLOOKUP(VLOOKUP(S11,'Detailed Techniques'!$A:$G,7,0),'Score Defs'!$A:$B,2,0)),"",VLOOKUP(VLOOKUP(S11,'Detailed Techniques'!$A:$G,7,0),'Score Defs'!$A:$B,2,0))</f>
        <v/>
      </c>
      <c r="U11" s="122" t="s">
        <v>85</v>
      </c>
      <c r="V11" s="123">
        <f>IF(ISNA(VLOOKUP(VLOOKUP(U11,'Detailed Techniques'!$A:$G,7,0),'Score Defs'!$A:$B,2,0)),"",VLOOKUP(VLOOKUP(U11,'Detailed Techniques'!$A:$G,7,0),'Score Defs'!$A:$B,2,0))</f>
        <v>0</v>
      </c>
    </row>
    <row r="12" spans="1:22" ht="45" x14ac:dyDescent="0.25">
      <c r="A12" s="122"/>
      <c r="B12" s="123" t="str">
        <f>IF(ISNA(VLOOKUP(VLOOKUP(A12,'Detailed Techniques'!$A:$G,7,0),'Score Defs'!$A:$B,2,0)),"",VLOOKUP(VLOOKUP(A12,'Detailed Techniques'!$A:$G,7,0),'Score Defs'!$A:$B,2,0))</f>
        <v/>
      </c>
      <c r="C12" s="122" t="s">
        <v>629</v>
      </c>
      <c r="D12" s="123">
        <f>IF(ISNA(VLOOKUP(VLOOKUP(C12,'Detailed Techniques'!$A:$G,7,0),'Score Defs'!$A:$B,2,0)),"",VLOOKUP(VLOOKUP(C12,'Detailed Techniques'!$A:$G,7,0),'Score Defs'!$A:$B,2,0))</f>
        <v>0</v>
      </c>
      <c r="E12" s="122" t="s">
        <v>35</v>
      </c>
      <c r="F12" s="123">
        <f>IF(ISNA(VLOOKUP(VLOOKUP(E12,'Detailed Techniques'!$A:$G,7,0),'Score Defs'!$A:$B,2,0)),"",VLOOKUP(VLOOKUP(E12,'Detailed Techniques'!$A:$G,7,0),'Score Defs'!$A:$B,2,0))</f>
        <v>0</v>
      </c>
      <c r="G12" s="122" t="s">
        <v>57</v>
      </c>
      <c r="H12" s="123">
        <f>IF(ISNA(VLOOKUP(VLOOKUP(G12,'Detailed Techniques'!$A:$G,7,0),'Score Defs'!$A:$B,2,0)),"",VLOOKUP(VLOOKUP(G12,'Detailed Techniques'!$A:$G,7,0),'Score Defs'!$A:$B,2,0))</f>
        <v>0</v>
      </c>
      <c r="I12" s="122" t="s">
        <v>993</v>
      </c>
      <c r="J12" s="123">
        <f>IF(ISNA(VLOOKUP(VLOOKUP(I12,'Detailed Techniques'!$A:$G,7,0),'Score Defs'!$A:$B,2,0)),"",VLOOKUP(VLOOKUP(I12,'Detailed Techniques'!$A:$G,7,0),'Score Defs'!$A:$B,2,0))</f>
        <v>5</v>
      </c>
      <c r="K12" s="122" t="s">
        <v>576</v>
      </c>
      <c r="L12" s="123">
        <f>IF(ISNA(VLOOKUP(VLOOKUP(K12,'Detailed Techniques'!$A:$G,7,0),'Score Defs'!$A:$B,2,0)),"",VLOOKUP(VLOOKUP(K12,'Detailed Techniques'!$A:$G,7,0),'Score Defs'!$A:$B,2,0))</f>
        <v>0</v>
      </c>
      <c r="M12" s="122" t="s">
        <v>81</v>
      </c>
      <c r="N12" s="123">
        <f>IF(ISNA(VLOOKUP(VLOOKUP(M12,'Detailed Techniques'!$A:$G,7,0),'Score Defs'!$A:$B,2,0)),"",VLOOKUP(VLOOKUP(M12,'Detailed Techniques'!$A:$G,7,0),'Score Defs'!$A:$B,2,0))</f>
        <v>0</v>
      </c>
      <c r="O12" s="122" t="s">
        <v>75</v>
      </c>
      <c r="P12" s="123">
        <f>IF(ISNA(VLOOKUP(VLOOKUP(O12,'Detailed Techniques'!$A:$G,7,0),'Score Defs'!$A:$B,2,0)),"",VLOOKUP(VLOOKUP(O12,'Detailed Techniques'!$A:$G,7,0),'Score Defs'!$A:$B,2,0))</f>
        <v>0</v>
      </c>
      <c r="Q12" s="125" t="s">
        <v>971</v>
      </c>
      <c r="R12" s="123">
        <f>IF(ISNA(VLOOKUP(VLOOKUP(Q12,'Detailed Techniques'!$A:$G,7,0),'Score Defs'!$A:$B,2,0)),"",VLOOKUP(VLOOKUP(Q12,'Detailed Techniques'!$A:$G,7,0),'Score Defs'!$A:$B,2,0))</f>
        <v>5</v>
      </c>
      <c r="S12" s="125"/>
      <c r="T12" s="123" t="str">
        <f>IF(ISNA(VLOOKUP(VLOOKUP(S12,'Detailed Techniques'!$A:$G,7,0),'Score Defs'!$A:$B,2,0)),"",VLOOKUP(VLOOKUP(S12,'Detailed Techniques'!$A:$G,7,0),'Score Defs'!$A:$B,2,0))</f>
        <v/>
      </c>
      <c r="U12" s="125" t="s">
        <v>974</v>
      </c>
      <c r="V12" s="123">
        <f>IF(ISNA(VLOOKUP(VLOOKUP(U12,'Detailed Techniques'!$A:$G,7,0),'Score Defs'!$A:$B,2,0)),"",VLOOKUP(VLOOKUP(U12,'Detailed Techniques'!$A:$G,7,0),'Score Defs'!$A:$B,2,0))</f>
        <v>5</v>
      </c>
    </row>
    <row r="13" spans="1:22" ht="28.5" customHeight="1" x14ac:dyDescent="0.25">
      <c r="A13" s="122"/>
      <c r="B13" s="123" t="str">
        <f>IF(ISNA(VLOOKUP(VLOOKUP(A13,'Detailed Techniques'!$A:$G,7,0),'Score Defs'!$A:$B,2,0)),"",VLOOKUP(VLOOKUP(A13,'Detailed Techniques'!$A:$G,7,0),'Score Defs'!$A:$B,2,0))</f>
        <v/>
      </c>
      <c r="C13" s="123" t="s">
        <v>1021</v>
      </c>
      <c r="D13" s="123">
        <f>IF(ISNA(VLOOKUP(VLOOKUP(C13,'Detailed Techniques'!$A:$G,7,0),'Score Defs'!$A:$B,2,0)),"",VLOOKUP(VLOOKUP(C13,'Detailed Techniques'!$A:$G,7,0),'Score Defs'!$A:$B,2,0))</f>
        <v>0</v>
      </c>
      <c r="E13" s="122" t="s">
        <v>44</v>
      </c>
      <c r="F13" s="123">
        <f>IF(ISNA(VLOOKUP(VLOOKUP(E13,'Detailed Techniques'!$A:$G,7,0),'Score Defs'!$A:$B,2,0)),"",VLOOKUP(VLOOKUP(E13,'Detailed Techniques'!$A:$G,7,0),'Score Defs'!$A:$B,2,0))</f>
        <v>0</v>
      </c>
      <c r="G13" s="125" t="s">
        <v>965</v>
      </c>
      <c r="H13" s="123">
        <f>IF(ISNA(VLOOKUP(VLOOKUP(G13,'Detailed Techniques'!$A:$G,7,0),'Score Defs'!$A:$B,2,0)),"",VLOOKUP(VLOOKUP(G13,'Detailed Techniques'!$A:$G,7,0),'Score Defs'!$A:$B,2,0))</f>
        <v>5</v>
      </c>
      <c r="I13" s="122" t="s">
        <v>571</v>
      </c>
      <c r="J13" s="123">
        <f>IF(ISNA(VLOOKUP(VLOOKUP(I13,'Detailed Techniques'!$A:$G,7,0),'Score Defs'!$A:$B,2,0)),"",VLOOKUP(VLOOKUP(I13,'Detailed Techniques'!$A:$G,7,0),'Score Defs'!$A:$B,2,0))</f>
        <v>0</v>
      </c>
      <c r="K13" s="125" t="s">
        <v>994</v>
      </c>
      <c r="L13" s="123">
        <f>IF(ISNA(VLOOKUP(VLOOKUP(K13,'Detailed Techniques'!$A:$G,7,0),'Score Defs'!$A:$B,2,0)),"",VLOOKUP(VLOOKUP(K13,'Detailed Techniques'!$A:$G,7,0),'Score Defs'!$A:$B,2,0))</f>
        <v>5</v>
      </c>
      <c r="M13" s="122" t="s">
        <v>88</v>
      </c>
      <c r="N13" s="123">
        <f>IF(ISNA(VLOOKUP(VLOOKUP(M13,'Detailed Techniques'!$A:$G,7,0),'Score Defs'!$A:$B,2,0)),"",VLOOKUP(VLOOKUP(M13,'Detailed Techniques'!$A:$G,7,0),'Score Defs'!$A:$B,2,0))</f>
        <v>0</v>
      </c>
      <c r="O13" s="122" t="s">
        <v>82</v>
      </c>
      <c r="P13" s="123">
        <f>IF(ISNA(VLOOKUP(VLOOKUP(O13,'Detailed Techniques'!$A:$G,7,0),'Score Defs'!$A:$B,2,0)),"",VLOOKUP(VLOOKUP(O13,'Detailed Techniques'!$A:$G,7,0),'Score Defs'!$A:$B,2,0))</f>
        <v>0</v>
      </c>
      <c r="Q13" s="122" t="s">
        <v>84</v>
      </c>
      <c r="R13" s="123">
        <f>IF(ISNA(VLOOKUP(VLOOKUP(Q13,'Detailed Techniques'!$A:$G,7,0),'Score Defs'!$A:$B,2,0)),"",VLOOKUP(VLOOKUP(Q13,'Detailed Techniques'!$A:$G,7,0),'Score Defs'!$A:$B,2,0))</f>
        <v>0</v>
      </c>
      <c r="S13" s="125"/>
      <c r="T13" s="123" t="str">
        <f>IF(ISNA(VLOOKUP(VLOOKUP(S13,'Detailed Techniques'!$A:$G,7,0),'Score Defs'!$A:$B,2,0)),"",VLOOKUP(VLOOKUP(S13,'Detailed Techniques'!$A:$G,7,0),'Score Defs'!$A:$B,2,0))</f>
        <v/>
      </c>
      <c r="U13" s="122" t="s">
        <v>92</v>
      </c>
      <c r="V13" s="123">
        <f>IF(ISNA(VLOOKUP(VLOOKUP(U13,'Detailed Techniques'!$A:$G,7,0),'Score Defs'!$A:$B,2,0)),"",VLOOKUP(VLOOKUP(U13,'Detailed Techniques'!$A:$G,7,0),'Score Defs'!$A:$B,2,0))</f>
        <v>0</v>
      </c>
    </row>
    <row r="14" spans="1:22" ht="30" x14ac:dyDescent="0.25">
      <c r="A14" s="122"/>
      <c r="B14" s="123" t="str">
        <f>IF(ISNA(VLOOKUP(VLOOKUP(A14,'Detailed Techniques'!$A:$G,7,0),'Score Defs'!$A:$B,2,0)),"",VLOOKUP(VLOOKUP(A14,'Detailed Techniques'!$A:$G,7,0),'Score Defs'!$A:$B,2,0))</f>
        <v/>
      </c>
      <c r="C14" s="125" t="s">
        <v>962</v>
      </c>
      <c r="D14" s="123">
        <f>IF(ISNA(VLOOKUP(VLOOKUP(C14,'Detailed Techniques'!$A:$G,7,0),'Score Defs'!$A:$B,2,0)),"",VLOOKUP(VLOOKUP(C14,'Detailed Techniques'!$A:$G,7,0),'Score Defs'!$A:$B,2,0))</f>
        <v>5</v>
      </c>
      <c r="E14" s="123" t="s">
        <v>550</v>
      </c>
      <c r="F14" s="123">
        <f>IF(ISNA(VLOOKUP(VLOOKUP(E14,'Detailed Techniques'!$A:$G,7,0),'Score Defs'!$A:$B,2,0)),"",VLOOKUP(VLOOKUP(E14,'Detailed Techniques'!$A:$G,7,0),'Score Defs'!$A:$B,2,0))</f>
        <v>0</v>
      </c>
      <c r="G14" s="125" t="s">
        <v>969</v>
      </c>
      <c r="H14" s="123">
        <f>IF(ISNA(VLOOKUP(VLOOKUP(G14,'Detailed Techniques'!$A:$G,7,0),'Score Defs'!$A:$B,2,0)),"",VLOOKUP(VLOOKUP(G14,'Detailed Techniques'!$A:$G,7,0),'Score Defs'!$A:$B,2,0))</f>
        <v>5</v>
      </c>
      <c r="I14" s="122" t="s">
        <v>73</v>
      </c>
      <c r="J14" s="123">
        <f>IF(ISNA(VLOOKUP(VLOOKUP(I14,'Detailed Techniques'!$A:$G,7,0),'Score Defs'!$A:$B,2,0)),"",VLOOKUP(VLOOKUP(I14,'Detailed Techniques'!$A:$G,7,0),'Score Defs'!$A:$B,2,0))</f>
        <v>0</v>
      </c>
      <c r="K14" s="122" t="s">
        <v>581</v>
      </c>
      <c r="L14" s="123">
        <f>IF(ISNA(VLOOKUP(VLOOKUP(K14,'Detailed Techniques'!$A:$G,7,0),'Score Defs'!$A:$B,2,0)),"",VLOOKUP(VLOOKUP(K14,'Detailed Techniques'!$A:$G,7,0),'Score Defs'!$A:$B,2,0))</f>
        <v>0</v>
      </c>
      <c r="M14" s="122" t="s">
        <v>96</v>
      </c>
      <c r="N14" s="123">
        <f>IF(ISNA(VLOOKUP(VLOOKUP(M14,'Detailed Techniques'!$A:$G,7,0),'Score Defs'!$A:$B,2,0)),"",VLOOKUP(VLOOKUP(M14,'Detailed Techniques'!$A:$G,7,0),'Score Defs'!$A:$B,2,0))</f>
        <v>0</v>
      </c>
      <c r="O14" s="125" t="s">
        <v>970</v>
      </c>
      <c r="P14" s="123">
        <f>IF(ISNA(VLOOKUP(VLOOKUP(O14,'Detailed Techniques'!$A:$G,7,0),'Score Defs'!$A:$B,2,0)),"",VLOOKUP(VLOOKUP(O14,'Detailed Techniques'!$A:$G,7,0),'Score Defs'!$A:$B,2,0))</f>
        <v>5</v>
      </c>
      <c r="Q14" s="122" t="s">
        <v>91</v>
      </c>
      <c r="R14" s="123">
        <f>IF(ISNA(VLOOKUP(VLOOKUP(Q14,'Detailed Techniques'!$A:$G,7,0),'Score Defs'!$A:$B,2,0)),"",VLOOKUP(VLOOKUP(Q14,'Detailed Techniques'!$A:$G,7,0),'Score Defs'!$A:$B,2,0))</f>
        <v>0</v>
      </c>
      <c r="S14" s="125"/>
      <c r="T14" s="123" t="str">
        <f>IF(ISNA(VLOOKUP(VLOOKUP(S14,'Detailed Techniques'!$A:$G,7,0),'Score Defs'!$A:$B,2,0)),"",VLOOKUP(VLOOKUP(S14,'Detailed Techniques'!$A:$G,7,0),'Score Defs'!$A:$B,2,0))</f>
        <v/>
      </c>
      <c r="U14" s="122" t="s">
        <v>78</v>
      </c>
      <c r="V14" s="123">
        <f>IF(ISNA(VLOOKUP(VLOOKUP(U14,'Detailed Techniques'!$A:$G,7,0),'Score Defs'!$A:$B,2,0)),"",VLOOKUP(VLOOKUP(U14,'Detailed Techniques'!$A:$G,7,0),'Score Defs'!$A:$B,2,0))</f>
        <v>0</v>
      </c>
    </row>
    <row r="15" spans="1:22" ht="30" x14ac:dyDescent="0.25">
      <c r="A15" s="122"/>
      <c r="B15" s="123" t="str">
        <f>IF(ISNA(VLOOKUP(VLOOKUP(A15,'Detailed Techniques'!$A:$G,7,0),'Score Defs'!$A:$B,2,0)),"",VLOOKUP(VLOOKUP(A15,'Detailed Techniques'!$A:$G,7,0),'Score Defs'!$A:$B,2,0))</f>
        <v/>
      </c>
      <c r="C15" s="122" t="s">
        <v>909</v>
      </c>
      <c r="D15" s="123">
        <f>IF(ISNA(VLOOKUP(VLOOKUP(C15,'Detailed Techniques'!$A:$G,7,0),'Score Defs'!$A:$B,2,0)),"",VLOOKUP(VLOOKUP(C15,'Detailed Techniques'!$A:$G,7,0),'Score Defs'!$A:$B,2,0))</f>
        <v>5</v>
      </c>
      <c r="E15" s="122" t="s">
        <v>43</v>
      </c>
      <c r="F15" s="123">
        <f>IF(ISNA(VLOOKUP(VLOOKUP(E15,'Detailed Techniques'!$A:$G,7,0),'Score Defs'!$A:$B,2,0)),"",VLOOKUP(VLOOKUP(E15,'Detailed Techniques'!$A:$G,7,0),'Score Defs'!$A:$B,2,0))</f>
        <v>0</v>
      </c>
      <c r="G15" s="122" t="s">
        <v>669</v>
      </c>
      <c r="H15" s="123">
        <f>IF(ISNA(VLOOKUP(VLOOKUP(G15,'Detailed Techniques'!$A:$G,7,0),'Score Defs'!$A:$B,2,0)),"",VLOOKUP(VLOOKUP(G15,'Detailed Techniques'!$A:$G,7,0),'Score Defs'!$A:$B,2,0))</f>
        <v>0</v>
      </c>
      <c r="I15" s="122" t="s">
        <v>43</v>
      </c>
      <c r="J15" s="123">
        <f>IF(ISNA(VLOOKUP(VLOOKUP(I15,'Detailed Techniques'!$A:$G,7,0),'Score Defs'!$A:$B,2,0)),"",VLOOKUP(VLOOKUP(I15,'Detailed Techniques'!$A:$G,7,0),'Score Defs'!$A:$B,2,0))</f>
        <v>0</v>
      </c>
      <c r="K15" s="125" t="s">
        <v>917</v>
      </c>
      <c r="L15" s="123">
        <f>IF(ISNA(VLOOKUP(VLOOKUP(K15,'Detailed Techniques'!$A:$G,7,0),'Score Defs'!$A:$B,2,0)),"",VLOOKUP(VLOOKUP(K15,'Detailed Techniques'!$A:$G,7,0),'Score Defs'!$A:$B,2,0))</f>
        <v>5</v>
      </c>
      <c r="M15" s="122" t="s">
        <v>100</v>
      </c>
      <c r="N15" s="123">
        <f>IF(ISNA(VLOOKUP(VLOOKUP(M15,'Detailed Techniques'!$A:$G,7,0),'Score Defs'!$A:$B,2,0)),"",VLOOKUP(VLOOKUP(M15,'Detailed Techniques'!$A:$G,7,0),'Score Defs'!$A:$B,2,0))</f>
        <v>0</v>
      </c>
      <c r="O15" s="122" t="s">
        <v>89</v>
      </c>
      <c r="P15" s="123">
        <f>IF(ISNA(VLOOKUP(VLOOKUP(O15,'Detailed Techniques'!$A:$G,7,0),'Score Defs'!$A:$B,2,0)),"",VLOOKUP(VLOOKUP(O15,'Detailed Techniques'!$A:$G,7,0),'Score Defs'!$A:$B,2,0))</f>
        <v>0</v>
      </c>
      <c r="Q15" s="125"/>
      <c r="R15" s="123" t="str">
        <f>IF(ISNA(VLOOKUP(VLOOKUP(Q15,'Detailed Techniques'!$A:$G,7,0),'Score Defs'!$A:$B,2,0)),"",VLOOKUP(VLOOKUP(Q15,'Detailed Techniques'!$A:$G,7,0),'Score Defs'!$A:$B,2,0))</f>
        <v/>
      </c>
      <c r="S15" s="125"/>
      <c r="T15" s="123" t="str">
        <f>IF(ISNA(VLOOKUP(VLOOKUP(S15,'Detailed Techniques'!$A:$G,7,0),'Score Defs'!$A:$B,2,0)),"",VLOOKUP(VLOOKUP(S15,'Detailed Techniques'!$A:$G,7,0),'Score Defs'!$A:$B,2,0))</f>
        <v/>
      </c>
      <c r="U15" s="125" t="s">
        <v>991</v>
      </c>
      <c r="V15" s="123">
        <f>IF(ISNA(VLOOKUP(VLOOKUP(U15,'Detailed Techniques'!$A:$G,7,0),'Score Defs'!$A:$B,2,0)),"",VLOOKUP(VLOOKUP(U15,'Detailed Techniques'!$A:$G,7,0),'Score Defs'!$A:$B,2,0))</f>
        <v>5</v>
      </c>
    </row>
    <row r="16" spans="1:22" ht="30" x14ac:dyDescent="0.25">
      <c r="A16" s="122"/>
      <c r="B16" s="123" t="str">
        <f>IF(ISNA(VLOOKUP(VLOOKUP(A16,'Detailed Techniques'!$A:$G,7,0),'Score Defs'!$A:$B,2,0)),"",VLOOKUP(VLOOKUP(A16,'Detailed Techniques'!$A:$G,7,0),'Score Defs'!$A:$B,2,0))</f>
        <v/>
      </c>
      <c r="C16" s="122" t="s">
        <v>61</v>
      </c>
      <c r="D16" s="123">
        <f>IF(ISNA(VLOOKUP(VLOOKUP(C16,'Detailed Techniques'!$A:$G,7,0),'Score Defs'!$A:$B,2,0)),"",VLOOKUP(VLOOKUP(C16,'Detailed Techniques'!$A:$G,7,0),'Score Defs'!$A:$B,2,0))</f>
        <v>0</v>
      </c>
      <c r="E16" s="122" t="s">
        <v>655</v>
      </c>
      <c r="F16" s="123">
        <f>IF(ISNA(VLOOKUP(VLOOKUP(E16,'Detailed Techniques'!$A:$G,7,0),'Score Defs'!$A:$B,2,0)),"",VLOOKUP(VLOOKUP(E16,'Detailed Techniques'!$A:$G,7,0),'Score Defs'!$A:$B,2,0))</f>
        <v>0</v>
      </c>
      <c r="G16" s="122" t="s">
        <v>80</v>
      </c>
      <c r="H16" s="123">
        <f>IF(ISNA(VLOOKUP(VLOOKUP(G16,'Detailed Techniques'!$A:$G,7,0),'Score Defs'!$A:$B,2,0)),"",VLOOKUP(VLOOKUP(G16,'Detailed Techniques'!$A:$G,7,0),'Score Defs'!$A:$B,2,0))</f>
        <v>0</v>
      </c>
      <c r="I16" s="122" t="s">
        <v>65</v>
      </c>
      <c r="J16" s="123">
        <f>IF(ISNA(VLOOKUP(VLOOKUP(I16,'Detailed Techniques'!$A:$G,7,0),'Score Defs'!$A:$B,2,0)),"",VLOOKUP(VLOOKUP(I16,'Detailed Techniques'!$A:$G,7,0),'Score Defs'!$A:$B,2,0))</f>
        <v>0</v>
      </c>
      <c r="K16" s="122" t="s">
        <v>58</v>
      </c>
      <c r="L16" s="123">
        <f>IF(ISNA(VLOOKUP(VLOOKUP(K16,'Detailed Techniques'!$A:$G,7,0),'Score Defs'!$A:$B,2,0)),"",VLOOKUP(VLOOKUP(K16,'Detailed Techniques'!$A:$G,7,0),'Score Defs'!$A:$B,2,0))</f>
        <v>0</v>
      </c>
      <c r="M16" s="122" t="s">
        <v>711</v>
      </c>
      <c r="N16" s="123">
        <f>IF(ISNA(VLOOKUP(VLOOKUP(M16,'Detailed Techniques'!$A:$G,7,0),'Score Defs'!$A:$B,2,0)),"",VLOOKUP(VLOOKUP(M16,'Detailed Techniques'!$A:$G,7,0),'Score Defs'!$A:$B,2,0))</f>
        <v>0</v>
      </c>
      <c r="O16" s="122" t="s">
        <v>97</v>
      </c>
      <c r="P16" s="123">
        <f>IF(ISNA(VLOOKUP(VLOOKUP(O16,'Detailed Techniques'!$A:$G,7,0),'Score Defs'!$A:$B,2,0)),"",VLOOKUP(VLOOKUP(O16,'Detailed Techniques'!$A:$G,7,0),'Score Defs'!$A:$B,2,0))</f>
        <v>0</v>
      </c>
      <c r="Q16" s="125"/>
      <c r="R16" s="123" t="str">
        <f>IF(ISNA(VLOOKUP(VLOOKUP(Q16,'Detailed Techniques'!$A:$G,7,0),'Score Defs'!$A:$B,2,0)),"",VLOOKUP(VLOOKUP(Q16,'Detailed Techniques'!$A:$G,7,0),'Score Defs'!$A:$B,2,0))</f>
        <v/>
      </c>
      <c r="S16" s="125"/>
      <c r="T16" s="123" t="str">
        <f>IF(ISNA(VLOOKUP(VLOOKUP(S16,'Detailed Techniques'!$A:$G,7,0),'Score Defs'!$A:$B,2,0)),"",VLOOKUP(VLOOKUP(S16,'Detailed Techniques'!$A:$G,7,0),'Score Defs'!$A:$B,2,0))</f>
        <v/>
      </c>
      <c r="U16" s="125" t="s">
        <v>1010</v>
      </c>
      <c r="V16" s="123">
        <f>IF(ISNA(VLOOKUP(VLOOKUP(U16,'Detailed Techniques'!$A:$G,7,0),'Score Defs'!$A:$B,2,0)),"",VLOOKUP(VLOOKUP(U16,'Detailed Techniques'!$A:$G,7,0),'Score Defs'!$A:$B,2,0))</f>
        <v>5</v>
      </c>
    </row>
    <row r="17" spans="1:22" ht="30" x14ac:dyDescent="0.25">
      <c r="A17" s="122"/>
      <c r="B17" s="123" t="str">
        <f>IF(ISNA(VLOOKUP(VLOOKUP(A17,'Detailed Techniques'!$A:$G,7,0),'Score Defs'!$A:$B,2,0)),"",VLOOKUP(VLOOKUP(A17,'Detailed Techniques'!$A:$G,7,0),'Score Defs'!$A:$B,2,0))</f>
        <v/>
      </c>
      <c r="C17" s="122" t="s">
        <v>76</v>
      </c>
      <c r="D17" s="123">
        <f>IF(ISNA(VLOOKUP(VLOOKUP(C17,'Detailed Techniques'!$A:$G,7,0),'Score Defs'!$A:$B,2,0)),"",VLOOKUP(VLOOKUP(C17,'Detailed Techniques'!$A:$G,7,0),'Score Defs'!$A:$B,2,0))</f>
        <v>0</v>
      </c>
      <c r="E17" s="122" t="s">
        <v>79</v>
      </c>
      <c r="F17" s="123">
        <f>IF(ISNA(VLOOKUP(VLOOKUP(E17,'Detailed Techniques'!$A:$G,7,0),'Score Defs'!$A:$B,2,0)),"",VLOOKUP(VLOOKUP(E17,'Detailed Techniques'!$A:$G,7,0),'Score Defs'!$A:$B,2,0))</f>
        <v>0</v>
      </c>
      <c r="G17" s="122" t="s">
        <v>86</v>
      </c>
      <c r="H17" s="123">
        <f>IF(ISNA(VLOOKUP(VLOOKUP(G17,'Detailed Techniques'!$A:$G,7,0),'Score Defs'!$A:$B,2,0)),"",VLOOKUP(VLOOKUP(G17,'Detailed Techniques'!$A:$G,7,0),'Score Defs'!$A:$B,2,0))</f>
        <v>0</v>
      </c>
      <c r="I17" s="122" t="s">
        <v>997</v>
      </c>
      <c r="J17" s="123">
        <f>IF(ISNA(VLOOKUP(VLOOKUP(I17,'Detailed Techniques'!$A:$G,7,0),'Score Defs'!$A:$B,2,0)),"",VLOOKUP(VLOOKUP(I17,'Detailed Techniques'!$A:$G,7,0),'Score Defs'!$A:$B,2,0))</f>
        <v>5</v>
      </c>
      <c r="K17" s="125" t="s">
        <v>920</v>
      </c>
      <c r="L17" s="123">
        <f>IF(ISNA(VLOOKUP(VLOOKUP(K17,'Detailed Techniques'!$A:$G,7,0),'Score Defs'!$A:$B,2,0)),"",VLOOKUP(VLOOKUP(K17,'Detailed Techniques'!$A:$G,7,0),'Score Defs'!$A:$B,2,0))</f>
        <v>5</v>
      </c>
      <c r="M17" s="122" t="s">
        <v>712</v>
      </c>
      <c r="N17" s="123">
        <f>IF(ISNA(VLOOKUP(VLOOKUP(M17,'Detailed Techniques'!$A:$G,7,0),'Score Defs'!$A:$B,2,0)),"",VLOOKUP(VLOOKUP(M17,'Detailed Techniques'!$A:$G,7,0),'Score Defs'!$A:$B,2,0))</f>
        <v>0</v>
      </c>
      <c r="O17" s="122" t="s">
        <v>101</v>
      </c>
      <c r="P17" s="123">
        <f>IF(ISNA(VLOOKUP(VLOOKUP(O17,'Detailed Techniques'!$A:$G,7,0),'Score Defs'!$A:$B,2,0)),"",VLOOKUP(VLOOKUP(O17,'Detailed Techniques'!$A:$G,7,0),'Score Defs'!$A:$B,2,0))</f>
        <v>0</v>
      </c>
      <c r="Q17" s="125"/>
      <c r="R17" s="123" t="str">
        <f>IF(ISNA(VLOOKUP(VLOOKUP(Q17,'Detailed Techniques'!$A:$G,7,0),'Score Defs'!$A:$B,2,0)),"",VLOOKUP(VLOOKUP(Q17,'Detailed Techniques'!$A:$G,7,0),'Score Defs'!$A:$B,2,0))</f>
        <v/>
      </c>
      <c r="S17" s="125"/>
      <c r="T17" s="123" t="str">
        <f>IF(ISNA(VLOOKUP(VLOOKUP(S17,'Detailed Techniques'!$A:$G,7,0),'Score Defs'!$A:$B,2,0)),"",VLOOKUP(VLOOKUP(S17,'Detailed Techniques'!$A:$G,7,0),'Score Defs'!$A:$B,2,0))</f>
        <v/>
      </c>
      <c r="U17" s="122" t="s">
        <v>60</v>
      </c>
      <c r="V17" s="123">
        <f>IF(ISNA(VLOOKUP(VLOOKUP(U17,'Detailed Techniques'!$A:$G,7,0),'Score Defs'!$A:$B,2,0)),"",VLOOKUP(VLOOKUP(U17,'Detailed Techniques'!$A:$G,7,0),'Score Defs'!$A:$B,2,0))</f>
        <v>0</v>
      </c>
    </row>
    <row r="18" spans="1:22" ht="30" x14ac:dyDescent="0.25">
      <c r="A18" s="122"/>
      <c r="B18" s="123" t="str">
        <f>IF(ISNA(VLOOKUP(VLOOKUP(A18,'Detailed Techniques'!$A:$G,7,0),'Score Defs'!$A:$B,2,0)),"",VLOOKUP(VLOOKUP(A18,'Detailed Techniques'!$A:$G,7,0),'Score Defs'!$A:$B,2,0))</f>
        <v/>
      </c>
      <c r="C18" s="122" t="s">
        <v>83</v>
      </c>
      <c r="D18" s="123">
        <f>IF(ISNA(VLOOKUP(VLOOKUP(C18,'Detailed Techniques'!$A:$G,7,0),'Score Defs'!$A:$B,2,0)),"",VLOOKUP(VLOOKUP(C18,'Detailed Techniques'!$A:$G,7,0),'Score Defs'!$A:$B,2,0))</f>
        <v>0</v>
      </c>
      <c r="E18" s="122" t="s">
        <v>57</v>
      </c>
      <c r="F18" s="123">
        <f>IF(ISNA(VLOOKUP(VLOOKUP(E18,'Detailed Techniques'!$A:$G,7,0),'Score Defs'!$A:$B,2,0)),"",VLOOKUP(VLOOKUP(E18,'Detailed Techniques'!$A:$G,7,0),'Score Defs'!$A:$B,2,0))</f>
        <v>0</v>
      </c>
      <c r="G18" s="122" t="s">
        <v>618</v>
      </c>
      <c r="H18" s="123">
        <f>IF(ISNA(VLOOKUP(VLOOKUP(G18,'Detailed Techniques'!$A:$G,7,0),'Score Defs'!$A:$B,2,0)),"",VLOOKUP(VLOOKUP(G18,'Detailed Techniques'!$A:$G,7,0),'Score Defs'!$A:$B,2,0))</f>
        <v>0</v>
      </c>
      <c r="I18" s="5" t="s">
        <v>1024</v>
      </c>
      <c r="J18" s="123">
        <f>IF(ISNA(VLOOKUP(VLOOKUP(I18,'Detailed Techniques'!$A:$G,7,0),'Score Defs'!$A:$B,2,0)),"",VLOOKUP(VLOOKUP(I18,'Detailed Techniques'!$A:$G,7,0),'Score Defs'!$A:$B,2,0))</f>
        <v>0</v>
      </c>
      <c r="K18" s="125" t="s">
        <v>987</v>
      </c>
      <c r="L18" s="123">
        <f>IF(ISNA(VLOOKUP(VLOOKUP(K18,'Detailed Techniques'!$A:$G,7,0),'Score Defs'!$A:$B,2,0)),"",VLOOKUP(VLOOKUP(K18,'Detailed Techniques'!$A:$G,7,0),'Score Defs'!$A:$B,2,0))</f>
        <v>5</v>
      </c>
      <c r="M18" s="122" t="s">
        <v>106</v>
      </c>
      <c r="N18" s="123">
        <f>IF(ISNA(VLOOKUP(VLOOKUP(M18,'Detailed Techniques'!$A:$G,7,0),'Score Defs'!$A:$B,2,0)),"",VLOOKUP(VLOOKUP(M18,'Detailed Techniques'!$A:$G,7,0),'Score Defs'!$A:$B,2,0))</f>
        <v>0</v>
      </c>
      <c r="O18" s="122" t="s">
        <v>107</v>
      </c>
      <c r="P18" s="123">
        <f>IF(ISNA(VLOOKUP(VLOOKUP(O18,'Detailed Techniques'!$A:$G,7,0),'Score Defs'!$A:$B,2,0)),"",VLOOKUP(VLOOKUP(O18,'Detailed Techniques'!$A:$G,7,0),'Score Defs'!$A:$B,2,0))</f>
        <v>0</v>
      </c>
      <c r="Q18" s="125"/>
      <c r="R18" s="123" t="str">
        <f>IF(ISNA(VLOOKUP(VLOOKUP(Q18,'Detailed Techniques'!$A:$G,7,0),'Score Defs'!$A:$B,2,0)),"",VLOOKUP(VLOOKUP(Q18,'Detailed Techniques'!$A:$G,7,0),'Score Defs'!$A:$B,2,0))</f>
        <v/>
      </c>
      <c r="S18" s="125"/>
      <c r="T18" s="123" t="str">
        <f>IF(ISNA(VLOOKUP(VLOOKUP(S18,'Detailed Techniques'!$A:$G,7,0),'Score Defs'!$A:$B,2,0)),"",VLOOKUP(VLOOKUP(S18,'Detailed Techniques'!$A:$G,7,0),'Score Defs'!$A:$B,2,0))</f>
        <v/>
      </c>
      <c r="U18" s="122" t="s">
        <v>103</v>
      </c>
      <c r="V18" s="123">
        <f>IF(ISNA(VLOOKUP(VLOOKUP(U18,'Detailed Techniques'!$A:$G,7,0),'Score Defs'!$A:$B,2,0)),"",VLOOKUP(VLOOKUP(U18,'Detailed Techniques'!$A:$G,7,0),'Score Defs'!$A:$B,2,0))</f>
        <v>0</v>
      </c>
    </row>
    <row r="19" spans="1:22" ht="30" x14ac:dyDescent="0.25">
      <c r="A19" s="122"/>
      <c r="B19" s="123" t="str">
        <f>IF(ISNA(VLOOKUP(VLOOKUP(A19,'Detailed Techniques'!$A:$G,7,0),'Score Defs'!$A:$B,2,0)),"",VLOOKUP(VLOOKUP(A19,'Detailed Techniques'!$A:$G,7,0),'Score Defs'!$A:$B,2,0))</f>
        <v/>
      </c>
      <c r="C19" s="122" t="s">
        <v>90</v>
      </c>
      <c r="D19" s="123">
        <f>IF(ISNA(VLOOKUP(VLOOKUP(C19,'Detailed Techniques'!$A:$G,7,0),'Score Defs'!$A:$B,2,0)),"",VLOOKUP(VLOOKUP(C19,'Detailed Techniques'!$A:$G,7,0),'Score Defs'!$A:$B,2,0))</f>
        <v>0</v>
      </c>
      <c r="E19" s="122" t="s">
        <v>660</v>
      </c>
      <c r="F19" s="123">
        <f>IF(ISNA(VLOOKUP(VLOOKUP(E19,'Detailed Techniques'!$A:$G,7,0),'Score Defs'!$A:$B,2,0)),"",VLOOKUP(VLOOKUP(E19,'Detailed Techniques'!$A:$G,7,0),'Score Defs'!$A:$B,2,0))</f>
        <v>0</v>
      </c>
      <c r="G19" s="122" t="s">
        <v>1022</v>
      </c>
      <c r="H19" s="123">
        <f>IF(ISNA(VLOOKUP(VLOOKUP(G19,'Detailed Techniques'!$A:$G,7,0),'Score Defs'!$A:$B,2,0)),"",VLOOKUP(VLOOKUP(G19,'Detailed Techniques'!$A:$G,7,0),'Score Defs'!$A:$B,2,0))</f>
        <v>0</v>
      </c>
      <c r="I19" s="125" t="s">
        <v>967</v>
      </c>
      <c r="J19" s="123">
        <f>IF(ISNA(VLOOKUP(VLOOKUP(I19,'Detailed Techniques'!$A:$G,7,0),'Score Defs'!$A:$B,2,0)),"",VLOOKUP(VLOOKUP(I19,'Detailed Techniques'!$A:$G,7,0),'Score Defs'!$A:$B,2,0))</f>
        <v>5</v>
      </c>
      <c r="K19" s="122" t="s">
        <v>595</v>
      </c>
      <c r="L19" s="123">
        <f>IF(ISNA(VLOOKUP(VLOOKUP(K19,'Detailed Techniques'!$A:$G,7,0),'Score Defs'!$A:$B,2,0)),"",VLOOKUP(VLOOKUP(K19,'Detailed Techniques'!$A:$G,7,0),'Score Defs'!$A:$B,2,0))</f>
        <v>0</v>
      </c>
      <c r="M19" s="122" t="s">
        <v>111</v>
      </c>
      <c r="N19" s="123">
        <f>IF(ISNA(VLOOKUP(VLOOKUP(M19,'Detailed Techniques'!$A:$G,7,0),'Score Defs'!$A:$B,2,0)),"",VLOOKUP(VLOOKUP(M19,'Detailed Techniques'!$A:$G,7,0),'Score Defs'!$A:$B,2,0))</f>
        <v>0</v>
      </c>
      <c r="O19" s="5"/>
      <c r="P19" s="123" t="str">
        <f>IF(ISNA(VLOOKUP(VLOOKUP(O19,'Detailed Techniques'!$A:$G,7,0),'Score Defs'!$A:$B,2,0)),"",VLOOKUP(VLOOKUP(O19,'Detailed Techniques'!$A:$G,7,0),'Score Defs'!$A:$B,2,0))</f>
        <v/>
      </c>
      <c r="Q19" s="125"/>
      <c r="R19" s="123" t="str">
        <f>IF(ISNA(VLOOKUP(VLOOKUP(Q19,'Detailed Techniques'!$A:$G,7,0),'Score Defs'!$A:$B,2,0)),"",VLOOKUP(VLOOKUP(Q19,'Detailed Techniques'!$A:$G,7,0),'Score Defs'!$A:$B,2,0))</f>
        <v/>
      </c>
      <c r="S19" s="125"/>
      <c r="T19" s="123" t="str">
        <f>IF(ISNA(VLOOKUP(VLOOKUP(S19,'Detailed Techniques'!$A:$G,7,0),'Score Defs'!$A:$B,2,0)),"",VLOOKUP(VLOOKUP(S19,'Detailed Techniques'!$A:$G,7,0),'Score Defs'!$A:$B,2,0))</f>
        <v/>
      </c>
      <c r="U19" s="122" t="s">
        <v>109</v>
      </c>
      <c r="V19" s="123">
        <f>IF(ISNA(VLOOKUP(VLOOKUP(U19,'Detailed Techniques'!$A:$G,7,0),'Score Defs'!$A:$B,2,0)),"",VLOOKUP(VLOOKUP(U19,'Detailed Techniques'!$A:$G,7,0),'Score Defs'!$A:$B,2,0))</f>
        <v>0</v>
      </c>
    </row>
    <row r="20" spans="1:22" ht="30" x14ac:dyDescent="0.25">
      <c r="A20" s="122"/>
      <c r="B20" s="123" t="str">
        <f>IF(ISNA(VLOOKUP(VLOOKUP(A20,'Detailed Techniques'!$A:$G,7,0),'Score Defs'!$A:$B,2,0)),"",VLOOKUP(VLOOKUP(A20,'Detailed Techniques'!$A:$G,7,0),'Score Defs'!$A:$B,2,0))</f>
        <v/>
      </c>
      <c r="C20" s="122" t="s">
        <v>94</v>
      </c>
      <c r="D20" s="123">
        <f>IF(ISNA(VLOOKUP(VLOOKUP(C20,'Detailed Techniques'!$A:$G,7,0),'Score Defs'!$A:$B,2,0)),"",VLOOKUP(VLOOKUP(C20,'Detailed Techniques'!$A:$G,7,0),'Score Defs'!$A:$B,2,0))</f>
        <v>0</v>
      </c>
      <c r="E20" s="125" t="s">
        <v>965</v>
      </c>
      <c r="F20" s="123">
        <f>IF(ISNA(VLOOKUP(VLOOKUP(E20,'Detailed Techniques'!$A:$G,7,0),'Score Defs'!$A:$B,2,0)),"",VLOOKUP(VLOOKUP(E20,'Detailed Techniques'!$A:$G,7,0),'Score Defs'!$A:$B,2,0))</f>
        <v>5</v>
      </c>
      <c r="G20" s="122" t="s">
        <v>1023</v>
      </c>
      <c r="H20" s="123">
        <f>IF(ISNA(VLOOKUP(VLOOKUP(G20,'Detailed Techniques'!$A:$G,7,0),'Score Defs'!$A:$B,2,0)),"",VLOOKUP(VLOOKUP(G20,'Detailed Techniques'!$A:$G,7,0),'Score Defs'!$A:$B,2,0))</f>
        <v>0</v>
      </c>
      <c r="I20" s="122" t="s">
        <v>87</v>
      </c>
      <c r="J20" s="123">
        <f>IF(ISNA(VLOOKUP(VLOOKUP(I20,'Detailed Techniques'!$A:$G,7,0),'Score Defs'!$A:$B,2,0)),"",VLOOKUP(VLOOKUP(I20,'Detailed Techniques'!$A:$G,7,0),'Score Defs'!$A:$B,2,0))</f>
        <v>0</v>
      </c>
      <c r="K20" s="125" t="s">
        <v>75</v>
      </c>
      <c r="L20" s="123">
        <f>IF(ISNA(VLOOKUP(VLOOKUP(K20,'Detailed Techniques'!$A:$G,7,0),'Score Defs'!$A:$B,2,0)),"",VLOOKUP(VLOOKUP(K20,'Detailed Techniques'!$A:$G,7,0),'Score Defs'!$A:$B,2,0))</f>
        <v>0</v>
      </c>
      <c r="M20" s="122" t="s">
        <v>115</v>
      </c>
      <c r="N20" s="123">
        <f>IF(ISNA(VLOOKUP(VLOOKUP(M20,'Detailed Techniques'!$A:$G,7,0),'Score Defs'!$A:$B,2,0)),"",VLOOKUP(VLOOKUP(M20,'Detailed Techniques'!$A:$G,7,0),'Score Defs'!$A:$B,2,0))</f>
        <v>0</v>
      </c>
      <c r="O20" s="125"/>
      <c r="P20" s="123" t="str">
        <f>IF(ISNA(VLOOKUP(VLOOKUP(O20,'Detailed Techniques'!$A:$G,7,0),'Score Defs'!$A:$B,2,0)),"",VLOOKUP(VLOOKUP(O20,'Detailed Techniques'!$A:$G,7,0),'Score Defs'!$A:$B,2,0))</f>
        <v/>
      </c>
      <c r="Q20" s="125"/>
      <c r="R20" s="123" t="str">
        <f>IF(ISNA(VLOOKUP(VLOOKUP(Q20,'Detailed Techniques'!$A:$G,7,0),'Score Defs'!$A:$B,2,0)),"",VLOOKUP(VLOOKUP(Q20,'Detailed Techniques'!$A:$G,7,0),'Score Defs'!$A:$B,2,0))</f>
        <v/>
      </c>
      <c r="S20" s="125"/>
      <c r="T20" s="123" t="str">
        <f>IF(ISNA(VLOOKUP(VLOOKUP(S20,'Detailed Techniques'!$A:$G,7,0),'Score Defs'!$A:$B,2,0)),"",VLOOKUP(VLOOKUP(S20,'Detailed Techniques'!$A:$G,7,0),'Score Defs'!$A:$B,2,0))</f>
        <v/>
      </c>
      <c r="U20" s="122" t="s">
        <v>112</v>
      </c>
      <c r="V20" s="123">
        <f>IF(ISNA(VLOOKUP(VLOOKUP(U20,'Detailed Techniques'!$A:$G,7,0),'Score Defs'!$A:$B,2,0)),"",VLOOKUP(VLOOKUP(U20,'Detailed Techniques'!$A:$G,7,0),'Score Defs'!$A:$B,2,0))</f>
        <v>0</v>
      </c>
    </row>
    <row r="21" spans="1:22" ht="30" x14ac:dyDescent="0.25">
      <c r="A21" s="122"/>
      <c r="B21" s="123" t="str">
        <f>IF(ISNA(VLOOKUP(VLOOKUP(A21,'Detailed Techniques'!$A:$G,7,0),'Score Defs'!$A:$B,2,0)),"",VLOOKUP(VLOOKUP(A21,'Detailed Techniques'!$A:$G,7,0),'Score Defs'!$A:$B,2,0))</f>
        <v/>
      </c>
      <c r="C21" s="122" t="s">
        <v>102</v>
      </c>
      <c r="D21" s="123">
        <f>IF(ISNA(VLOOKUP(VLOOKUP(C21,'Detailed Techniques'!$A:$G,7,0),'Score Defs'!$A:$B,2,0)),"",VLOOKUP(VLOOKUP(C21,'Detailed Techniques'!$A:$G,7,0),'Score Defs'!$A:$B,2,0))</f>
        <v>0</v>
      </c>
      <c r="E21" s="122" t="s">
        <v>93</v>
      </c>
      <c r="F21" s="123">
        <f>IF(ISNA(VLOOKUP(VLOOKUP(E21,'Detailed Techniques'!$A:$G,7,0),'Score Defs'!$A:$B,2,0)),"",VLOOKUP(VLOOKUP(E21,'Detailed Techniques'!$A:$G,7,0),'Score Defs'!$A:$B,2,0))</f>
        <v>0</v>
      </c>
      <c r="G21" s="122" t="s">
        <v>94</v>
      </c>
      <c r="H21" s="123">
        <f>IF(ISNA(VLOOKUP(VLOOKUP(G21,'Detailed Techniques'!$A:$G,7,0),'Score Defs'!$A:$B,2,0)),"",VLOOKUP(VLOOKUP(G21,'Detailed Techniques'!$A:$G,7,0),'Score Defs'!$A:$B,2,0))</f>
        <v>0</v>
      </c>
      <c r="I21" s="122" t="s">
        <v>95</v>
      </c>
      <c r="J21" s="123">
        <f>IF(ISNA(VLOOKUP(VLOOKUP(I21,'Detailed Techniques'!$A:$G,7,0),'Score Defs'!$A:$B,2,0)),"",VLOOKUP(VLOOKUP(I21,'Detailed Techniques'!$A:$G,7,0),'Score Defs'!$A:$B,2,0))</f>
        <v>0</v>
      </c>
      <c r="K21" s="122" t="s">
        <v>699</v>
      </c>
      <c r="L21" s="123">
        <f>IF(ISNA(VLOOKUP(VLOOKUP(K21,'Detailed Techniques'!$A:$G,7,0),'Score Defs'!$A:$B,2,0)),"",VLOOKUP(VLOOKUP(K21,'Detailed Techniques'!$A:$G,7,0),'Score Defs'!$A:$B,2,0))</f>
        <v>0</v>
      </c>
      <c r="M21" s="125"/>
      <c r="N21" s="123" t="str">
        <f>IF(ISNA(VLOOKUP(VLOOKUP(M21,'Detailed Techniques'!$A:$G,7,0),'Score Defs'!$A:$B,2,0)),"",VLOOKUP(VLOOKUP(M21,'Detailed Techniques'!$A:$G,7,0),'Score Defs'!$A:$B,2,0))</f>
        <v/>
      </c>
      <c r="O21" s="125"/>
      <c r="P21" s="123" t="str">
        <f>IF(ISNA(VLOOKUP(VLOOKUP(O21,'Detailed Techniques'!$A:$G,7,0),'Score Defs'!$A:$B,2,0)),"",VLOOKUP(VLOOKUP(O21,'Detailed Techniques'!$A:$G,7,0),'Score Defs'!$A:$B,2,0))</f>
        <v/>
      </c>
      <c r="Q21" s="125"/>
      <c r="R21" s="123" t="str">
        <f>IF(ISNA(VLOOKUP(VLOOKUP(Q21,'Detailed Techniques'!$A:$G,7,0),'Score Defs'!$A:$B,2,0)),"",VLOOKUP(VLOOKUP(Q21,'Detailed Techniques'!$A:$G,7,0),'Score Defs'!$A:$B,2,0))</f>
        <v/>
      </c>
      <c r="S21" s="125"/>
      <c r="T21" s="123" t="str">
        <f>IF(ISNA(VLOOKUP(VLOOKUP(S21,'Detailed Techniques'!$A:$G,7,0),'Score Defs'!$A:$B,2,0)),"",VLOOKUP(VLOOKUP(S21,'Detailed Techniques'!$A:$G,7,0),'Score Defs'!$A:$B,2,0))</f>
        <v/>
      </c>
      <c r="U21" s="122" t="s">
        <v>117</v>
      </c>
      <c r="V21" s="123">
        <f>IF(ISNA(VLOOKUP(VLOOKUP(U21,'Detailed Techniques'!$A:$G,7,0),'Score Defs'!$A:$B,2,0)),"",VLOOKUP(VLOOKUP(U21,'Detailed Techniques'!$A:$G,7,0),'Score Defs'!$A:$B,2,0))</f>
        <v>0</v>
      </c>
    </row>
    <row r="22" spans="1:22" ht="46.5" customHeight="1" x14ac:dyDescent="0.25">
      <c r="A22" s="122"/>
      <c r="B22" s="123" t="str">
        <f>IF(ISNA(VLOOKUP(VLOOKUP(A22,'Detailed Techniques'!$A:$G,7,0),'Score Defs'!$A:$B,2,0)),"",VLOOKUP(VLOOKUP(A22,'Detailed Techniques'!$A:$G,7,0),'Score Defs'!$A:$B,2,0))</f>
        <v/>
      </c>
      <c r="C22" s="122" t="s">
        <v>108</v>
      </c>
      <c r="D22" s="123">
        <f>IF(ISNA(VLOOKUP(VLOOKUP(C22,'Detailed Techniques'!$A:$G,7,0),'Score Defs'!$A:$B,2,0)),"",VLOOKUP(VLOOKUP(C22,'Detailed Techniques'!$A:$G,7,0),'Score Defs'!$A:$B,2,0))</f>
        <v>0</v>
      </c>
      <c r="E22" s="125" t="s">
        <v>969</v>
      </c>
      <c r="F22" s="123">
        <f>IF(ISNA(VLOOKUP(VLOOKUP(E22,'Detailed Techniques'!$A:$G,7,0),'Score Defs'!$A:$B,2,0)),"",VLOOKUP(VLOOKUP(E22,'Detailed Techniques'!$A:$G,7,0),'Score Defs'!$A:$B,2,0))</f>
        <v>5</v>
      </c>
      <c r="G22" s="122" t="s">
        <v>98</v>
      </c>
      <c r="H22" s="123">
        <f>IF(ISNA(VLOOKUP(VLOOKUP(G22,'Detailed Techniques'!$A:$G,7,0),'Score Defs'!$A:$B,2,0)),"",VLOOKUP(VLOOKUP(G22,'Detailed Techniques'!$A:$G,7,0),'Score Defs'!$A:$B,2,0))</f>
        <v>0</v>
      </c>
      <c r="I22" s="122" t="s">
        <v>591</v>
      </c>
      <c r="J22" s="123">
        <f>IF(ISNA(VLOOKUP(VLOOKUP(I22,'Detailed Techniques'!$A:$G,7,0),'Score Defs'!$A:$B,2,0)),"",VLOOKUP(VLOOKUP(I22,'Detailed Techniques'!$A:$G,7,0),'Score Defs'!$A:$B,2,0))</f>
        <v>0</v>
      </c>
      <c r="K22" s="122" t="s">
        <v>66</v>
      </c>
      <c r="L22" s="123">
        <f>IF(ISNA(VLOOKUP(VLOOKUP(K22,'Detailed Techniques'!$A:$G,7,0),'Score Defs'!$A:$B,2,0)),"",VLOOKUP(VLOOKUP(K22,'Detailed Techniques'!$A:$G,7,0),'Score Defs'!$A:$B,2,0))</f>
        <v>0</v>
      </c>
      <c r="M22" s="125"/>
      <c r="N22" s="123" t="str">
        <f>IF(ISNA(VLOOKUP(VLOOKUP(M22,'Detailed Techniques'!$A:$G,7,0),'Score Defs'!$A:$B,2,0)),"",VLOOKUP(VLOOKUP(M22,'Detailed Techniques'!$A:$G,7,0),'Score Defs'!$A:$B,2,0))</f>
        <v/>
      </c>
      <c r="O22" s="125"/>
      <c r="P22" s="123" t="str">
        <f>IF(ISNA(VLOOKUP(VLOOKUP(O22,'Detailed Techniques'!$A:$G,7,0),'Score Defs'!$A:$B,2,0)),"",VLOOKUP(VLOOKUP(O22,'Detailed Techniques'!$A:$G,7,0),'Score Defs'!$A:$B,2,0))</f>
        <v/>
      </c>
      <c r="Q22" s="125"/>
      <c r="R22" s="123" t="str">
        <f>IF(ISNA(VLOOKUP(VLOOKUP(Q22,'Detailed Techniques'!$A:$G,7,0),'Score Defs'!$A:$B,2,0)),"",VLOOKUP(VLOOKUP(Q22,'Detailed Techniques'!$A:$G,7,0),'Score Defs'!$A:$B,2,0))</f>
        <v/>
      </c>
      <c r="S22" s="125"/>
      <c r="T22" s="123" t="str">
        <f>IF(ISNA(VLOOKUP(VLOOKUP(S22,'Detailed Techniques'!$A:$G,7,0),'Score Defs'!$A:$B,2,0)),"",VLOOKUP(VLOOKUP(S22,'Detailed Techniques'!$A:$G,7,0),'Score Defs'!$A:$B,2,0))</f>
        <v/>
      </c>
      <c r="U22" s="122" t="s">
        <v>119</v>
      </c>
      <c r="V22" s="123">
        <f>IF(ISNA(VLOOKUP(VLOOKUP(U22,'Detailed Techniques'!$A:$G,7,0),'Score Defs'!$A:$B,2,0)),"",VLOOKUP(VLOOKUP(U22,'Detailed Techniques'!$A:$G,7,0),'Score Defs'!$A:$B,2,0))</f>
        <v>0</v>
      </c>
    </row>
    <row r="23" spans="1:22" ht="30" x14ac:dyDescent="0.25">
      <c r="A23" s="122"/>
      <c r="B23" s="123" t="str">
        <f>IF(ISNA(VLOOKUP(VLOOKUP(A23,'Detailed Techniques'!$A:$G,7,0),'Score Defs'!$A:$B,2,0)),"",VLOOKUP(VLOOKUP(A23,'Detailed Techniques'!$A:$G,7,0),'Score Defs'!$A:$B,2,0))</f>
        <v/>
      </c>
      <c r="C23" s="122" t="s">
        <v>1009</v>
      </c>
      <c r="D23" s="123">
        <f>IF(ISNA(VLOOKUP(VLOOKUP(C23,'Detailed Techniques'!$A:$G,7,0),'Score Defs'!$A:$B,2,0)),"",VLOOKUP(VLOOKUP(C23,'Detailed Techniques'!$A:$G,7,0),'Score Defs'!$A:$B,2,0))</f>
        <v>5</v>
      </c>
      <c r="E23" s="123" t="s">
        <v>1006</v>
      </c>
      <c r="F23" s="123">
        <f>IF(ISNA(VLOOKUP(VLOOKUP(E23,'Detailed Techniques'!$A:$G,7,0),'Score Defs'!$A:$B,2,0)),"",VLOOKUP(VLOOKUP(E23,'Detailed Techniques'!$A:$G,7,0),'Score Defs'!$A:$B,2,0))</f>
        <v>5</v>
      </c>
      <c r="G23" s="122" t="s">
        <v>695</v>
      </c>
      <c r="H23" s="123">
        <f>IF(ISNA(VLOOKUP(VLOOKUP(G23,'Detailed Techniques'!$A:$G,7,0),'Score Defs'!$A:$B,2,0)),"",VLOOKUP(VLOOKUP(G23,'Detailed Techniques'!$A:$G,7,0),'Score Defs'!$A:$B,2,0))</f>
        <v>0</v>
      </c>
      <c r="I23" s="122" t="s">
        <v>660</v>
      </c>
      <c r="J23" s="123">
        <f>IF(ISNA(VLOOKUP(VLOOKUP(I23,'Detailed Techniques'!$A:$G,7,0),'Score Defs'!$A:$B,2,0)),"",VLOOKUP(VLOOKUP(I23,'Detailed Techniques'!$A:$G,7,0),'Score Defs'!$A:$B,2,0))</f>
        <v>0</v>
      </c>
      <c r="K23" s="122"/>
      <c r="L23" s="123" t="str">
        <f>IF(ISNA(VLOOKUP(VLOOKUP(K23,'Detailed Techniques'!$A:$G,7,0),'Score Defs'!$A:$B,2,0)),"",VLOOKUP(VLOOKUP(K23,'Detailed Techniques'!$A:$G,7,0),'Score Defs'!$A:$B,2,0))</f>
        <v/>
      </c>
      <c r="M23" s="125"/>
      <c r="N23" s="123" t="str">
        <f>IF(ISNA(VLOOKUP(VLOOKUP(M23,'Detailed Techniques'!$A:$G,7,0),'Score Defs'!$A:$B,2,0)),"",VLOOKUP(VLOOKUP(M23,'Detailed Techniques'!$A:$G,7,0),'Score Defs'!$A:$B,2,0))</f>
        <v/>
      </c>
      <c r="O23" s="125"/>
      <c r="P23" s="123" t="str">
        <f>IF(ISNA(VLOOKUP(VLOOKUP(O23,'Detailed Techniques'!$A:$G,7,0),'Score Defs'!$A:$B,2,0)),"",VLOOKUP(VLOOKUP(O23,'Detailed Techniques'!$A:$G,7,0),'Score Defs'!$A:$B,2,0))</f>
        <v/>
      </c>
      <c r="Q23" s="125"/>
      <c r="R23" s="123" t="str">
        <f>IF(ISNA(VLOOKUP(VLOOKUP(Q23,'Detailed Techniques'!$A:$G,7,0),'Score Defs'!$A:$B,2,0)),"",VLOOKUP(VLOOKUP(Q23,'Detailed Techniques'!$A:$G,7,0),'Score Defs'!$A:$B,2,0))</f>
        <v/>
      </c>
      <c r="S23" s="125"/>
      <c r="T23" s="123" t="str">
        <f>IF(ISNA(VLOOKUP(VLOOKUP(S23,'Detailed Techniques'!$A:$G,7,0),'Score Defs'!$A:$B,2,0)),"",VLOOKUP(VLOOKUP(S23,'Detailed Techniques'!$A:$G,7,0),'Score Defs'!$A:$B,2,0))</f>
        <v/>
      </c>
      <c r="U23" s="125"/>
      <c r="V23" s="123" t="str">
        <f>IF(ISNA(VLOOKUP(VLOOKUP(U23,'Detailed Techniques'!$A:$G,7,0),'Score Defs'!$A:$B,2,0)),"",VLOOKUP(VLOOKUP(U23,'Detailed Techniques'!$A:$G,7,0),'Score Defs'!$A:$B,2,0))</f>
        <v/>
      </c>
    </row>
    <row r="24" spans="1:22" ht="30" x14ac:dyDescent="0.25">
      <c r="A24" s="122"/>
      <c r="B24" s="123" t="str">
        <f>IF(ISNA(VLOOKUP(VLOOKUP(A24,'Detailed Techniques'!$A:$G,7,0),'Score Defs'!$A:$B,2,0)),"",VLOOKUP(VLOOKUP(A24,'Detailed Techniques'!$A:$G,7,0),'Score Defs'!$A:$B,2,0))</f>
        <v/>
      </c>
      <c r="C24" s="125" t="s">
        <v>1007</v>
      </c>
      <c r="D24" s="123">
        <f>IF(ISNA(VLOOKUP(VLOOKUP(C24,'Detailed Techniques'!$A:$G,7,0),'Score Defs'!$A:$B,2,0)),"",VLOOKUP(VLOOKUP(C24,'Detailed Techniques'!$A:$G,7,0),'Score Defs'!$A:$B,2,0))</f>
        <v>5</v>
      </c>
      <c r="E24" s="122" t="s">
        <v>665</v>
      </c>
      <c r="F24" s="123">
        <f>IF(ISNA(VLOOKUP(VLOOKUP(E24,'Detailed Techniques'!$A:$G,7,0),'Score Defs'!$A:$B,2,0)),"",VLOOKUP(VLOOKUP(E24,'Detailed Techniques'!$A:$G,7,0),'Score Defs'!$A:$B,2,0))</f>
        <v>0</v>
      </c>
      <c r="G24" s="125" t="s">
        <v>964</v>
      </c>
      <c r="H24" s="123">
        <f>IF(ISNA(VLOOKUP(VLOOKUP(G24,'Detailed Techniques'!$A:$G,7,0),'Score Defs'!$A:$B,2,0)),"",VLOOKUP(VLOOKUP(G24,'Detailed Techniques'!$A:$G,7,0),'Score Defs'!$A:$B,2,0))</f>
        <v>5</v>
      </c>
      <c r="I24" s="122" t="s">
        <v>604</v>
      </c>
      <c r="J24" s="123">
        <f>IF(ISNA(VLOOKUP(VLOOKUP(I24,'Detailed Techniques'!$A:$G,7,0),'Score Defs'!$A:$B,2,0)),"",VLOOKUP(VLOOKUP(I24,'Detailed Techniques'!$A:$G,7,0),'Score Defs'!$A:$B,2,0))</f>
        <v>0</v>
      </c>
      <c r="K24" s="5"/>
      <c r="L24" s="123" t="str">
        <f>IF(ISNA(VLOOKUP(VLOOKUP(K24,'Detailed Techniques'!$A:$G,7,0),'Score Defs'!$A:$B,2,0)),"",VLOOKUP(VLOOKUP(K24,'Detailed Techniques'!$A:$G,7,0),'Score Defs'!$A:$B,2,0))</f>
        <v/>
      </c>
      <c r="M24" s="125"/>
      <c r="N24" s="123" t="str">
        <f>IF(ISNA(VLOOKUP(VLOOKUP(M24,'Detailed Techniques'!$A:$G,7,0),'Score Defs'!$A:$B,2,0)),"",VLOOKUP(VLOOKUP(M24,'Detailed Techniques'!$A:$G,7,0),'Score Defs'!$A:$B,2,0))</f>
        <v/>
      </c>
      <c r="O24" s="125"/>
      <c r="P24" s="123" t="str">
        <f>IF(ISNA(VLOOKUP(VLOOKUP(O24,'Detailed Techniques'!$A:$G,7,0),'Score Defs'!$A:$B,2,0)),"",VLOOKUP(VLOOKUP(O24,'Detailed Techniques'!$A:$G,7,0),'Score Defs'!$A:$B,2,0))</f>
        <v/>
      </c>
      <c r="Q24" s="125"/>
      <c r="R24" s="123" t="str">
        <f>IF(ISNA(VLOOKUP(VLOOKUP(Q24,'Detailed Techniques'!$A:$G,7,0),'Score Defs'!$A:$B,2,0)),"",VLOOKUP(VLOOKUP(Q24,'Detailed Techniques'!$A:$G,7,0),'Score Defs'!$A:$B,2,0))</f>
        <v/>
      </c>
      <c r="S24" s="125"/>
      <c r="T24" s="123" t="str">
        <f>IF(ISNA(VLOOKUP(VLOOKUP(S24,'Detailed Techniques'!$A:$G,7,0),'Score Defs'!$A:$B,2,0)),"",VLOOKUP(VLOOKUP(S24,'Detailed Techniques'!$A:$G,7,0),'Score Defs'!$A:$B,2,0))</f>
        <v/>
      </c>
      <c r="U24" s="125"/>
      <c r="V24" s="123" t="str">
        <f>IF(ISNA(VLOOKUP(VLOOKUP(U24,'Detailed Techniques'!$A:$G,7,0),'Score Defs'!$A:$B,2,0)),"",VLOOKUP(VLOOKUP(U24,'Detailed Techniques'!$A:$G,7,0),'Score Defs'!$A:$B,2,0))</f>
        <v/>
      </c>
    </row>
    <row r="25" spans="1:22" x14ac:dyDescent="0.25">
      <c r="A25" s="122"/>
      <c r="B25" s="123" t="str">
        <f>IF(ISNA(VLOOKUP(VLOOKUP(A25,'Detailed Techniques'!$A:$G,7,0),'Score Defs'!$A:$B,2,0)),"",VLOOKUP(VLOOKUP(A25,'Detailed Techniques'!$A:$G,7,0),'Score Defs'!$A:$B,2,0))</f>
        <v/>
      </c>
      <c r="C25" s="122" t="s">
        <v>634</v>
      </c>
      <c r="D25" s="123">
        <f>IF(ISNA(VLOOKUP(VLOOKUP(C25,'Detailed Techniques'!$A:$G,7,0),'Score Defs'!$A:$B,2,0)),"",VLOOKUP(VLOOKUP(C25,'Detailed Techniques'!$A:$G,7,0),'Score Defs'!$A:$B,2,0))</f>
        <v>0</v>
      </c>
      <c r="E25" s="122" t="s">
        <v>669</v>
      </c>
      <c r="F25" s="123">
        <f>IF(ISNA(VLOOKUP(VLOOKUP(E25,'Detailed Techniques'!$A:$G,7,0),'Score Defs'!$A:$B,2,0)),"",VLOOKUP(VLOOKUP(E25,'Detailed Techniques'!$A:$G,7,0),'Score Defs'!$A:$B,2,0))</f>
        <v>0</v>
      </c>
      <c r="G25" s="122" t="s">
        <v>691</v>
      </c>
      <c r="H25" s="123">
        <f>IF(ISNA(VLOOKUP(VLOOKUP(G25,'Detailed Techniques'!$A:$G,7,0),'Score Defs'!$A:$B,2,0)),"",VLOOKUP(VLOOKUP(G25,'Detailed Techniques'!$A:$G,7,0),'Score Defs'!$A:$B,2,0))</f>
        <v>0</v>
      </c>
      <c r="I25" s="122" t="s">
        <v>586</v>
      </c>
      <c r="J25" s="123">
        <f>IF(ISNA(VLOOKUP(VLOOKUP(I25,'Detailed Techniques'!$A:$G,7,0),'Score Defs'!$A:$B,2,0)),"",VLOOKUP(VLOOKUP(I25,'Detailed Techniques'!$A:$G,7,0),'Score Defs'!$A:$B,2,0))</f>
        <v>0</v>
      </c>
      <c r="K25" s="125"/>
      <c r="L25" s="123" t="str">
        <f>IF(ISNA(VLOOKUP(VLOOKUP(K25,'Detailed Techniques'!$A:$G,7,0),'Score Defs'!$A:$B,2,0)),"",VLOOKUP(VLOOKUP(K25,'Detailed Techniques'!$A:$G,7,0),'Score Defs'!$A:$B,2,0))</f>
        <v/>
      </c>
      <c r="M25" s="125"/>
      <c r="N25" s="123" t="str">
        <f>IF(ISNA(VLOOKUP(VLOOKUP(M25,'Detailed Techniques'!$A:$G,7,0),'Score Defs'!$A:$B,2,0)),"",VLOOKUP(VLOOKUP(M25,'Detailed Techniques'!$A:$G,7,0),'Score Defs'!$A:$B,2,0))</f>
        <v/>
      </c>
      <c r="O25" s="125"/>
      <c r="P25" s="123" t="str">
        <f>IF(ISNA(VLOOKUP(VLOOKUP(O25,'Detailed Techniques'!$A:$G,7,0),'Score Defs'!$A:$B,2,0)),"",VLOOKUP(VLOOKUP(O25,'Detailed Techniques'!$A:$G,7,0),'Score Defs'!$A:$B,2,0))</f>
        <v/>
      </c>
      <c r="Q25" s="125"/>
      <c r="R25" s="123" t="str">
        <f>IF(ISNA(VLOOKUP(VLOOKUP(Q25,'Detailed Techniques'!$A:$G,7,0),'Score Defs'!$A:$B,2,0)),"",VLOOKUP(VLOOKUP(Q25,'Detailed Techniques'!$A:$G,7,0),'Score Defs'!$A:$B,2,0))</f>
        <v/>
      </c>
      <c r="S25" s="125"/>
      <c r="T25" s="123" t="str">
        <f>IF(ISNA(VLOOKUP(VLOOKUP(S25,'Detailed Techniques'!$A:$G,7,0),'Score Defs'!$A:$B,2,0)),"",VLOOKUP(VLOOKUP(S25,'Detailed Techniques'!$A:$G,7,0),'Score Defs'!$A:$B,2,0))</f>
        <v/>
      </c>
      <c r="U25" s="125"/>
      <c r="V25" s="123" t="str">
        <f>IF(ISNA(VLOOKUP(VLOOKUP(U25,'Detailed Techniques'!$A:$G,7,0),'Score Defs'!$A:$B,2,0)),"",VLOOKUP(VLOOKUP(U25,'Detailed Techniques'!$A:$G,7,0),'Score Defs'!$A:$B,2,0))</f>
        <v/>
      </c>
    </row>
    <row r="26" spans="1:22" ht="30" x14ac:dyDescent="0.25">
      <c r="A26" s="122"/>
      <c r="B26" s="123" t="str">
        <f>IF(ISNA(VLOOKUP(VLOOKUP(A26,'Detailed Techniques'!$A:$G,7,0),'Score Defs'!$A:$B,2,0)),"",VLOOKUP(VLOOKUP(A26,'Detailed Techniques'!$A:$G,7,0),'Score Defs'!$A:$B,2,0))</f>
        <v/>
      </c>
      <c r="C26" s="122" t="s">
        <v>623</v>
      </c>
      <c r="D26" s="123">
        <f>IF(ISNA(VLOOKUP(VLOOKUP(C26,'Detailed Techniques'!$A:$G,7,0),'Score Defs'!$A:$B,2,0)),"",VLOOKUP(VLOOKUP(C26,'Detailed Techniques'!$A:$G,7,0),'Score Defs'!$A:$B,2,0))</f>
        <v>0</v>
      </c>
      <c r="E26" s="122" t="s">
        <v>629</v>
      </c>
      <c r="F26" s="123">
        <f>IF(ISNA(VLOOKUP(VLOOKUP(E26,'Detailed Techniques'!$A:$G,7,0),'Score Defs'!$A:$B,2,0)),"",VLOOKUP(VLOOKUP(E26,'Detailed Techniques'!$A:$G,7,0),'Score Defs'!$A:$B,2,0))</f>
        <v>0</v>
      </c>
      <c r="G26" s="122" t="s">
        <v>706</v>
      </c>
      <c r="H26" s="123">
        <f>IF(ISNA(VLOOKUP(VLOOKUP(G26,'Detailed Techniques'!$A:$G,7,0),'Score Defs'!$A:$B,2,0)),"",VLOOKUP(VLOOKUP(G26,'Detailed Techniques'!$A:$G,7,0),'Score Defs'!$A:$B,2,0))</f>
        <v>5</v>
      </c>
      <c r="I26" s="122" t="s">
        <v>608</v>
      </c>
      <c r="J26" s="123">
        <f>IF(ISNA(VLOOKUP(VLOOKUP(I26,'Detailed Techniques'!$A:$G,7,0),'Score Defs'!$A:$B,2,0)),"",VLOOKUP(VLOOKUP(I26,'Detailed Techniques'!$A:$G,7,0),'Score Defs'!$A:$B,2,0))</f>
        <v>0</v>
      </c>
      <c r="K26" s="125"/>
      <c r="L26" s="123" t="str">
        <f>IF(ISNA(VLOOKUP(VLOOKUP(K26,'Detailed Techniques'!$A:$G,7,0),'Score Defs'!$A:$B,2,0)),"",VLOOKUP(VLOOKUP(K26,'Detailed Techniques'!$A:$G,7,0),'Score Defs'!$A:$B,2,0))</f>
        <v/>
      </c>
      <c r="M26" s="125"/>
      <c r="N26" s="123" t="str">
        <f>IF(ISNA(VLOOKUP(VLOOKUP(M26,'Detailed Techniques'!$A:$G,7,0),'Score Defs'!$A:$B,2,0)),"",VLOOKUP(VLOOKUP(M26,'Detailed Techniques'!$A:$G,7,0),'Score Defs'!$A:$B,2,0))</f>
        <v/>
      </c>
      <c r="O26" s="125"/>
      <c r="P26" s="123" t="str">
        <f>IF(ISNA(VLOOKUP(VLOOKUP(O26,'Detailed Techniques'!$A:$G,7,0),'Score Defs'!$A:$B,2,0)),"",VLOOKUP(VLOOKUP(O26,'Detailed Techniques'!$A:$G,7,0),'Score Defs'!$A:$B,2,0))</f>
        <v/>
      </c>
      <c r="Q26" s="125"/>
      <c r="R26" s="123" t="str">
        <f>IF(ISNA(VLOOKUP(VLOOKUP(Q26,'Detailed Techniques'!$A:$G,7,0),'Score Defs'!$A:$B,2,0)),"",VLOOKUP(VLOOKUP(Q26,'Detailed Techniques'!$A:$G,7,0),'Score Defs'!$A:$B,2,0))</f>
        <v/>
      </c>
      <c r="S26" s="125"/>
      <c r="T26" s="123" t="str">
        <f>IF(ISNA(VLOOKUP(VLOOKUP(S26,'Detailed Techniques'!$A:$G,7,0),'Score Defs'!$A:$B,2,0)),"",VLOOKUP(VLOOKUP(S26,'Detailed Techniques'!$A:$G,7,0),'Score Defs'!$A:$B,2,0))</f>
        <v/>
      </c>
      <c r="U26" s="125"/>
      <c r="V26" s="123" t="str">
        <f>IF(ISNA(VLOOKUP(VLOOKUP(U26,'Detailed Techniques'!$A:$G,7,0),'Score Defs'!$A:$B,2,0)),"",VLOOKUP(VLOOKUP(U26,'Detailed Techniques'!$A:$G,7,0),'Score Defs'!$A:$B,2,0))</f>
        <v/>
      </c>
    </row>
    <row r="27" spans="1:22" ht="30" x14ac:dyDescent="0.25">
      <c r="A27" s="122"/>
      <c r="B27" s="123" t="str">
        <f>IF(ISNA(VLOOKUP(VLOOKUP(A27,'Detailed Techniques'!$A:$G,7,0),'Score Defs'!$A:$B,2,0)),"",VLOOKUP(VLOOKUP(A27,'Detailed Techniques'!$A:$G,7,0),'Score Defs'!$A:$B,2,0))</f>
        <v/>
      </c>
      <c r="C27" s="128" t="s">
        <v>97</v>
      </c>
      <c r="D27" s="123">
        <f>IF(ISNA(VLOOKUP(VLOOKUP(C27,'Detailed Techniques'!$A:$G,7,0),'Score Defs'!$A:$B,2,0)),"",VLOOKUP(VLOOKUP(C27,'Detailed Techniques'!$A:$G,7,0),'Score Defs'!$A:$B,2,0))</f>
        <v>0</v>
      </c>
      <c r="E27" s="122" t="s">
        <v>674</v>
      </c>
      <c r="F27" s="123">
        <f>IF(ISNA(VLOOKUP(VLOOKUP(E27,'Detailed Techniques'!$A:$G,7,0),'Score Defs'!$A:$B,2,0)),"",VLOOKUP(VLOOKUP(E27,'Detailed Techniques'!$A:$G,7,0),'Score Defs'!$A:$B,2,0))</f>
        <v>0</v>
      </c>
      <c r="G27" s="125" t="s">
        <v>992</v>
      </c>
      <c r="H27" s="123">
        <f>IF(ISNA(VLOOKUP(VLOOKUP(G27,'Detailed Techniques'!$A:$G,7,0),'Score Defs'!$A:$B,2,0)),"",VLOOKUP(VLOOKUP(G27,'Detailed Techniques'!$A:$G,7,0),'Score Defs'!$A:$B,2,0))</f>
        <v>5</v>
      </c>
      <c r="I27" s="125" t="s">
        <v>969</v>
      </c>
      <c r="J27" s="123">
        <f>IF(ISNA(VLOOKUP(VLOOKUP(I27,'Detailed Techniques'!$A:$G,7,0),'Score Defs'!$A:$B,2,0)),"",VLOOKUP(VLOOKUP(I27,'Detailed Techniques'!$A:$G,7,0),'Score Defs'!$A:$B,2,0))</f>
        <v>5</v>
      </c>
      <c r="K27" s="125"/>
      <c r="L27" s="123" t="str">
        <f>IF(ISNA(VLOOKUP(VLOOKUP(K27,'Detailed Techniques'!$A:$G,7,0),'Score Defs'!$A:$B,2,0)),"",VLOOKUP(VLOOKUP(K27,'Detailed Techniques'!$A:$G,7,0),'Score Defs'!$A:$B,2,0))</f>
        <v/>
      </c>
      <c r="M27" s="125"/>
      <c r="N27" s="123" t="str">
        <f>IF(ISNA(VLOOKUP(VLOOKUP(M27,'Detailed Techniques'!$A:$G,7,0),'Score Defs'!$A:$B,2,0)),"",VLOOKUP(VLOOKUP(M27,'Detailed Techniques'!$A:$G,7,0),'Score Defs'!$A:$B,2,0))</f>
        <v/>
      </c>
      <c r="O27" s="125"/>
      <c r="P27" s="123" t="str">
        <f>IF(ISNA(VLOOKUP(VLOOKUP(O27,'Detailed Techniques'!$A:$G,7,0),'Score Defs'!$A:$B,2,0)),"",VLOOKUP(VLOOKUP(O27,'Detailed Techniques'!$A:$G,7,0),'Score Defs'!$A:$B,2,0))</f>
        <v/>
      </c>
      <c r="Q27" s="125"/>
      <c r="R27" s="123" t="str">
        <f>IF(ISNA(VLOOKUP(VLOOKUP(Q27,'Detailed Techniques'!$A:$G,7,0),'Score Defs'!$A:$B,2,0)),"",VLOOKUP(VLOOKUP(Q27,'Detailed Techniques'!$A:$G,7,0),'Score Defs'!$A:$B,2,0))</f>
        <v/>
      </c>
      <c r="S27" s="125"/>
      <c r="T27" s="123" t="str">
        <f>IF(ISNA(VLOOKUP(VLOOKUP(S27,'Detailed Techniques'!$A:$G,7,0),'Score Defs'!$A:$B,2,0)),"",VLOOKUP(VLOOKUP(S27,'Detailed Techniques'!$A:$G,7,0),'Score Defs'!$A:$B,2,0))</f>
        <v/>
      </c>
      <c r="U27" s="125"/>
      <c r="V27" s="123" t="str">
        <f>IF(ISNA(VLOOKUP(VLOOKUP(U27,'Detailed Techniques'!$A:$G,7,0),'Score Defs'!$A:$B,2,0)),"",VLOOKUP(VLOOKUP(U27,'Detailed Techniques'!$A:$G,7,0),'Score Defs'!$A:$B,2,0))</f>
        <v/>
      </c>
    </row>
    <row r="28" spans="1:22" x14ac:dyDescent="0.25">
      <c r="A28" s="122"/>
      <c r="B28" s="123" t="str">
        <f>IF(ISNA(VLOOKUP(VLOOKUP(A28,'Detailed Techniques'!$A:$G,7,0),'Score Defs'!$A:$B,2,0)),"",VLOOKUP(VLOOKUP(A28,'Detailed Techniques'!$A:$G,7,0),'Score Defs'!$A:$B,2,0))</f>
        <v/>
      </c>
      <c r="C28" s="128" t="s">
        <v>639</v>
      </c>
      <c r="D28" s="123">
        <f>IF(ISNA(VLOOKUP(VLOOKUP(C28,'Detailed Techniques'!$A:$G,7,0),'Score Defs'!$A:$B,2,0)),"",VLOOKUP(VLOOKUP(C28,'Detailed Techniques'!$A:$G,7,0),'Score Defs'!$A:$B,2,0))</f>
        <v>0</v>
      </c>
      <c r="E28" s="123" t="s">
        <v>1021</v>
      </c>
      <c r="F28" s="123">
        <f>IF(ISNA(VLOOKUP(VLOOKUP(E28,'Detailed Techniques'!$A:$G,7,0),'Score Defs'!$A:$B,2,0)),"",VLOOKUP(VLOOKUP(E28,'Detailed Techniques'!$A:$G,7,0),'Score Defs'!$A:$B,2,0))</f>
        <v>0</v>
      </c>
      <c r="G28" s="122" t="s">
        <v>713</v>
      </c>
      <c r="H28" s="123">
        <f>IF(ISNA(VLOOKUP(VLOOKUP(G28,'Detailed Techniques'!$A:$G,7,0),'Score Defs'!$A:$B,2,0)),"",VLOOKUP(VLOOKUP(G28,'Detailed Techniques'!$A:$G,7,0),'Score Defs'!$A:$B,2,0))</f>
        <v>0</v>
      </c>
      <c r="I28" s="122" t="s">
        <v>99</v>
      </c>
      <c r="J28" s="123">
        <f>IF(ISNA(VLOOKUP(VLOOKUP(I28,'Detailed Techniques'!$A:$G,7,0),'Score Defs'!$A:$B,2,0)),"",VLOOKUP(VLOOKUP(I28,'Detailed Techniques'!$A:$G,7,0),'Score Defs'!$A:$B,2,0))</f>
        <v>0</v>
      </c>
      <c r="K28" s="125"/>
      <c r="L28" s="123" t="str">
        <f>IF(ISNA(VLOOKUP(VLOOKUP(K28,'Detailed Techniques'!$A:$G,7,0),'Score Defs'!$A:$B,2,0)),"",VLOOKUP(VLOOKUP(K28,'Detailed Techniques'!$A:$G,7,0),'Score Defs'!$A:$B,2,0))</f>
        <v/>
      </c>
      <c r="M28" s="125"/>
      <c r="N28" s="123" t="str">
        <f>IF(ISNA(VLOOKUP(VLOOKUP(M28,'Detailed Techniques'!$A:$G,7,0),'Score Defs'!$A:$B,2,0)),"",VLOOKUP(VLOOKUP(M28,'Detailed Techniques'!$A:$G,7,0),'Score Defs'!$A:$B,2,0))</f>
        <v/>
      </c>
      <c r="O28" s="125"/>
      <c r="P28" s="123" t="str">
        <f>IF(ISNA(VLOOKUP(VLOOKUP(O28,'Detailed Techniques'!$A:$G,7,0),'Score Defs'!$A:$B,2,0)),"",VLOOKUP(VLOOKUP(O28,'Detailed Techniques'!$A:$G,7,0),'Score Defs'!$A:$B,2,0))</f>
        <v/>
      </c>
      <c r="Q28" s="125"/>
      <c r="R28" s="123" t="str">
        <f>IF(ISNA(VLOOKUP(VLOOKUP(Q28,'Detailed Techniques'!$A:$G,7,0),'Score Defs'!$A:$B,2,0)),"",VLOOKUP(VLOOKUP(Q28,'Detailed Techniques'!$A:$G,7,0),'Score Defs'!$A:$B,2,0))</f>
        <v/>
      </c>
      <c r="S28" s="125"/>
      <c r="T28" s="123" t="str">
        <f>IF(ISNA(VLOOKUP(VLOOKUP(S28,'Detailed Techniques'!$A:$G,7,0),'Score Defs'!$A:$B,2,0)),"",VLOOKUP(VLOOKUP(S28,'Detailed Techniques'!$A:$G,7,0),'Score Defs'!$A:$B,2,0))</f>
        <v/>
      </c>
      <c r="U28" s="125"/>
      <c r="V28" s="123" t="str">
        <f>IF(ISNA(VLOOKUP(VLOOKUP(U28,'Detailed Techniques'!$A:$G,7,0),'Score Defs'!$A:$B,2,0)),"",VLOOKUP(VLOOKUP(U28,'Detailed Techniques'!$A:$G,7,0),'Score Defs'!$A:$B,2,0))</f>
        <v/>
      </c>
    </row>
    <row r="29" spans="1:22" ht="45" x14ac:dyDescent="0.25">
      <c r="A29" s="122"/>
      <c r="B29" s="123" t="str">
        <f>IF(ISNA(VLOOKUP(VLOOKUP(A29,'Detailed Techniques'!$A:$G,7,0),'Score Defs'!$A:$B,2,0)),"",VLOOKUP(VLOOKUP(A29,'Detailed Techniques'!$A:$G,7,0),'Score Defs'!$A:$B,2,0))</f>
        <v/>
      </c>
      <c r="C29" s="122" t="s">
        <v>714</v>
      </c>
      <c r="D29" s="123">
        <f>IF(ISNA(VLOOKUP(VLOOKUP(C29,'Detailed Techniques'!$A:$G,7,0),'Score Defs'!$A:$B,2,0)),"",VLOOKUP(VLOOKUP(C29,'Detailed Techniques'!$A:$G,7,0),'Score Defs'!$A:$B,2,0))</f>
        <v>0</v>
      </c>
      <c r="E29" s="122" t="s">
        <v>679</v>
      </c>
      <c r="F29" s="123">
        <f>IF(ISNA(VLOOKUP(VLOOKUP(E29,'Detailed Techniques'!$A:$G,7,0),'Score Defs'!$A:$B,2,0)),"",VLOOKUP(VLOOKUP(E29,'Detailed Techniques'!$A:$G,7,0),'Score Defs'!$A:$B,2,0))</f>
        <v>0</v>
      </c>
      <c r="G29" s="122" t="s">
        <v>104</v>
      </c>
      <c r="H29" s="123">
        <f>IF(ISNA(VLOOKUP(VLOOKUP(G29,'Detailed Techniques'!$A:$G,7,0),'Score Defs'!$A:$B,2,0)),"",VLOOKUP(VLOOKUP(G29,'Detailed Techniques'!$A:$G,7,0),'Score Defs'!$A:$B,2,0))</f>
        <v>0</v>
      </c>
      <c r="I29" s="122" t="s">
        <v>105</v>
      </c>
      <c r="J29" s="123">
        <f>IF(ISNA(VLOOKUP(VLOOKUP(I29,'Detailed Techniques'!$A:$G,7,0),'Score Defs'!$A:$B,2,0)),"",VLOOKUP(VLOOKUP(I29,'Detailed Techniques'!$A:$G,7,0),'Score Defs'!$A:$B,2,0))</f>
        <v>0</v>
      </c>
      <c r="K29" s="125"/>
      <c r="L29" s="123" t="str">
        <f>IF(ISNA(VLOOKUP(VLOOKUP(K29,'Detailed Techniques'!$A:$G,7,0),'Score Defs'!$A:$B,2,0)),"",VLOOKUP(VLOOKUP(K29,'Detailed Techniques'!$A:$G,7,0),'Score Defs'!$A:$B,2,0))</f>
        <v/>
      </c>
      <c r="M29" s="125"/>
      <c r="N29" s="123" t="str">
        <f>IF(ISNA(VLOOKUP(VLOOKUP(M29,'Detailed Techniques'!$A:$G,7,0),'Score Defs'!$A:$B,2,0)),"",VLOOKUP(VLOOKUP(M29,'Detailed Techniques'!$A:$G,7,0),'Score Defs'!$A:$B,2,0))</f>
        <v/>
      </c>
      <c r="O29" s="125"/>
      <c r="P29" s="123" t="str">
        <f>IF(ISNA(VLOOKUP(VLOOKUP(O29,'Detailed Techniques'!$A:$G,7,0),'Score Defs'!$A:$B,2,0)),"",VLOOKUP(VLOOKUP(O29,'Detailed Techniques'!$A:$G,7,0),'Score Defs'!$A:$B,2,0))</f>
        <v/>
      </c>
      <c r="Q29" s="125"/>
      <c r="R29" s="123" t="str">
        <f>IF(ISNA(VLOOKUP(VLOOKUP(Q29,'Detailed Techniques'!$A:$G,7,0),'Score Defs'!$A:$B,2,0)),"",VLOOKUP(VLOOKUP(Q29,'Detailed Techniques'!$A:$G,7,0),'Score Defs'!$A:$B,2,0))</f>
        <v/>
      </c>
      <c r="S29" s="125"/>
      <c r="T29" s="123" t="str">
        <f>IF(ISNA(VLOOKUP(VLOOKUP(S29,'Detailed Techniques'!$A:$G,7,0),'Score Defs'!$A:$B,2,0)),"",VLOOKUP(VLOOKUP(S29,'Detailed Techniques'!$A:$G,7,0),'Score Defs'!$A:$B,2,0))</f>
        <v/>
      </c>
      <c r="U29" s="125"/>
      <c r="V29" s="123" t="str">
        <f>IF(ISNA(VLOOKUP(VLOOKUP(U29,'Detailed Techniques'!$A:$G,7,0),'Score Defs'!$A:$B,2,0)),"",VLOOKUP(VLOOKUP(U29,'Detailed Techniques'!$A:$G,7,0),'Score Defs'!$A:$B,2,0))</f>
        <v/>
      </c>
    </row>
    <row r="30" spans="1:22" ht="30" x14ac:dyDescent="0.25">
      <c r="A30" s="122"/>
      <c r="B30" s="123" t="str">
        <f>IF(ISNA(VLOOKUP(VLOOKUP(A30,'Detailed Techniques'!$A:$G,7,0),'Score Defs'!$A:$B,2,0)),"",VLOOKUP(VLOOKUP(A30,'Detailed Techniques'!$A:$G,7,0),'Score Defs'!$A:$B,2,0))</f>
        <v/>
      </c>
      <c r="C30" s="125" t="s">
        <v>990</v>
      </c>
      <c r="D30" s="123">
        <f>IF(ISNA(VLOOKUP(VLOOKUP(C30,'Detailed Techniques'!$A:$G,7,0),'Score Defs'!$A:$B,2,0)),"",VLOOKUP(VLOOKUP(C30,'Detailed Techniques'!$A:$G,7,0),'Score Defs'!$A:$B,2,0))</f>
        <v>5</v>
      </c>
      <c r="E30" s="122" t="s">
        <v>30</v>
      </c>
      <c r="F30" s="123">
        <f>IF(ISNA(VLOOKUP(VLOOKUP(E30,'Detailed Techniques'!$A:$G,7,0),'Score Defs'!$A:$B,2,0)),"",VLOOKUP(VLOOKUP(E30,'Detailed Techniques'!$A:$G,7,0),'Score Defs'!$A:$B,2,0))</f>
        <v>0</v>
      </c>
      <c r="G30" s="125"/>
      <c r="H30" s="123" t="str">
        <f>IF(ISNA(VLOOKUP(VLOOKUP(G30,'Detailed Techniques'!$A:$G,7,0),'Score Defs'!$A:$B,2,0)),"",VLOOKUP(VLOOKUP(G30,'Detailed Techniques'!$A:$G,7,0),'Score Defs'!$A:$B,2,0))</f>
        <v/>
      </c>
      <c r="I30" s="122" t="s">
        <v>110</v>
      </c>
      <c r="J30" s="123">
        <f>IF(ISNA(VLOOKUP(VLOOKUP(I30,'Detailed Techniques'!$A:$G,7,0),'Score Defs'!$A:$B,2,0)),"",VLOOKUP(VLOOKUP(I30,'Detailed Techniques'!$A:$G,7,0),'Score Defs'!$A:$B,2,0))</f>
        <v>0</v>
      </c>
      <c r="K30" s="125"/>
      <c r="L30" s="123" t="str">
        <f>IF(ISNA(VLOOKUP(VLOOKUP(K30,'Detailed Techniques'!$A:$G,7,0),'Score Defs'!$A:$B,2,0)),"",VLOOKUP(VLOOKUP(K30,'Detailed Techniques'!$A:$G,7,0),'Score Defs'!$A:$B,2,0))</f>
        <v/>
      </c>
      <c r="M30" s="125"/>
      <c r="N30" s="123" t="str">
        <f>IF(ISNA(VLOOKUP(VLOOKUP(M30,'Detailed Techniques'!$A:$G,7,0),'Score Defs'!$A:$B,2,0)),"",VLOOKUP(VLOOKUP(M30,'Detailed Techniques'!$A:$G,7,0),'Score Defs'!$A:$B,2,0))</f>
        <v/>
      </c>
      <c r="O30" s="125"/>
      <c r="P30" s="123" t="str">
        <f>IF(ISNA(VLOOKUP(VLOOKUP(O30,'Detailed Techniques'!$A:$G,7,0),'Score Defs'!$A:$B,2,0)),"",VLOOKUP(VLOOKUP(O30,'Detailed Techniques'!$A:$G,7,0),'Score Defs'!$A:$B,2,0))</f>
        <v/>
      </c>
      <c r="Q30" s="125"/>
      <c r="R30" s="123" t="str">
        <f>IF(ISNA(VLOOKUP(VLOOKUP(Q30,'Detailed Techniques'!$A:$G,7,0),'Score Defs'!$A:$B,2,0)),"",VLOOKUP(VLOOKUP(Q30,'Detailed Techniques'!$A:$G,7,0),'Score Defs'!$A:$B,2,0))</f>
        <v/>
      </c>
      <c r="S30" s="125"/>
      <c r="T30" s="123" t="str">
        <f>IF(ISNA(VLOOKUP(VLOOKUP(S30,'Detailed Techniques'!$A:$G,7,0),'Score Defs'!$A:$B,2,0)),"",VLOOKUP(VLOOKUP(S30,'Detailed Techniques'!$A:$G,7,0),'Score Defs'!$A:$B,2,0))</f>
        <v/>
      </c>
      <c r="U30" s="125"/>
      <c r="V30" s="123" t="str">
        <f>IF(ISNA(VLOOKUP(VLOOKUP(U30,'Detailed Techniques'!$A:$G,7,0),'Score Defs'!$A:$B,2,0)),"",VLOOKUP(VLOOKUP(U30,'Detailed Techniques'!$A:$G,7,0),'Score Defs'!$A:$B,2,0))</f>
        <v/>
      </c>
    </row>
    <row r="31" spans="1:22" ht="45" x14ac:dyDescent="0.25">
      <c r="A31" s="122"/>
      <c r="B31" s="123" t="str">
        <f>IF(ISNA(VLOOKUP(VLOOKUP(A31,'Detailed Techniques'!$A:$G,7,0),'Score Defs'!$A:$B,2,0)),"",VLOOKUP(VLOOKUP(A31,'Detailed Techniques'!$A:$G,7,0),'Score Defs'!$A:$B,2,0))</f>
        <v/>
      </c>
      <c r="C31" s="128" t="s">
        <v>116</v>
      </c>
      <c r="D31" s="123">
        <f>IF(ISNA(VLOOKUP(VLOOKUP(C31,'Detailed Techniques'!$A:$G,7,0),'Score Defs'!$A:$B,2,0)),"",VLOOKUP(VLOOKUP(C31,'Detailed Techniques'!$A:$G,7,0),'Score Defs'!$A:$B,2,0))</f>
        <v>0</v>
      </c>
      <c r="E31" s="123" t="s">
        <v>962</v>
      </c>
      <c r="F31" s="123">
        <f>IF(ISNA(VLOOKUP(VLOOKUP(E31,'Detailed Techniques'!$A:$G,7,0),'Score Defs'!$A:$B,2,0)),"",VLOOKUP(VLOOKUP(E31,'Detailed Techniques'!$A:$G,7,0),'Score Defs'!$A:$B,2,0))</f>
        <v>5</v>
      </c>
      <c r="G31" s="125"/>
      <c r="H31" s="123" t="str">
        <f>IF(ISNA(VLOOKUP(VLOOKUP(G31,'Detailed Techniques'!$A:$G,7,0),'Score Defs'!$A:$B,2,0)),"",VLOOKUP(VLOOKUP(G31,'Detailed Techniques'!$A:$G,7,0),'Score Defs'!$A:$B,2,0))</f>
        <v/>
      </c>
      <c r="I31" s="122" t="s">
        <v>988</v>
      </c>
      <c r="J31" s="123">
        <f>IF(ISNA(VLOOKUP(VLOOKUP(I31,'Detailed Techniques'!$A:$G,7,0),'Score Defs'!$A:$B,2,0)),"",VLOOKUP(VLOOKUP(I31,'Detailed Techniques'!$A:$G,7,0),'Score Defs'!$A:$B,2,0))</f>
        <v>5</v>
      </c>
      <c r="K31" s="125"/>
      <c r="L31" s="123" t="str">
        <f>IF(ISNA(VLOOKUP(VLOOKUP(K31,'Detailed Techniques'!$A:$G,7,0),'Score Defs'!$A:$B,2,0)),"",VLOOKUP(VLOOKUP(K31,'Detailed Techniques'!$A:$G,7,0),'Score Defs'!$A:$B,2,0))</f>
        <v/>
      </c>
      <c r="M31" s="125"/>
      <c r="N31" s="123" t="str">
        <f>IF(ISNA(VLOOKUP(VLOOKUP(M31,'Detailed Techniques'!$A:$G,7,0),'Score Defs'!$A:$B,2,0)),"",VLOOKUP(VLOOKUP(M31,'Detailed Techniques'!$A:$G,7,0),'Score Defs'!$A:$B,2,0))</f>
        <v/>
      </c>
      <c r="O31" s="125"/>
      <c r="P31" s="123" t="str">
        <f>IF(ISNA(VLOOKUP(VLOOKUP(O31,'Detailed Techniques'!$A:$G,7,0),'Score Defs'!$A:$B,2,0)),"",VLOOKUP(VLOOKUP(O31,'Detailed Techniques'!$A:$G,7,0),'Score Defs'!$A:$B,2,0))</f>
        <v/>
      </c>
      <c r="Q31" s="125"/>
      <c r="R31" s="123" t="str">
        <f>IF(ISNA(VLOOKUP(VLOOKUP(Q31,'Detailed Techniques'!$A:$G,7,0),'Score Defs'!$A:$B,2,0)),"",VLOOKUP(VLOOKUP(Q31,'Detailed Techniques'!$A:$G,7,0),'Score Defs'!$A:$B,2,0))</f>
        <v/>
      </c>
      <c r="S31" s="125"/>
      <c r="T31" s="123" t="str">
        <f>IF(ISNA(VLOOKUP(VLOOKUP(S31,'Detailed Techniques'!$A:$G,7,0),'Score Defs'!$A:$B,2,0)),"",VLOOKUP(VLOOKUP(S31,'Detailed Techniques'!$A:$G,7,0),'Score Defs'!$A:$B,2,0))</f>
        <v/>
      </c>
      <c r="U31" s="125"/>
      <c r="V31" s="123" t="str">
        <f>IF(ISNA(VLOOKUP(VLOOKUP(U31,'Detailed Techniques'!$A:$G,7,0),'Score Defs'!$A:$B,2,0)),"",VLOOKUP(VLOOKUP(U31,'Detailed Techniques'!$A:$G,7,0),'Score Defs'!$A:$B,2,0))</f>
        <v/>
      </c>
    </row>
    <row r="32" spans="1:22" ht="30" x14ac:dyDescent="0.25">
      <c r="A32" s="122"/>
      <c r="B32" s="123" t="str">
        <f>IF(ISNA(VLOOKUP(VLOOKUP(A32,'Detailed Techniques'!$A:$G,7,0),'Score Defs'!$A:$B,2,0)),"",VLOOKUP(VLOOKUP(A32,'Detailed Techniques'!$A:$G,7,0),'Score Defs'!$A:$B,2,0))</f>
        <v/>
      </c>
      <c r="C32" s="122" t="s">
        <v>107</v>
      </c>
      <c r="D32" s="123">
        <f>IF(ISNA(VLOOKUP(VLOOKUP(C32,'Detailed Techniques'!$A:$G,7,0),'Score Defs'!$A:$B,2,0)),"",VLOOKUP(VLOOKUP(C32,'Detailed Techniques'!$A:$G,7,0),'Score Defs'!$A:$B,2,0))</f>
        <v>0</v>
      </c>
      <c r="E32" s="122" t="s">
        <v>113</v>
      </c>
      <c r="F32" s="123">
        <f>IF(ISNA(VLOOKUP(VLOOKUP(E32,'Detailed Techniques'!$A:$G,7,0),'Score Defs'!$A:$B,2,0)),"",VLOOKUP(VLOOKUP(E32,'Detailed Techniques'!$A:$G,7,0),'Score Defs'!$A:$B,2,0))</f>
        <v>0</v>
      </c>
      <c r="G32" s="125"/>
      <c r="H32" s="123" t="str">
        <f>IF(ISNA(VLOOKUP(VLOOKUP(G32,'Detailed Techniques'!$A:$G,7,0),'Score Defs'!$A:$B,2,0)),"",VLOOKUP(VLOOKUP(G32,'Detailed Techniques'!$A:$G,7,0),'Score Defs'!$A:$B,2,0))</f>
        <v/>
      </c>
      <c r="I32" s="122" t="s">
        <v>114</v>
      </c>
      <c r="J32" s="123">
        <f>IF(ISNA(VLOOKUP(VLOOKUP(I32,'Detailed Techniques'!$A:$G,7,0),'Score Defs'!$A:$B,2,0)),"",VLOOKUP(VLOOKUP(I32,'Detailed Techniques'!$A:$G,7,0),'Score Defs'!$A:$B,2,0))</f>
        <v>0</v>
      </c>
      <c r="K32" s="125"/>
      <c r="L32" s="123" t="str">
        <f>IF(ISNA(VLOOKUP(VLOOKUP(K32,'Detailed Techniques'!$A:$G,7,0),'Score Defs'!$A:$B,2,0)),"",VLOOKUP(VLOOKUP(K32,'Detailed Techniques'!$A:$G,7,0),'Score Defs'!$A:$B,2,0))</f>
        <v/>
      </c>
      <c r="M32" s="125"/>
      <c r="N32" s="123" t="str">
        <f>IF(ISNA(VLOOKUP(VLOOKUP(M32,'Detailed Techniques'!$A:$G,7,0),'Score Defs'!$A:$B,2,0)),"",VLOOKUP(VLOOKUP(M32,'Detailed Techniques'!$A:$G,7,0),'Score Defs'!$A:$B,2,0))</f>
        <v/>
      </c>
      <c r="O32" s="125"/>
      <c r="P32" s="123" t="str">
        <f>IF(ISNA(VLOOKUP(VLOOKUP(O32,'Detailed Techniques'!$A:$G,7,0),'Score Defs'!$A:$B,2,0)),"",VLOOKUP(VLOOKUP(O32,'Detailed Techniques'!$A:$G,7,0),'Score Defs'!$A:$B,2,0))</f>
        <v/>
      </c>
      <c r="Q32" s="125"/>
      <c r="R32" s="123" t="str">
        <f>IF(ISNA(VLOOKUP(VLOOKUP(Q32,'Detailed Techniques'!$A:$G,7,0),'Score Defs'!$A:$B,2,0)),"",VLOOKUP(VLOOKUP(Q32,'Detailed Techniques'!$A:$G,7,0),'Score Defs'!$A:$B,2,0))</f>
        <v/>
      </c>
      <c r="S32" s="125"/>
      <c r="T32" s="123" t="str">
        <f>IF(ISNA(VLOOKUP(VLOOKUP(S32,'Detailed Techniques'!$A:$G,7,0),'Score Defs'!$A:$B,2,0)),"",VLOOKUP(VLOOKUP(S32,'Detailed Techniques'!$A:$G,7,0),'Score Defs'!$A:$B,2,0))</f>
        <v/>
      </c>
      <c r="U32" s="125"/>
      <c r="V32" s="123" t="str">
        <f>IF(ISNA(VLOOKUP(VLOOKUP(U32,'Detailed Techniques'!$A:$G,7,0),'Score Defs'!$A:$B,2,0)),"",VLOOKUP(VLOOKUP(U32,'Detailed Techniques'!$A:$G,7,0),'Score Defs'!$A:$B,2,0))</f>
        <v/>
      </c>
    </row>
    <row r="33" spans="1:22" ht="18" customHeight="1" x14ac:dyDescent="0.25">
      <c r="A33" s="122"/>
      <c r="B33" s="123" t="str">
        <f>IF(ISNA(VLOOKUP(VLOOKUP(A33,'Detailed Techniques'!$A:$G,7,0),'Score Defs'!$A:$B,2,0)),"",VLOOKUP(VLOOKUP(A33,'Detailed Techniques'!$A:$G,7,0),'Score Defs'!$A:$B,2,0))</f>
        <v/>
      </c>
      <c r="C33" s="128"/>
      <c r="D33" s="123" t="str">
        <f>IF(ISNA(VLOOKUP(VLOOKUP(C33,'Detailed Techniques'!$A:$G,7,0),'Score Defs'!$A:$B,2,0)),"",VLOOKUP(VLOOKUP(C33,'Detailed Techniques'!$A:$G,7,0),'Score Defs'!$A:$B,2,0))</f>
        <v/>
      </c>
      <c r="E33" s="122" t="s">
        <v>118</v>
      </c>
      <c r="F33" s="123">
        <f>IF(ISNA(VLOOKUP(VLOOKUP(E33,'Detailed Techniques'!$A:$G,7,0),'Score Defs'!$A:$B,2,0)),"",VLOOKUP(VLOOKUP(E33,'Detailed Techniques'!$A:$G,7,0),'Score Defs'!$A:$B,2,0))</f>
        <v>0</v>
      </c>
      <c r="G33" s="125"/>
      <c r="H33" s="123" t="str">
        <f>IF(ISNA(VLOOKUP(VLOOKUP(G33,'Detailed Techniques'!$A:$G,7,0),'Score Defs'!$A:$B,2,0)),"",VLOOKUP(VLOOKUP(G33,'Detailed Techniques'!$A:$G,7,0),'Score Defs'!$A:$B,2,0))</f>
        <v/>
      </c>
      <c r="I33" s="122" t="s">
        <v>46</v>
      </c>
      <c r="J33" s="123">
        <f>IF(ISNA(VLOOKUP(VLOOKUP(I33,'Detailed Techniques'!$A:$G,7,0),'Score Defs'!$A:$B,2,0)),"",VLOOKUP(VLOOKUP(I33,'Detailed Techniques'!$A:$G,7,0),'Score Defs'!$A:$B,2,0))</f>
        <v>0</v>
      </c>
      <c r="K33" s="125"/>
      <c r="L33" s="123" t="str">
        <f>IF(ISNA(VLOOKUP(VLOOKUP(K33,'Detailed Techniques'!$A:$G,7,0),'Score Defs'!$A:$B,2,0)),"",VLOOKUP(VLOOKUP(K33,'Detailed Techniques'!$A:$G,7,0),'Score Defs'!$A:$B,2,0))</f>
        <v/>
      </c>
      <c r="M33" s="125"/>
      <c r="N33" s="123" t="str">
        <f>IF(ISNA(VLOOKUP(VLOOKUP(M33,'Detailed Techniques'!$A:$G,7,0),'Score Defs'!$A:$B,2,0)),"",VLOOKUP(VLOOKUP(M33,'Detailed Techniques'!$A:$G,7,0),'Score Defs'!$A:$B,2,0))</f>
        <v/>
      </c>
      <c r="O33" s="125"/>
      <c r="P33" s="123" t="str">
        <f>IF(ISNA(VLOOKUP(VLOOKUP(O33,'Detailed Techniques'!$A:$G,7,0),'Score Defs'!$A:$B,2,0)),"",VLOOKUP(VLOOKUP(O33,'Detailed Techniques'!$A:$G,7,0),'Score Defs'!$A:$B,2,0))</f>
        <v/>
      </c>
      <c r="Q33" s="125"/>
      <c r="R33" s="123" t="str">
        <f>IF(ISNA(VLOOKUP(VLOOKUP(Q33,'Detailed Techniques'!$A:$G,7,0),'Score Defs'!$A:$B,2,0)),"",VLOOKUP(VLOOKUP(Q33,'Detailed Techniques'!$A:$G,7,0),'Score Defs'!$A:$B,2,0))</f>
        <v/>
      </c>
      <c r="S33" s="125"/>
      <c r="T33" s="123" t="str">
        <f>IF(ISNA(VLOOKUP(VLOOKUP(S33,'Detailed Techniques'!$A:$G,7,0),'Score Defs'!$A:$B,2,0)),"",VLOOKUP(VLOOKUP(S33,'Detailed Techniques'!$A:$G,7,0),'Score Defs'!$A:$B,2,0))</f>
        <v/>
      </c>
      <c r="U33" s="125"/>
      <c r="V33" s="123" t="str">
        <f>IF(ISNA(VLOOKUP(VLOOKUP(U33,'Detailed Techniques'!$A:$G,7,0),'Score Defs'!$A:$B,2,0)),"",VLOOKUP(VLOOKUP(U33,'Detailed Techniques'!$A:$G,7,0),'Score Defs'!$A:$B,2,0))</f>
        <v/>
      </c>
    </row>
    <row r="34" spans="1:22" x14ac:dyDescent="0.25">
      <c r="A34" s="122"/>
      <c r="B34" s="123" t="str">
        <f>IF(ISNA(VLOOKUP(VLOOKUP(A34,'Detailed Techniques'!$A:$G,7,0),'Score Defs'!$A:$B,2,0)),"",VLOOKUP(VLOOKUP(A34,'Detailed Techniques'!$A:$G,7,0),'Score Defs'!$A:$B,2,0))</f>
        <v/>
      </c>
      <c r="C34" s="122"/>
      <c r="D34" s="123" t="str">
        <f>IF(ISNA(VLOOKUP(VLOOKUP(C34,'Detailed Techniques'!$A:$G,7,0),'Score Defs'!$A:$B,2,0)),"",VLOOKUP(VLOOKUP(C34,'Detailed Techniques'!$A:$G,7,0),'Score Defs'!$A:$B,2,0))</f>
        <v/>
      </c>
      <c r="E34" s="122" t="s">
        <v>80</v>
      </c>
      <c r="F34" s="123">
        <f>IF(ISNA(VLOOKUP(VLOOKUP(E34,'Detailed Techniques'!$A:$G,7,0),'Score Defs'!$A:$B,2,0)),"",VLOOKUP(VLOOKUP(E34,'Detailed Techniques'!$A:$G,7,0),'Score Defs'!$A:$B,2,0))</f>
        <v>0</v>
      </c>
      <c r="G34" s="125"/>
      <c r="H34" s="123" t="str">
        <f>IF(ISNA(VLOOKUP(VLOOKUP(G34,'Detailed Techniques'!$A:$G,7,0),'Score Defs'!$A:$B,2,0)),"",VLOOKUP(VLOOKUP(G34,'Detailed Techniques'!$A:$G,7,0),'Score Defs'!$A:$B,2,0))</f>
        <v/>
      </c>
      <c r="I34" s="122" t="s">
        <v>629</v>
      </c>
      <c r="J34" s="123">
        <f>IF(ISNA(VLOOKUP(VLOOKUP(I34,'Detailed Techniques'!$A:$G,7,0),'Score Defs'!$A:$B,2,0)),"",VLOOKUP(VLOOKUP(I34,'Detailed Techniques'!$A:$G,7,0),'Score Defs'!$A:$B,2,0))</f>
        <v>0</v>
      </c>
      <c r="K34" s="125"/>
      <c r="L34" s="123" t="str">
        <f>IF(ISNA(VLOOKUP(VLOOKUP(K34,'Detailed Techniques'!$A:$G,7,0),'Score Defs'!$A:$B,2,0)),"",VLOOKUP(VLOOKUP(K34,'Detailed Techniques'!$A:$G,7,0),'Score Defs'!$A:$B,2,0))</f>
        <v/>
      </c>
      <c r="M34" s="125"/>
      <c r="N34" s="123" t="str">
        <f>IF(ISNA(VLOOKUP(VLOOKUP(M34,'Detailed Techniques'!$A:$G,7,0),'Score Defs'!$A:$B,2,0)),"",VLOOKUP(VLOOKUP(M34,'Detailed Techniques'!$A:$G,7,0),'Score Defs'!$A:$B,2,0))</f>
        <v/>
      </c>
      <c r="O34" s="125"/>
      <c r="P34" s="123" t="str">
        <f>IF(ISNA(VLOOKUP(VLOOKUP(O34,'Detailed Techniques'!$A:$G,7,0),'Score Defs'!$A:$B,2,0)),"",VLOOKUP(VLOOKUP(O34,'Detailed Techniques'!$A:$G,7,0),'Score Defs'!$A:$B,2,0))</f>
        <v/>
      </c>
      <c r="Q34" s="125"/>
      <c r="R34" s="123" t="str">
        <f>IF(ISNA(VLOOKUP(VLOOKUP(Q34,'Detailed Techniques'!$A:$G,7,0),'Score Defs'!$A:$B,2,0)),"",VLOOKUP(VLOOKUP(Q34,'Detailed Techniques'!$A:$G,7,0),'Score Defs'!$A:$B,2,0))</f>
        <v/>
      </c>
      <c r="S34" s="125"/>
      <c r="T34" s="123" t="str">
        <f>IF(ISNA(VLOOKUP(VLOOKUP(S34,'Detailed Techniques'!$A:$G,7,0),'Score Defs'!$A:$B,2,0)),"",VLOOKUP(VLOOKUP(S34,'Detailed Techniques'!$A:$G,7,0),'Score Defs'!$A:$B,2,0))</f>
        <v/>
      </c>
      <c r="U34" s="126"/>
      <c r="V34" s="123" t="str">
        <f>IF(ISNA(VLOOKUP(VLOOKUP(U34,'Detailed Techniques'!$A:$G,7,0),'Score Defs'!$A:$B,2,0)),"",VLOOKUP(VLOOKUP(U34,'Detailed Techniques'!$A:$G,7,0),'Score Defs'!$A:$B,2,0))</f>
        <v/>
      </c>
    </row>
    <row r="35" spans="1:22" x14ac:dyDescent="0.25">
      <c r="A35" s="122"/>
      <c r="B35" s="123" t="str">
        <f>IF(ISNA(VLOOKUP(VLOOKUP(A35,'Detailed Techniques'!$A:$G,7,0),'Score Defs'!$A:$B,2,0)),"",VLOOKUP(VLOOKUP(A35,'Detailed Techniques'!$A:$G,7,0),'Score Defs'!$A:$B,2,0))</f>
        <v/>
      </c>
      <c r="C35" s="125"/>
      <c r="D35" s="123" t="str">
        <f>IF(ISNA(VLOOKUP(VLOOKUP(C35,'Detailed Techniques'!$A:$G,7,0),'Score Defs'!$A:$B,2,0)),"",VLOOKUP(VLOOKUP(C35,'Detailed Techniques'!$A:$G,7,0),'Score Defs'!$A:$B,2,0))</f>
        <v/>
      </c>
      <c r="E35" s="122" t="s">
        <v>555</v>
      </c>
      <c r="F35" s="123">
        <f>IF(ISNA(VLOOKUP(VLOOKUP(E35,'Detailed Techniques'!$A:$G,7,0),'Score Defs'!$A:$B,2,0)),"",VLOOKUP(VLOOKUP(E35,'Detailed Techniques'!$A:$G,7,0),'Score Defs'!$A:$B,2,0))</f>
        <v>0</v>
      </c>
      <c r="G35" s="123"/>
      <c r="H35" s="123" t="str">
        <f>IF(ISNA(VLOOKUP(VLOOKUP(G35,'Detailed Techniques'!$A:$G,7,0),'Score Defs'!$A:$B,2,0)),"",VLOOKUP(VLOOKUP(G35,'Detailed Techniques'!$A:$G,7,0),'Score Defs'!$A:$B,2,0))</f>
        <v/>
      </c>
      <c r="I35" s="122" t="s">
        <v>613</v>
      </c>
      <c r="J35" s="123">
        <f>IF(ISNA(VLOOKUP(VLOOKUP(I35,'Detailed Techniques'!$A:$G,7,0),'Score Defs'!$A:$B,2,0)),"",VLOOKUP(VLOOKUP(I35,'Detailed Techniques'!$A:$G,7,0),'Score Defs'!$A:$B,2,0))</f>
        <v>0</v>
      </c>
      <c r="K35" s="125"/>
      <c r="L35" s="123" t="str">
        <f>IF(ISNA(VLOOKUP(VLOOKUP(K35,'Detailed Techniques'!$A:$G,7,0),'Score Defs'!$A:$B,2,0)),"",VLOOKUP(VLOOKUP(K35,'Detailed Techniques'!$A:$G,7,0),'Score Defs'!$A:$B,2,0))</f>
        <v/>
      </c>
      <c r="M35" s="123"/>
      <c r="N35" s="123" t="str">
        <f>IF(ISNA(VLOOKUP(VLOOKUP(M35,'Detailed Techniques'!$A:$G,7,0),'Score Defs'!$A:$B,2,0)),"",VLOOKUP(VLOOKUP(M35,'Detailed Techniques'!$A:$G,7,0),'Score Defs'!$A:$B,2,0))</f>
        <v/>
      </c>
      <c r="O35" s="123"/>
      <c r="P35" s="123" t="str">
        <f>IF(ISNA(VLOOKUP(VLOOKUP(O35,'Detailed Techniques'!$A:$G,7,0),'Score Defs'!$A:$B,2,0)),"",VLOOKUP(VLOOKUP(O35,'Detailed Techniques'!$A:$G,7,0),'Score Defs'!$A:$B,2,0))</f>
        <v/>
      </c>
      <c r="Q35" s="123"/>
      <c r="R35" s="123" t="str">
        <f>IF(ISNA(VLOOKUP(VLOOKUP(Q35,'Detailed Techniques'!$A:$G,7,0),'Score Defs'!$A:$B,2,0)),"",VLOOKUP(VLOOKUP(Q35,'Detailed Techniques'!$A:$G,7,0),'Score Defs'!$A:$B,2,0))</f>
        <v/>
      </c>
      <c r="S35" s="123"/>
      <c r="T35" s="123" t="str">
        <f>IF(ISNA(VLOOKUP(VLOOKUP(S35,'Detailed Techniques'!$A:$G,7,0),'Score Defs'!$A:$B,2,0)),"",VLOOKUP(VLOOKUP(S35,'Detailed Techniques'!$A:$G,7,0),'Score Defs'!$A:$B,2,0))</f>
        <v/>
      </c>
      <c r="U35" s="123"/>
      <c r="V35" s="123" t="str">
        <f>IF(ISNA(VLOOKUP(VLOOKUP(U35,'Detailed Techniques'!$A:$G,7,0),'Score Defs'!$A:$B,2,0)),"",VLOOKUP(VLOOKUP(U35,'Detailed Techniques'!$A:$G,7,0),'Score Defs'!$A:$B,2,0))</f>
        <v/>
      </c>
    </row>
    <row r="36" spans="1:22" x14ac:dyDescent="0.25">
      <c r="A36" s="122"/>
      <c r="B36" s="123" t="str">
        <f>IF(ISNA(VLOOKUP(VLOOKUP(A36,'Detailed Techniques'!$A:$G,7,0),'Score Defs'!$A:$B,2,0)),"",VLOOKUP(VLOOKUP(A36,'Detailed Techniques'!$A:$G,7,0),'Score Defs'!$A:$B,2,0))</f>
        <v/>
      </c>
      <c r="C36" s="123"/>
      <c r="D36" s="123" t="str">
        <f>IF(ISNA(VLOOKUP(VLOOKUP(C36,'Detailed Techniques'!$A:$G,7,0),'Score Defs'!$A:$B,2,0)),"",VLOOKUP(VLOOKUP(C36,'Detailed Techniques'!$A:$G,7,0),'Score Defs'!$A:$B,2,0))</f>
        <v/>
      </c>
      <c r="E36" s="122" t="s">
        <v>86</v>
      </c>
      <c r="F36" s="123">
        <f>IF(ISNA(VLOOKUP(VLOOKUP(E36,'Detailed Techniques'!$A:$G,7,0),'Score Defs'!$A:$B,2,0)),"",VLOOKUP(VLOOKUP(E36,'Detailed Techniques'!$A:$G,7,0),'Score Defs'!$A:$B,2,0))</f>
        <v>0</v>
      </c>
      <c r="G36" s="123"/>
      <c r="H36" s="123" t="str">
        <f>IF(ISNA(VLOOKUP(VLOOKUP(G36,'Detailed Techniques'!$A:$G,7,0),'Score Defs'!$A:$B,2,0)),"",VLOOKUP(VLOOKUP(G36,'Detailed Techniques'!$A:$G,7,0),'Score Defs'!$A:$B,2,0))</f>
        <v/>
      </c>
      <c r="I36" s="122" t="s">
        <v>121</v>
      </c>
      <c r="J36" s="123">
        <f>IF(ISNA(VLOOKUP(VLOOKUP(I36,'Detailed Techniques'!$A:$G,7,0),'Score Defs'!$A:$B,2,0)),"",VLOOKUP(VLOOKUP(I36,'Detailed Techniques'!$A:$G,7,0),'Score Defs'!$A:$B,2,0))</f>
        <v>0</v>
      </c>
      <c r="K36" s="123"/>
      <c r="L36" s="123" t="str">
        <f>IF(ISNA(VLOOKUP(VLOOKUP(K36,'Detailed Techniques'!$A:$G,7,0),'Score Defs'!$A:$B,2,0)),"",VLOOKUP(VLOOKUP(K36,'Detailed Techniques'!$A:$G,7,0),'Score Defs'!$A:$B,2,0))</f>
        <v/>
      </c>
      <c r="M36" s="123"/>
      <c r="N36" s="123" t="str">
        <f>IF(ISNA(VLOOKUP(VLOOKUP(M36,'Detailed Techniques'!$A:$G,7,0),'Score Defs'!$A:$B,2,0)),"",VLOOKUP(VLOOKUP(M36,'Detailed Techniques'!$A:$G,7,0),'Score Defs'!$A:$B,2,0))</f>
        <v/>
      </c>
      <c r="O36" s="123"/>
      <c r="P36" s="123" t="str">
        <f>IF(ISNA(VLOOKUP(VLOOKUP(O36,'Detailed Techniques'!$A:$G,7,0),'Score Defs'!$A:$B,2,0)),"",VLOOKUP(VLOOKUP(O36,'Detailed Techniques'!$A:$G,7,0),'Score Defs'!$A:$B,2,0))</f>
        <v/>
      </c>
      <c r="Q36" s="123"/>
      <c r="R36" s="123" t="str">
        <f>IF(ISNA(VLOOKUP(VLOOKUP(Q36,'Detailed Techniques'!$A:$G,7,0),'Score Defs'!$A:$B,2,0)),"",VLOOKUP(VLOOKUP(Q36,'Detailed Techniques'!$A:$G,7,0),'Score Defs'!$A:$B,2,0))</f>
        <v/>
      </c>
      <c r="S36" s="123"/>
      <c r="T36" s="123" t="str">
        <f>IF(ISNA(VLOOKUP(VLOOKUP(S36,'Detailed Techniques'!$A:$G,7,0),'Score Defs'!$A:$B,2,0)),"",VLOOKUP(VLOOKUP(S36,'Detailed Techniques'!$A:$G,7,0),'Score Defs'!$A:$B,2,0))</f>
        <v/>
      </c>
      <c r="U36" s="123"/>
      <c r="V36" s="123" t="str">
        <f>IF(ISNA(VLOOKUP(VLOOKUP(U36,'Detailed Techniques'!$A:$G,7,0),'Score Defs'!$A:$B,2,0)),"",VLOOKUP(VLOOKUP(U36,'Detailed Techniques'!$A:$G,7,0),'Score Defs'!$A:$B,2,0))</f>
        <v/>
      </c>
    </row>
    <row r="37" spans="1:22" x14ac:dyDescent="0.25">
      <c r="A37" s="122"/>
      <c r="B37" s="123" t="str">
        <f>IF(ISNA(VLOOKUP(VLOOKUP(A37,'Detailed Techniques'!$A:$G,7,0),'Score Defs'!$A:$B,2,0)),"",VLOOKUP(VLOOKUP(A37,'Detailed Techniques'!$A:$G,7,0),'Score Defs'!$A:$B,2,0))</f>
        <v/>
      </c>
      <c r="C37" s="123"/>
      <c r="D37" s="123" t="str">
        <f>IF(ISNA(VLOOKUP(VLOOKUP(C37,'Detailed Techniques'!$A:$G,7,0),'Score Defs'!$A:$B,2,0)),"",VLOOKUP(VLOOKUP(C37,'Detailed Techniques'!$A:$G,7,0),'Score Defs'!$A:$B,2,0))</f>
        <v/>
      </c>
      <c r="E37" s="122" t="s">
        <v>618</v>
      </c>
      <c r="F37" s="123">
        <f>IF(ISNA(VLOOKUP(VLOOKUP(E37,'Detailed Techniques'!$A:$G,7,0),'Score Defs'!$A:$B,2,0)),"",VLOOKUP(VLOOKUP(E37,'Detailed Techniques'!$A:$G,7,0),'Score Defs'!$A:$B,2,0))</f>
        <v>0</v>
      </c>
      <c r="G37" s="123"/>
      <c r="H37" s="123" t="str">
        <f>IF(ISNA(VLOOKUP(VLOOKUP(G37,'Detailed Techniques'!$A:$G,7,0),'Score Defs'!$A:$B,2,0)),"",VLOOKUP(VLOOKUP(G37,'Detailed Techniques'!$A:$G,7,0),'Score Defs'!$A:$B,2,0))</f>
        <v/>
      </c>
      <c r="I37" s="122" t="s">
        <v>123</v>
      </c>
      <c r="J37" s="123">
        <f>IF(ISNA(VLOOKUP(VLOOKUP(I37,'Detailed Techniques'!$A:$G,7,0),'Score Defs'!$A:$B,2,0)),"",VLOOKUP(VLOOKUP(I37,'Detailed Techniques'!$A:$G,7,0),'Score Defs'!$A:$B,2,0))</f>
        <v>0</v>
      </c>
      <c r="K37" s="123"/>
      <c r="L37" s="123" t="str">
        <f>IF(ISNA(VLOOKUP(VLOOKUP(K37,'Detailed Techniques'!$A:$G,7,0),'Score Defs'!$A:$B,2,0)),"",VLOOKUP(VLOOKUP(K37,'Detailed Techniques'!$A:$G,7,0),'Score Defs'!$A:$B,2,0))</f>
        <v/>
      </c>
      <c r="M37" s="123"/>
      <c r="N37" s="123" t="str">
        <f>IF(ISNA(VLOOKUP(VLOOKUP(M37,'Detailed Techniques'!$A:$G,7,0),'Score Defs'!$A:$B,2,0)),"",VLOOKUP(VLOOKUP(M37,'Detailed Techniques'!$A:$G,7,0),'Score Defs'!$A:$B,2,0))</f>
        <v/>
      </c>
      <c r="O37" s="123"/>
      <c r="P37" s="123" t="str">
        <f>IF(ISNA(VLOOKUP(VLOOKUP(O37,'Detailed Techniques'!$A:$G,7,0),'Score Defs'!$A:$B,2,0)),"",VLOOKUP(VLOOKUP(O37,'Detailed Techniques'!$A:$G,7,0),'Score Defs'!$A:$B,2,0))</f>
        <v/>
      </c>
      <c r="Q37" s="123"/>
      <c r="R37" s="123" t="str">
        <f>IF(ISNA(VLOOKUP(VLOOKUP(Q37,'Detailed Techniques'!$A:$G,7,0),'Score Defs'!$A:$B,2,0)),"",VLOOKUP(VLOOKUP(Q37,'Detailed Techniques'!$A:$G,7,0),'Score Defs'!$A:$B,2,0))</f>
        <v/>
      </c>
      <c r="S37" s="123"/>
      <c r="T37" s="123" t="str">
        <f>IF(ISNA(VLOOKUP(VLOOKUP(S37,'Detailed Techniques'!$A:$G,7,0),'Score Defs'!$A:$B,2,0)),"",VLOOKUP(VLOOKUP(S37,'Detailed Techniques'!$A:$G,7,0),'Score Defs'!$A:$B,2,0))</f>
        <v/>
      </c>
      <c r="U37" s="123"/>
      <c r="V37" s="123" t="str">
        <f>IF(ISNA(VLOOKUP(VLOOKUP(U37,'Detailed Techniques'!$A:$G,7,0),'Score Defs'!$A:$B,2,0)),"",VLOOKUP(VLOOKUP(U37,'Detailed Techniques'!$A:$G,7,0),'Score Defs'!$A:$B,2,0))</f>
        <v/>
      </c>
    </row>
    <row r="38" spans="1:22" x14ac:dyDescent="0.25">
      <c r="A38" s="122"/>
      <c r="B38" s="123" t="str">
        <f>IF(ISNA(VLOOKUP(VLOOKUP(A38,'Detailed Techniques'!$A:$G,7,0),'Score Defs'!$A:$B,2,0)),"",VLOOKUP(VLOOKUP(A38,'Detailed Techniques'!$A:$G,7,0),'Score Defs'!$A:$B,2,0))</f>
        <v/>
      </c>
      <c r="C38" s="123"/>
      <c r="D38" s="123" t="str">
        <f>IF(ISNA(VLOOKUP(VLOOKUP(C38,'Detailed Techniques'!$A:$G,7,0),'Score Defs'!$A:$B,2,0)),"",VLOOKUP(VLOOKUP(C38,'Detailed Techniques'!$A:$G,7,0),'Score Defs'!$A:$B,2,0))</f>
        <v/>
      </c>
      <c r="E38" s="125" t="s">
        <v>991</v>
      </c>
      <c r="F38" s="123">
        <f>IF(ISNA(VLOOKUP(VLOOKUP(E38,'Detailed Techniques'!$A:$G,7,0),'Score Defs'!$A:$B,2,0)),"",VLOOKUP(VLOOKUP(E38,'Detailed Techniques'!$A:$G,7,0),'Score Defs'!$A:$B,2,0))</f>
        <v>5</v>
      </c>
      <c r="G38" s="123"/>
      <c r="H38" s="123" t="str">
        <f>IF(ISNA(VLOOKUP(VLOOKUP(G38,'Detailed Techniques'!$A:$G,7,0),'Score Defs'!$A:$B,2,0)),"",VLOOKUP(VLOOKUP(G38,'Detailed Techniques'!$A:$G,7,0),'Score Defs'!$A:$B,2,0))</f>
        <v/>
      </c>
      <c r="I38" s="122" t="s">
        <v>909</v>
      </c>
      <c r="J38" s="123">
        <f>IF(ISNA(VLOOKUP(VLOOKUP(I38,'Detailed Techniques'!$A:$G,7,0),'Score Defs'!$A:$B,2,0)),"",VLOOKUP(VLOOKUP(I38,'Detailed Techniques'!$A:$G,7,0),'Score Defs'!$A:$B,2,0))</f>
        <v>5</v>
      </c>
      <c r="K38" s="123"/>
      <c r="L38" s="123" t="str">
        <f>IF(ISNA(VLOOKUP(VLOOKUP(K38,'Detailed Techniques'!$A:$G,7,0),'Score Defs'!$A:$B,2,0)),"",VLOOKUP(VLOOKUP(K38,'Detailed Techniques'!$A:$G,7,0),'Score Defs'!$A:$B,2,0))</f>
        <v/>
      </c>
      <c r="M38" s="123"/>
      <c r="N38" s="123" t="str">
        <f>IF(ISNA(VLOOKUP(VLOOKUP(M38,'Detailed Techniques'!$A:$G,7,0),'Score Defs'!$A:$B,2,0)),"",VLOOKUP(VLOOKUP(M38,'Detailed Techniques'!$A:$G,7,0),'Score Defs'!$A:$B,2,0))</f>
        <v/>
      </c>
      <c r="O38" s="123"/>
      <c r="P38" s="123" t="str">
        <f>IF(ISNA(VLOOKUP(VLOOKUP(O38,'Detailed Techniques'!$A:$G,7,0),'Score Defs'!$A:$B,2,0)),"",VLOOKUP(VLOOKUP(O38,'Detailed Techniques'!$A:$G,7,0),'Score Defs'!$A:$B,2,0))</f>
        <v/>
      </c>
      <c r="Q38" s="123"/>
      <c r="R38" s="123" t="str">
        <f>IF(ISNA(VLOOKUP(VLOOKUP(Q38,'Detailed Techniques'!$A:$G,7,0),'Score Defs'!$A:$B,2,0)),"",VLOOKUP(VLOOKUP(Q38,'Detailed Techniques'!$A:$G,7,0),'Score Defs'!$A:$B,2,0))</f>
        <v/>
      </c>
      <c r="S38" s="123"/>
      <c r="T38" s="123" t="str">
        <f>IF(ISNA(VLOOKUP(VLOOKUP(S38,'Detailed Techniques'!$A:$G,7,0),'Score Defs'!$A:$B,2,0)),"",VLOOKUP(VLOOKUP(S38,'Detailed Techniques'!$A:$G,7,0),'Score Defs'!$A:$B,2,0))</f>
        <v/>
      </c>
      <c r="U38" s="123"/>
      <c r="V38" s="123" t="str">
        <f>IF(ISNA(VLOOKUP(VLOOKUP(U38,'Detailed Techniques'!$A:$G,7,0),'Score Defs'!$A:$B,2,0)),"",VLOOKUP(VLOOKUP(U38,'Detailed Techniques'!$A:$G,7,0),'Score Defs'!$A:$B,2,0))</f>
        <v/>
      </c>
    </row>
    <row r="39" spans="1:22" ht="30" x14ac:dyDescent="0.25">
      <c r="A39" s="122"/>
      <c r="B39" s="123" t="str">
        <f>IF(ISNA(VLOOKUP(VLOOKUP(A39,'Detailed Techniques'!$A:$G,7,0),'Score Defs'!$A:$B,2,0)),"",VLOOKUP(VLOOKUP(A39,'Detailed Techniques'!$A:$G,7,0),'Score Defs'!$A:$B,2,0))</f>
        <v/>
      </c>
      <c r="C39" s="123"/>
      <c r="D39" s="123" t="str">
        <f>IF(ISNA(VLOOKUP(VLOOKUP(C39,'Detailed Techniques'!$A:$G,7,0),'Score Defs'!$A:$B,2,0)),"",VLOOKUP(VLOOKUP(C39,'Detailed Techniques'!$A:$G,7,0),'Score Defs'!$A:$B,2,0))</f>
        <v/>
      </c>
      <c r="E39" s="122" t="s">
        <v>1022</v>
      </c>
      <c r="F39" s="123">
        <f>IF(ISNA(VLOOKUP(VLOOKUP(E39,'Detailed Techniques'!$A:$G,7,0),'Score Defs'!$A:$B,2,0)),"",VLOOKUP(VLOOKUP(E39,'Detailed Techniques'!$A:$G,7,0),'Score Defs'!$A:$B,2,0))</f>
        <v>0</v>
      </c>
      <c r="G39" s="123"/>
      <c r="H39" s="123" t="str">
        <f>IF(ISNA(VLOOKUP(VLOOKUP(G39,'Detailed Techniques'!$A:$G,7,0),'Score Defs'!$A:$B,2,0)),"",VLOOKUP(VLOOKUP(G39,'Detailed Techniques'!$A:$G,7,0),'Score Defs'!$A:$B,2,0))</f>
        <v/>
      </c>
      <c r="I39" s="122" t="s">
        <v>125</v>
      </c>
      <c r="J39" s="123">
        <f>IF(ISNA(VLOOKUP(VLOOKUP(I39,'Detailed Techniques'!$A:$G,7,0),'Score Defs'!$A:$B,2,0)),"",VLOOKUP(VLOOKUP(I39,'Detailed Techniques'!$A:$G,7,0),'Score Defs'!$A:$B,2,0))</f>
        <v>0</v>
      </c>
      <c r="K39" s="123"/>
      <c r="L39" s="123" t="str">
        <f>IF(ISNA(VLOOKUP(VLOOKUP(K39,'Detailed Techniques'!$A:$G,7,0),'Score Defs'!$A:$B,2,0)),"",VLOOKUP(VLOOKUP(K39,'Detailed Techniques'!$A:$G,7,0),'Score Defs'!$A:$B,2,0))</f>
        <v/>
      </c>
      <c r="M39" s="123"/>
      <c r="N39" s="123" t="str">
        <f>IF(ISNA(VLOOKUP(VLOOKUP(M39,'Detailed Techniques'!$A:$G,7,0),'Score Defs'!$A:$B,2,0)),"",VLOOKUP(VLOOKUP(M39,'Detailed Techniques'!$A:$G,7,0),'Score Defs'!$A:$B,2,0))</f>
        <v/>
      </c>
      <c r="O39" s="123"/>
      <c r="P39" s="123" t="str">
        <f>IF(ISNA(VLOOKUP(VLOOKUP(O39,'Detailed Techniques'!$A:$G,7,0),'Score Defs'!$A:$B,2,0)),"",VLOOKUP(VLOOKUP(O39,'Detailed Techniques'!$A:$G,7,0),'Score Defs'!$A:$B,2,0))</f>
        <v/>
      </c>
      <c r="Q39" s="123"/>
      <c r="R39" s="123" t="str">
        <f>IF(ISNA(VLOOKUP(VLOOKUP(Q39,'Detailed Techniques'!$A:$G,7,0),'Score Defs'!$A:$B,2,0)),"",VLOOKUP(VLOOKUP(Q39,'Detailed Techniques'!$A:$G,7,0),'Score Defs'!$A:$B,2,0))</f>
        <v/>
      </c>
      <c r="S39" s="123"/>
      <c r="T39" s="123" t="str">
        <f>IF(ISNA(VLOOKUP(VLOOKUP(S39,'Detailed Techniques'!$A:$G,7,0),'Score Defs'!$A:$B,2,0)),"",VLOOKUP(VLOOKUP(S39,'Detailed Techniques'!$A:$G,7,0),'Score Defs'!$A:$B,2,0))</f>
        <v/>
      </c>
      <c r="U39" s="123"/>
      <c r="V39" s="123" t="str">
        <f>IF(ISNA(VLOOKUP(VLOOKUP(U39,'Detailed Techniques'!$A:$G,7,0),'Score Defs'!$A:$B,2,0)),"",VLOOKUP(VLOOKUP(U39,'Detailed Techniques'!$A:$G,7,0),'Score Defs'!$A:$B,2,0))</f>
        <v/>
      </c>
    </row>
    <row r="40" spans="1:22" x14ac:dyDescent="0.25">
      <c r="A40" s="122"/>
      <c r="B40" s="123" t="str">
        <f>IF(ISNA(VLOOKUP(VLOOKUP(A40,'Detailed Techniques'!$A:$G,7,0),'Score Defs'!$A:$B,2,0)),"",VLOOKUP(VLOOKUP(A40,'Detailed Techniques'!$A:$G,7,0),'Score Defs'!$A:$B,2,0))</f>
        <v/>
      </c>
      <c r="C40" s="123"/>
      <c r="D40" s="123" t="str">
        <f>IF(ISNA(VLOOKUP(VLOOKUP(C40,'Detailed Techniques'!$A:$G,7,0),'Score Defs'!$A:$B,2,0)),"",VLOOKUP(VLOOKUP(C40,'Detailed Techniques'!$A:$G,7,0),'Score Defs'!$A:$B,2,0))</f>
        <v/>
      </c>
      <c r="E40" s="122" t="s">
        <v>683</v>
      </c>
      <c r="F40" s="123">
        <f>IF(ISNA(VLOOKUP(VLOOKUP(E40,'Detailed Techniques'!$A:$G,7,0),'Score Defs'!$A:$B,2,0)),"",VLOOKUP(VLOOKUP(E40,'Detailed Techniques'!$A:$G,7,0),'Score Defs'!$A:$B,2,0))</f>
        <v>0</v>
      </c>
      <c r="G40" s="123"/>
      <c r="H40" s="123" t="str">
        <f>IF(ISNA(VLOOKUP(VLOOKUP(G40,'Detailed Techniques'!$A:$G,7,0),'Score Defs'!$A:$B,2,0)),"",VLOOKUP(VLOOKUP(G40,'Detailed Techniques'!$A:$G,7,0),'Score Defs'!$A:$B,2,0))</f>
        <v/>
      </c>
      <c r="I40" s="122" t="s">
        <v>1025</v>
      </c>
      <c r="J40" s="123">
        <f>IF(ISNA(VLOOKUP(VLOOKUP(I40,'Detailed Techniques'!$A:$G,7,0),'Score Defs'!$A:$B,2,0)),"",VLOOKUP(VLOOKUP(I40,'Detailed Techniques'!$A:$G,7,0),'Score Defs'!$A:$B,2,0))</f>
        <v>0</v>
      </c>
      <c r="K40" s="123"/>
      <c r="L40" s="123" t="str">
        <f>IF(ISNA(VLOOKUP(VLOOKUP(K40,'Detailed Techniques'!$A:$G,7,0),'Score Defs'!$A:$B,2,0)),"",VLOOKUP(VLOOKUP(K40,'Detailed Techniques'!$A:$G,7,0),'Score Defs'!$A:$B,2,0))</f>
        <v/>
      </c>
      <c r="M40" s="123"/>
      <c r="N40" s="123" t="str">
        <f>IF(ISNA(VLOOKUP(VLOOKUP(M40,'Detailed Techniques'!$A:$G,7,0),'Score Defs'!$A:$B,2,0)),"",VLOOKUP(VLOOKUP(M40,'Detailed Techniques'!$A:$G,7,0),'Score Defs'!$A:$B,2,0))</f>
        <v/>
      </c>
      <c r="O40" s="123"/>
      <c r="P40" s="123" t="str">
        <f>IF(ISNA(VLOOKUP(VLOOKUP(O40,'Detailed Techniques'!$A:$G,7,0),'Score Defs'!$A:$B,2,0)),"",VLOOKUP(VLOOKUP(O40,'Detailed Techniques'!$A:$G,7,0),'Score Defs'!$A:$B,2,0))</f>
        <v/>
      </c>
      <c r="Q40" s="123"/>
      <c r="R40" s="123" t="str">
        <f>IF(ISNA(VLOOKUP(VLOOKUP(Q40,'Detailed Techniques'!$A:$G,7,0),'Score Defs'!$A:$B,2,0)),"",VLOOKUP(VLOOKUP(Q40,'Detailed Techniques'!$A:$G,7,0),'Score Defs'!$A:$B,2,0))</f>
        <v/>
      </c>
      <c r="S40" s="123"/>
      <c r="T40" s="123" t="str">
        <f>IF(ISNA(VLOOKUP(VLOOKUP(S40,'Detailed Techniques'!$A:$G,7,0),'Score Defs'!$A:$B,2,0)),"",VLOOKUP(VLOOKUP(S40,'Detailed Techniques'!$A:$G,7,0),'Score Defs'!$A:$B,2,0))</f>
        <v/>
      </c>
      <c r="U40" s="123"/>
      <c r="V40" s="123" t="str">
        <f>IF(ISNA(VLOOKUP(VLOOKUP(U40,'Detailed Techniques'!$A:$G,7,0),'Score Defs'!$A:$B,2,0)),"",VLOOKUP(VLOOKUP(U40,'Detailed Techniques'!$A:$G,7,0),'Score Defs'!$A:$B,2,0))</f>
        <v/>
      </c>
    </row>
    <row r="41" spans="1:22" ht="30" x14ac:dyDescent="0.25">
      <c r="A41" s="122"/>
      <c r="B41" s="123" t="str">
        <f>IF(ISNA(VLOOKUP(VLOOKUP(A41,'Detailed Techniques'!$A:$G,7,0),'Score Defs'!$A:$B,2,0)),"",VLOOKUP(VLOOKUP(A41,'Detailed Techniques'!$A:$G,7,0),'Score Defs'!$A:$B,2,0))</f>
        <v/>
      </c>
      <c r="C41" s="123"/>
      <c r="D41" s="123" t="str">
        <f>IF(ISNA(VLOOKUP(VLOOKUP(C41,'Detailed Techniques'!$A:$G,7,0),'Score Defs'!$A:$B,2,0)),"",VLOOKUP(VLOOKUP(C41,'Detailed Techniques'!$A:$G,7,0),'Score Defs'!$A:$B,2,0))</f>
        <v/>
      </c>
      <c r="E41" s="122" t="s">
        <v>120</v>
      </c>
      <c r="F41" s="123">
        <f>IF(ISNA(VLOOKUP(VLOOKUP(E41,'Detailed Techniques'!$A:$G,7,0),'Score Defs'!$A:$B,2,0)),"",VLOOKUP(VLOOKUP(E41,'Detailed Techniques'!$A:$G,7,0),'Score Defs'!$A:$B,2,0))</f>
        <v>0</v>
      </c>
      <c r="G41" s="123"/>
      <c r="H41" s="123" t="str">
        <f>IF(ISNA(VLOOKUP(VLOOKUP(G41,'Detailed Techniques'!$A:$G,7,0),'Score Defs'!$A:$B,2,0)),"",VLOOKUP(VLOOKUP(G41,'Detailed Techniques'!$A:$G,7,0),'Score Defs'!$A:$B,2,0))</f>
        <v/>
      </c>
      <c r="I41" s="122" t="s">
        <v>126</v>
      </c>
      <c r="J41" s="123">
        <f>IF(ISNA(VLOOKUP(VLOOKUP(I41,'Detailed Techniques'!$A:$G,7,0),'Score Defs'!$A:$B,2,0)),"",VLOOKUP(VLOOKUP(I41,'Detailed Techniques'!$A:$G,7,0),'Score Defs'!$A:$B,2,0))</f>
        <v>0</v>
      </c>
      <c r="K41" s="123"/>
      <c r="L41" s="123" t="str">
        <f>IF(ISNA(VLOOKUP(VLOOKUP(K41,'Detailed Techniques'!$A:$G,7,0),'Score Defs'!$A:$B,2,0)),"",VLOOKUP(VLOOKUP(K41,'Detailed Techniques'!$A:$G,7,0),'Score Defs'!$A:$B,2,0))</f>
        <v/>
      </c>
      <c r="M41" s="123"/>
      <c r="N41" s="123" t="str">
        <f>IF(ISNA(VLOOKUP(VLOOKUP(M41,'Detailed Techniques'!$A:$G,7,0),'Score Defs'!$A:$B,2,0)),"",VLOOKUP(VLOOKUP(M41,'Detailed Techniques'!$A:$G,7,0),'Score Defs'!$A:$B,2,0))</f>
        <v/>
      </c>
      <c r="O41" s="123"/>
      <c r="P41" s="123" t="str">
        <f>IF(ISNA(VLOOKUP(VLOOKUP(O41,'Detailed Techniques'!$A:$G,7,0),'Score Defs'!$A:$B,2,0)),"",VLOOKUP(VLOOKUP(O41,'Detailed Techniques'!$A:$G,7,0),'Score Defs'!$A:$B,2,0))</f>
        <v/>
      </c>
      <c r="Q41" s="123"/>
      <c r="R41" s="123" t="str">
        <f>IF(ISNA(VLOOKUP(VLOOKUP(Q41,'Detailed Techniques'!$A:$G,7,0),'Score Defs'!$A:$B,2,0)),"",VLOOKUP(VLOOKUP(Q41,'Detailed Techniques'!$A:$G,7,0),'Score Defs'!$A:$B,2,0))</f>
        <v/>
      </c>
      <c r="S41" s="123"/>
      <c r="T41" s="123" t="str">
        <f>IF(ISNA(VLOOKUP(VLOOKUP(S41,'Detailed Techniques'!$A:$G,7,0),'Score Defs'!$A:$B,2,0)),"",VLOOKUP(VLOOKUP(S41,'Detailed Techniques'!$A:$G,7,0),'Score Defs'!$A:$B,2,0))</f>
        <v/>
      </c>
      <c r="U41" s="123"/>
      <c r="V41" s="123" t="str">
        <f>IF(ISNA(VLOOKUP(VLOOKUP(U41,'Detailed Techniques'!$A:$G,7,0),'Score Defs'!$A:$B,2,0)),"",VLOOKUP(VLOOKUP(U41,'Detailed Techniques'!$A:$G,7,0),'Score Defs'!$A:$B,2,0))</f>
        <v/>
      </c>
    </row>
    <row r="42" spans="1:22" x14ac:dyDescent="0.25">
      <c r="A42" s="122"/>
      <c r="B42" s="123" t="str">
        <f>IF(ISNA(VLOOKUP(VLOOKUP(A42,'Detailed Techniques'!$A:$G,7,0),'Score Defs'!$A:$B,2,0)),"",VLOOKUP(VLOOKUP(A42,'Detailed Techniques'!$A:$G,7,0),'Score Defs'!$A:$B,2,0))</f>
        <v/>
      </c>
      <c r="C42" s="123"/>
      <c r="D42" s="123" t="str">
        <f>IF(ISNA(VLOOKUP(VLOOKUP(C42,'Detailed Techniques'!$A:$G,7,0),'Score Defs'!$A:$B,2,0)),"",VLOOKUP(VLOOKUP(C42,'Detailed Techniques'!$A:$G,7,0),'Score Defs'!$A:$B,2,0))</f>
        <v/>
      </c>
      <c r="E42" s="122" t="s">
        <v>122</v>
      </c>
      <c r="F42" s="123">
        <f>IF(ISNA(VLOOKUP(VLOOKUP(E42,'Detailed Techniques'!$A:$G,7,0),'Score Defs'!$A:$B,2,0)),"",VLOOKUP(VLOOKUP(E42,'Detailed Techniques'!$A:$G,7,0),'Score Defs'!$A:$B,2,0))</f>
        <v>0</v>
      </c>
      <c r="G42" s="123"/>
      <c r="H42" s="123" t="str">
        <f>IF(ISNA(VLOOKUP(VLOOKUP(G42,'Detailed Techniques'!$A:$G,7,0),'Score Defs'!$A:$B,2,0)),"",VLOOKUP(VLOOKUP(G42,'Detailed Techniques'!$A:$G,7,0),'Score Defs'!$A:$B,2,0))</f>
        <v/>
      </c>
      <c r="I42" s="122" t="s">
        <v>618</v>
      </c>
      <c r="J42" s="123">
        <f>IF(ISNA(VLOOKUP(VLOOKUP(I42,'Detailed Techniques'!$A:$G,7,0),'Score Defs'!$A:$B,2,0)),"",VLOOKUP(VLOOKUP(I42,'Detailed Techniques'!$A:$G,7,0),'Score Defs'!$A:$B,2,0))</f>
        <v>0</v>
      </c>
      <c r="K42" s="123"/>
      <c r="L42" s="123" t="str">
        <f>IF(ISNA(VLOOKUP(VLOOKUP(K42,'Detailed Techniques'!$A:$G,7,0),'Score Defs'!$A:$B,2,0)),"",VLOOKUP(VLOOKUP(K42,'Detailed Techniques'!$A:$G,7,0),'Score Defs'!$A:$B,2,0))</f>
        <v/>
      </c>
      <c r="M42" s="123"/>
      <c r="N42" s="123" t="str">
        <f>IF(ISNA(VLOOKUP(VLOOKUP(M42,'Detailed Techniques'!$A:$G,7,0),'Score Defs'!$A:$B,2,0)),"",VLOOKUP(VLOOKUP(M42,'Detailed Techniques'!$A:$G,7,0),'Score Defs'!$A:$B,2,0))</f>
        <v/>
      </c>
      <c r="O42" s="123"/>
      <c r="P42" s="123" t="str">
        <f>IF(ISNA(VLOOKUP(VLOOKUP(O42,'Detailed Techniques'!$A:$G,7,0),'Score Defs'!$A:$B,2,0)),"",VLOOKUP(VLOOKUP(O42,'Detailed Techniques'!$A:$G,7,0),'Score Defs'!$A:$B,2,0))</f>
        <v/>
      </c>
      <c r="Q42" s="123"/>
      <c r="R42" s="123" t="str">
        <f>IF(ISNA(VLOOKUP(VLOOKUP(Q42,'Detailed Techniques'!$A:$G,7,0),'Score Defs'!$A:$B,2,0)),"",VLOOKUP(VLOOKUP(Q42,'Detailed Techniques'!$A:$G,7,0),'Score Defs'!$A:$B,2,0))</f>
        <v/>
      </c>
      <c r="S42" s="123"/>
      <c r="T42" s="123" t="str">
        <f>IF(ISNA(VLOOKUP(VLOOKUP(S42,'Detailed Techniques'!$A:$G,7,0),'Score Defs'!$A:$B,2,0)),"",VLOOKUP(VLOOKUP(S42,'Detailed Techniques'!$A:$G,7,0),'Score Defs'!$A:$B,2,0))</f>
        <v/>
      </c>
      <c r="U42" s="123"/>
      <c r="V42" s="123" t="str">
        <f>IF(ISNA(VLOOKUP(VLOOKUP(U42,'Detailed Techniques'!$A:$G,7,0),'Score Defs'!$A:$B,2,0)),"",VLOOKUP(VLOOKUP(U42,'Detailed Techniques'!$A:$G,7,0),'Score Defs'!$A:$B,2,0))</f>
        <v/>
      </c>
    </row>
    <row r="43" spans="1:22" x14ac:dyDescent="0.25">
      <c r="A43" s="122"/>
      <c r="B43" s="123" t="str">
        <f>IF(ISNA(VLOOKUP(VLOOKUP(A43,'Detailed Techniques'!$A:$G,7,0),'Score Defs'!$A:$B,2,0)),"",VLOOKUP(VLOOKUP(A43,'Detailed Techniques'!$A:$G,7,0),'Score Defs'!$A:$B,2,0))</f>
        <v/>
      </c>
      <c r="C43" s="123"/>
      <c r="D43" s="123" t="str">
        <f>IF(ISNA(VLOOKUP(VLOOKUP(C43,'Detailed Techniques'!$A:$G,7,0),'Score Defs'!$A:$B,2,0)),"",VLOOKUP(VLOOKUP(C43,'Detailed Techniques'!$A:$G,7,0),'Score Defs'!$A:$B,2,0))</f>
        <v/>
      </c>
      <c r="E43" s="122" t="s">
        <v>687</v>
      </c>
      <c r="F43" s="123">
        <f>IF(ISNA(VLOOKUP(VLOOKUP(E43,'Detailed Techniques'!$A:$G,7,0),'Score Defs'!$A:$B,2,0)),"",VLOOKUP(VLOOKUP(E43,'Detailed Techniques'!$A:$G,7,0),'Score Defs'!$A:$B,2,0))</f>
        <v>0</v>
      </c>
      <c r="G43" s="123"/>
      <c r="H43" s="123" t="str">
        <f>IF(ISNA(VLOOKUP(VLOOKUP(G43,'Detailed Techniques'!$A:$G,7,0),'Score Defs'!$A:$B,2,0)),"",VLOOKUP(VLOOKUP(G43,'Detailed Techniques'!$A:$G,7,0),'Score Defs'!$A:$B,2,0))</f>
        <v/>
      </c>
      <c r="I43" s="125" t="s">
        <v>991</v>
      </c>
      <c r="J43" s="123">
        <f>IF(ISNA(VLOOKUP(VLOOKUP(I43,'Detailed Techniques'!$A:$G,7,0),'Score Defs'!$A:$B,2,0)),"",VLOOKUP(VLOOKUP(I43,'Detailed Techniques'!$A:$G,7,0),'Score Defs'!$A:$B,2,0))</f>
        <v>5</v>
      </c>
      <c r="K43" s="123"/>
      <c r="L43" s="123" t="str">
        <f>IF(ISNA(VLOOKUP(VLOOKUP(K43,'Detailed Techniques'!$A:$G,7,0),'Score Defs'!$A:$B,2,0)),"",VLOOKUP(VLOOKUP(K43,'Detailed Techniques'!$A:$G,7,0),'Score Defs'!$A:$B,2,0))</f>
        <v/>
      </c>
      <c r="M43" s="123"/>
      <c r="N43" s="123" t="str">
        <f>IF(ISNA(VLOOKUP(VLOOKUP(M43,'Detailed Techniques'!$A:$G,7,0),'Score Defs'!$A:$B,2,0)),"",VLOOKUP(VLOOKUP(M43,'Detailed Techniques'!$A:$G,7,0),'Score Defs'!$A:$B,2,0))</f>
        <v/>
      </c>
      <c r="O43" s="123"/>
      <c r="P43" s="123" t="str">
        <f>IF(ISNA(VLOOKUP(VLOOKUP(O43,'Detailed Techniques'!$A:$G,7,0),'Score Defs'!$A:$B,2,0)),"",VLOOKUP(VLOOKUP(O43,'Detailed Techniques'!$A:$G,7,0),'Score Defs'!$A:$B,2,0))</f>
        <v/>
      </c>
      <c r="Q43" s="123"/>
      <c r="R43" s="123" t="str">
        <f>IF(ISNA(VLOOKUP(VLOOKUP(Q43,'Detailed Techniques'!$A:$G,7,0),'Score Defs'!$A:$B,2,0)),"",VLOOKUP(VLOOKUP(Q43,'Detailed Techniques'!$A:$G,7,0),'Score Defs'!$A:$B,2,0))</f>
        <v/>
      </c>
      <c r="S43" s="123"/>
      <c r="T43" s="123" t="str">
        <f>IF(ISNA(VLOOKUP(VLOOKUP(S43,'Detailed Techniques'!$A:$G,7,0),'Score Defs'!$A:$B,2,0)),"",VLOOKUP(VLOOKUP(S43,'Detailed Techniques'!$A:$G,7,0),'Score Defs'!$A:$B,2,0))</f>
        <v/>
      </c>
      <c r="U43" s="123"/>
      <c r="V43" s="123" t="str">
        <f>IF(ISNA(VLOOKUP(VLOOKUP(U43,'Detailed Techniques'!$A:$G,7,0),'Score Defs'!$A:$B,2,0)),"",VLOOKUP(VLOOKUP(U43,'Detailed Techniques'!$A:$G,7,0),'Score Defs'!$A:$B,2,0))</f>
        <v/>
      </c>
    </row>
    <row r="44" spans="1:22" x14ac:dyDescent="0.25">
      <c r="A44" s="122"/>
      <c r="B44" s="123" t="str">
        <f>IF(ISNA(VLOOKUP(VLOOKUP(A44,'Detailed Techniques'!$A:$G,7,0),'Score Defs'!$A:$B,2,0)),"",VLOOKUP(VLOOKUP(A44,'Detailed Techniques'!$A:$G,7,0),'Score Defs'!$A:$B,2,0))</f>
        <v/>
      </c>
      <c r="C44" s="123"/>
      <c r="D44" s="123" t="str">
        <f>IF(ISNA(VLOOKUP(VLOOKUP(C44,'Detailed Techniques'!$A:$G,7,0),'Score Defs'!$A:$B,2,0)),"",VLOOKUP(VLOOKUP(C44,'Detailed Techniques'!$A:$G,7,0),'Score Defs'!$A:$B,2,0))</f>
        <v/>
      </c>
      <c r="E44" s="122" t="s">
        <v>94</v>
      </c>
      <c r="F44" s="123">
        <f>IF(ISNA(VLOOKUP(VLOOKUP(E44,'Detailed Techniques'!$A:$G,7,0),'Score Defs'!$A:$B,2,0)),"",VLOOKUP(VLOOKUP(E44,'Detailed Techniques'!$A:$G,7,0),'Score Defs'!$A:$B,2,0))</f>
        <v>0</v>
      </c>
      <c r="G44" s="123"/>
      <c r="H44" s="123" t="str">
        <f>IF(ISNA(VLOOKUP(VLOOKUP(G44,'Detailed Techniques'!$A:$G,7,0),'Score Defs'!$A:$B,2,0)),"",VLOOKUP(VLOOKUP(G44,'Detailed Techniques'!$A:$G,7,0),'Score Defs'!$A:$B,2,0))</f>
        <v/>
      </c>
      <c r="I44" s="122" t="s">
        <v>972</v>
      </c>
      <c r="J44" s="123">
        <f>IF(ISNA(VLOOKUP(VLOOKUP(I44,'Detailed Techniques'!$A:$G,7,0),'Score Defs'!$A:$B,2,0)),"",VLOOKUP(VLOOKUP(I44,'Detailed Techniques'!$A:$G,7,0),'Score Defs'!$A:$B,2,0))</f>
        <v>5</v>
      </c>
      <c r="K44" s="123"/>
      <c r="L44" s="123" t="str">
        <f>IF(ISNA(VLOOKUP(VLOOKUP(K44,'Detailed Techniques'!$A:$G,7,0),'Score Defs'!$A:$B,2,0)),"",VLOOKUP(VLOOKUP(K44,'Detailed Techniques'!$A:$G,7,0),'Score Defs'!$A:$B,2,0))</f>
        <v/>
      </c>
      <c r="M44" s="123"/>
      <c r="N44" s="123" t="str">
        <f>IF(ISNA(VLOOKUP(VLOOKUP(M44,'Detailed Techniques'!$A:$G,7,0),'Score Defs'!$A:$B,2,0)),"",VLOOKUP(VLOOKUP(M44,'Detailed Techniques'!$A:$G,7,0),'Score Defs'!$A:$B,2,0))</f>
        <v/>
      </c>
      <c r="O44" s="123"/>
      <c r="P44" s="123" t="str">
        <f>IF(ISNA(VLOOKUP(VLOOKUP(O44,'Detailed Techniques'!$A:$G,7,0),'Score Defs'!$A:$B,2,0)),"",VLOOKUP(VLOOKUP(O44,'Detailed Techniques'!$A:$G,7,0),'Score Defs'!$A:$B,2,0))</f>
        <v/>
      </c>
      <c r="Q44" s="123"/>
      <c r="R44" s="123" t="str">
        <f>IF(ISNA(VLOOKUP(VLOOKUP(Q44,'Detailed Techniques'!$A:$G,7,0),'Score Defs'!$A:$B,2,0)),"",VLOOKUP(VLOOKUP(Q44,'Detailed Techniques'!$A:$G,7,0),'Score Defs'!$A:$B,2,0))</f>
        <v/>
      </c>
      <c r="S44" s="123"/>
      <c r="T44" s="123" t="str">
        <f>IF(ISNA(VLOOKUP(VLOOKUP(S44,'Detailed Techniques'!$A:$G,7,0),'Score Defs'!$A:$B,2,0)),"",VLOOKUP(VLOOKUP(S44,'Detailed Techniques'!$A:$G,7,0),'Score Defs'!$A:$B,2,0))</f>
        <v/>
      </c>
      <c r="U44" s="123"/>
      <c r="V44" s="123" t="str">
        <f>IF(ISNA(VLOOKUP(VLOOKUP(U44,'Detailed Techniques'!$A:$G,7,0),'Score Defs'!$A:$B,2,0)),"",VLOOKUP(VLOOKUP(U44,'Detailed Techniques'!$A:$G,7,0),'Score Defs'!$A:$B,2,0))</f>
        <v/>
      </c>
    </row>
    <row r="45" spans="1:22" x14ac:dyDescent="0.25">
      <c r="A45" s="122"/>
      <c r="B45" s="123" t="str">
        <f>IF(ISNA(VLOOKUP(VLOOKUP(A45,'Detailed Techniques'!$A:$G,7,0),'Score Defs'!$A:$B,2,0)),"",VLOOKUP(VLOOKUP(A45,'Detailed Techniques'!$A:$G,7,0),'Score Defs'!$A:$B,2,0))</f>
        <v/>
      </c>
      <c r="C45" s="123"/>
      <c r="D45" s="123" t="str">
        <f>IF(ISNA(VLOOKUP(VLOOKUP(C45,'Detailed Techniques'!$A:$G,7,0),'Score Defs'!$A:$B,2,0)),"",VLOOKUP(VLOOKUP(C45,'Detailed Techniques'!$A:$G,7,0),'Score Defs'!$A:$B,2,0))</f>
        <v/>
      </c>
      <c r="E45" s="123" t="s">
        <v>966</v>
      </c>
      <c r="F45" s="123">
        <f>IF(ISNA(VLOOKUP(VLOOKUP(E45,'Detailed Techniques'!$A:$G,7,0),'Score Defs'!$A:$B,2,0)),"",VLOOKUP(VLOOKUP(E45,'Detailed Techniques'!$A:$G,7,0),'Score Defs'!$A:$B,2,0))</f>
        <v>5</v>
      </c>
      <c r="G45" s="123"/>
      <c r="H45" s="123" t="str">
        <f>IF(ISNA(VLOOKUP(VLOOKUP(G45,'Detailed Techniques'!$A:$G,7,0),'Score Defs'!$A:$B,2,0)),"",VLOOKUP(VLOOKUP(G45,'Detailed Techniques'!$A:$G,7,0),'Score Defs'!$A:$B,2,0))</f>
        <v/>
      </c>
      <c r="I45" s="122" t="s">
        <v>69</v>
      </c>
      <c r="J45" s="123">
        <f>IF(ISNA(VLOOKUP(VLOOKUP(I45,'Detailed Techniques'!$A:$G,7,0),'Score Defs'!$A:$B,2,0)),"",VLOOKUP(VLOOKUP(I45,'Detailed Techniques'!$A:$G,7,0),'Score Defs'!$A:$B,2,0))</f>
        <v>0</v>
      </c>
      <c r="K45" s="123"/>
      <c r="L45" s="123" t="str">
        <f>IF(ISNA(VLOOKUP(VLOOKUP(K45,'Detailed Techniques'!$A:$G,7,0),'Score Defs'!$A:$B,2,0)),"",VLOOKUP(VLOOKUP(K45,'Detailed Techniques'!$A:$G,7,0),'Score Defs'!$A:$B,2,0))</f>
        <v/>
      </c>
      <c r="M45" s="123"/>
      <c r="N45" s="123" t="str">
        <f>IF(ISNA(VLOOKUP(VLOOKUP(M45,'Detailed Techniques'!$A:$G,7,0),'Score Defs'!$A:$B,2,0)),"",VLOOKUP(VLOOKUP(M45,'Detailed Techniques'!$A:$G,7,0),'Score Defs'!$A:$B,2,0))</f>
        <v/>
      </c>
      <c r="O45" s="123"/>
      <c r="P45" s="123" t="str">
        <f>IF(ISNA(VLOOKUP(VLOOKUP(O45,'Detailed Techniques'!$A:$G,7,0),'Score Defs'!$A:$B,2,0)),"",VLOOKUP(VLOOKUP(O45,'Detailed Techniques'!$A:$G,7,0),'Score Defs'!$A:$B,2,0))</f>
        <v/>
      </c>
      <c r="Q45" s="123"/>
      <c r="R45" s="123" t="str">
        <f>IF(ISNA(VLOOKUP(VLOOKUP(Q45,'Detailed Techniques'!$A:$G,7,0),'Score Defs'!$A:$B,2,0)),"",VLOOKUP(VLOOKUP(Q45,'Detailed Techniques'!$A:$G,7,0),'Score Defs'!$A:$B,2,0))</f>
        <v/>
      </c>
      <c r="S45" s="123"/>
      <c r="T45" s="123" t="str">
        <f>IF(ISNA(VLOOKUP(VLOOKUP(S45,'Detailed Techniques'!$A:$G,7,0),'Score Defs'!$A:$B,2,0)),"",VLOOKUP(VLOOKUP(S45,'Detailed Techniques'!$A:$G,7,0),'Score Defs'!$A:$B,2,0))</f>
        <v/>
      </c>
      <c r="U45" s="123"/>
      <c r="V45" s="123" t="str">
        <f>IF(ISNA(VLOOKUP(VLOOKUP(U45,'Detailed Techniques'!$A:$G,7,0),'Score Defs'!$A:$B,2,0)),"",VLOOKUP(VLOOKUP(U45,'Detailed Techniques'!$A:$G,7,0),'Score Defs'!$A:$B,2,0))</f>
        <v/>
      </c>
    </row>
    <row r="46" spans="1:22" x14ac:dyDescent="0.25">
      <c r="A46" s="122"/>
      <c r="B46" s="123" t="str">
        <f>IF(ISNA(VLOOKUP(VLOOKUP(A46,'Detailed Techniques'!$A:$G,7,0),'Score Defs'!$A:$B,2,0)),"",VLOOKUP(VLOOKUP(A46,'Detailed Techniques'!$A:$G,7,0),'Score Defs'!$A:$B,2,0))</f>
        <v/>
      </c>
      <c r="C46" s="127"/>
      <c r="D46" s="127" t="str">
        <f>IF(ISNA(VLOOKUP(VLOOKUP(C46,'Detailed Techniques'!$A:$G,7,0),'Score Defs'!$A:$B,2,0)),"",VLOOKUP(VLOOKUP(C46,'Detailed Techniques'!$A:$G,7,0),'Score Defs'!$A:$B,2,0))</f>
        <v/>
      </c>
      <c r="E46" s="128" t="s">
        <v>124</v>
      </c>
      <c r="F46" s="127">
        <f>IF(ISNA(VLOOKUP(VLOOKUP(E46,'Detailed Techniques'!$A:$G,7,0),'Score Defs'!$A:$B,2,0)),"",VLOOKUP(VLOOKUP(E46,'Detailed Techniques'!$A:$G,7,0),'Score Defs'!$A:$B,2,0))</f>
        <v>0</v>
      </c>
      <c r="G46" s="127"/>
      <c r="H46" s="127" t="str">
        <f>IF(ISNA(VLOOKUP(VLOOKUP(G46,'Detailed Techniques'!$A:$G,7,0),'Score Defs'!$A:$B,2,0)),"",VLOOKUP(VLOOKUP(G46,'Detailed Techniques'!$A:$G,7,0),'Score Defs'!$A:$B,2,0))</f>
        <v/>
      </c>
      <c r="I46" s="128" t="s">
        <v>1023</v>
      </c>
      <c r="J46" s="127">
        <f>IF(ISNA(VLOOKUP(VLOOKUP(I46,'Detailed Techniques'!$A:$G,7,0),'Score Defs'!$A:$B,2,0)),"",VLOOKUP(VLOOKUP(I46,'Detailed Techniques'!$A:$G,7,0),'Score Defs'!$A:$B,2,0))</f>
        <v>0</v>
      </c>
      <c r="K46" s="127"/>
      <c r="L46" s="127" t="str">
        <f>IF(ISNA(VLOOKUP(VLOOKUP(K46,'Detailed Techniques'!$A:$G,7,0),'Score Defs'!$A:$B,2,0)),"",VLOOKUP(VLOOKUP(K46,'Detailed Techniques'!$A:$G,7,0),'Score Defs'!$A:$B,2,0))</f>
        <v/>
      </c>
      <c r="M46" s="127"/>
      <c r="N46" s="127" t="str">
        <f>IF(ISNA(VLOOKUP(VLOOKUP(M46,'Detailed Techniques'!$A:$G,7,0),'Score Defs'!$A:$B,2,0)),"",VLOOKUP(VLOOKUP(M46,'Detailed Techniques'!$A:$G,7,0),'Score Defs'!$A:$B,2,0))</f>
        <v/>
      </c>
      <c r="O46" s="127"/>
      <c r="P46" s="127" t="str">
        <f>IF(ISNA(VLOOKUP(VLOOKUP(O46,'Detailed Techniques'!$A:$G,7,0),'Score Defs'!$A:$B,2,0)),"",VLOOKUP(VLOOKUP(O46,'Detailed Techniques'!$A:$G,7,0),'Score Defs'!$A:$B,2,0))</f>
        <v/>
      </c>
      <c r="Q46" s="127"/>
      <c r="R46" s="127" t="str">
        <f>IF(ISNA(VLOOKUP(VLOOKUP(Q46,'Detailed Techniques'!$A:$G,7,0),'Score Defs'!$A:$B,2,0)),"",VLOOKUP(VLOOKUP(Q46,'Detailed Techniques'!$A:$G,7,0),'Score Defs'!$A:$B,2,0))</f>
        <v/>
      </c>
      <c r="S46" s="127"/>
      <c r="T46" s="127" t="str">
        <f>IF(ISNA(VLOOKUP(VLOOKUP(S46,'Detailed Techniques'!$A:$G,7,0),'Score Defs'!$A:$B,2,0)),"",VLOOKUP(VLOOKUP(S46,'Detailed Techniques'!$A:$G,7,0),'Score Defs'!$A:$B,2,0))</f>
        <v/>
      </c>
      <c r="U46" s="127"/>
      <c r="V46" s="127" t="str">
        <f>IF(ISNA(VLOOKUP(VLOOKUP(U46,'Detailed Techniques'!$A:$G,7,0),'Score Defs'!$A:$B,2,0)),"",VLOOKUP(VLOOKUP(U46,'Detailed Techniques'!$A:$G,7,0),'Score Defs'!$A:$B,2,0))</f>
        <v/>
      </c>
    </row>
    <row r="47" spans="1:22" s="129" customFormat="1" x14ac:dyDescent="0.25">
      <c r="A47" s="122"/>
      <c r="B47" s="123" t="str">
        <f>IF(ISNA(VLOOKUP(VLOOKUP(A47,'Detailed Techniques'!$A:$G,7,0),'Score Defs'!$A:$B,2,0)),"",VLOOKUP(VLOOKUP(A47,'Detailed Techniques'!$A:$G,7,0),'Score Defs'!$A:$B,2,0))</f>
        <v/>
      </c>
      <c r="C47" s="127"/>
      <c r="D47" s="127" t="str">
        <f>IF(ISNA(VLOOKUP(VLOOKUP(C47,'Detailed Techniques'!$A:$G,7,0),'Score Defs'!$A:$B,2,0)),"",VLOOKUP(VLOOKUP(C47,'Detailed Techniques'!$A:$G,7,0),'Score Defs'!$A:$B,2,0))</f>
        <v/>
      </c>
      <c r="E47" s="128" t="s">
        <v>98</v>
      </c>
      <c r="F47" s="127">
        <f>IF(ISNA(VLOOKUP(VLOOKUP(E47,'Detailed Techniques'!$A:$G,7,0),'Score Defs'!$A:$B,2,0)),"",VLOOKUP(VLOOKUP(E47,'Detailed Techniques'!$A:$G,7,0),'Score Defs'!$A:$B,2,0))</f>
        <v>0</v>
      </c>
      <c r="G47" s="127"/>
      <c r="H47" s="127" t="str">
        <f>IF(ISNA(VLOOKUP(VLOOKUP(G47,'Detailed Techniques'!$A:$G,7,0),'Score Defs'!$A:$B,2,0)),"",VLOOKUP(VLOOKUP(G47,'Detailed Techniques'!$A:$G,7,0),'Score Defs'!$A:$B,2,0))</f>
        <v/>
      </c>
      <c r="I47" s="128" t="s">
        <v>120</v>
      </c>
      <c r="J47" s="127">
        <f>IF(ISNA(VLOOKUP(VLOOKUP(I47,'Detailed Techniques'!$A:$G,7,0),'Score Defs'!$A:$B,2,0)),"",VLOOKUP(VLOOKUP(I47,'Detailed Techniques'!$A:$G,7,0),'Score Defs'!$A:$B,2,0))</f>
        <v>0</v>
      </c>
      <c r="K47" s="127"/>
      <c r="L47" s="127" t="str">
        <f>IF(ISNA(VLOOKUP(VLOOKUP(K47,'Detailed Techniques'!$A:$G,7,0),'Score Defs'!$A:$B,2,0)),"",VLOOKUP(VLOOKUP(K47,'Detailed Techniques'!$A:$G,7,0),'Score Defs'!$A:$B,2,0))</f>
        <v/>
      </c>
      <c r="M47" s="127"/>
      <c r="N47" s="127" t="str">
        <f>IF(ISNA(VLOOKUP(VLOOKUP(M47,'Detailed Techniques'!$A:$G,7,0),'Score Defs'!$A:$B,2,0)),"",VLOOKUP(VLOOKUP(M47,'Detailed Techniques'!$A:$G,7,0),'Score Defs'!$A:$B,2,0))</f>
        <v/>
      </c>
      <c r="O47" s="127"/>
      <c r="P47" s="127" t="str">
        <f>IF(ISNA(VLOOKUP(VLOOKUP(O47,'Detailed Techniques'!$A:$G,7,0),'Score Defs'!$A:$B,2,0)),"",VLOOKUP(VLOOKUP(O47,'Detailed Techniques'!$A:$G,7,0),'Score Defs'!$A:$B,2,0))</f>
        <v/>
      </c>
      <c r="Q47" s="127"/>
      <c r="R47" s="127" t="str">
        <f>IF(ISNA(VLOOKUP(VLOOKUP(Q47,'Detailed Techniques'!$A:$G,7,0),'Score Defs'!$A:$B,2,0)),"",VLOOKUP(VLOOKUP(Q47,'Detailed Techniques'!$A:$G,7,0),'Score Defs'!$A:$B,2,0))</f>
        <v/>
      </c>
      <c r="S47" s="127"/>
      <c r="T47" s="127" t="str">
        <f>IF(ISNA(VLOOKUP(VLOOKUP(S47,'Detailed Techniques'!$A:$G,7,0),'Score Defs'!$A:$B,2,0)),"",VLOOKUP(VLOOKUP(S47,'Detailed Techniques'!$A:$G,7,0),'Score Defs'!$A:$B,2,0))</f>
        <v/>
      </c>
      <c r="U47" s="127"/>
      <c r="V47" s="127" t="str">
        <f>IF(ISNA(VLOOKUP(VLOOKUP(U47,'Detailed Techniques'!$A:$G,7,0),'Score Defs'!$A:$B,2,0)),"",VLOOKUP(VLOOKUP(U47,'Detailed Techniques'!$A:$G,7,0),'Score Defs'!$A:$B,2,0))</f>
        <v/>
      </c>
    </row>
    <row r="48" spans="1:22" s="130" customFormat="1" x14ac:dyDescent="0.25">
      <c r="A48" s="122"/>
      <c r="B48" s="123" t="str">
        <f>IF(ISNA(VLOOKUP(VLOOKUP(A48,'Detailed Techniques'!$A:$G,7,0),'Score Defs'!$A:$B,2,0)),"",VLOOKUP(VLOOKUP(A48,'Detailed Techniques'!$A:$G,7,0),'Score Defs'!$A:$B,2,0))</f>
        <v/>
      </c>
      <c r="C48" s="127"/>
      <c r="D48" s="127" t="str">
        <f>IF(ISNA(VLOOKUP(VLOOKUP(C48,'Detailed Techniques'!$A:$G,7,0),'Score Defs'!$A:$B,2,0)),"",VLOOKUP(VLOOKUP(C48,'Detailed Techniques'!$A:$G,7,0),'Score Defs'!$A:$B,2,0))</f>
        <v/>
      </c>
      <c r="E48" s="122" t="s">
        <v>127</v>
      </c>
      <c r="F48" s="127">
        <f>IF(ISNA(VLOOKUP(VLOOKUP(E48,'Detailed Techniques'!$A:$G,7,0),'Score Defs'!$A:$B,2,0)),"",VLOOKUP(VLOOKUP(E48,'Detailed Techniques'!$A:$G,7,0),'Score Defs'!$A:$B,2,0))</f>
        <v>0</v>
      </c>
      <c r="G48" s="127"/>
      <c r="H48" s="127" t="str">
        <f>IF(ISNA(VLOOKUP(VLOOKUP(G48,'Detailed Techniques'!$A:$G,7,0),'Score Defs'!$A:$B,2,0)),"",VLOOKUP(VLOOKUP(G48,'Detailed Techniques'!$A:$G,7,0),'Score Defs'!$A:$B,2,0))</f>
        <v/>
      </c>
      <c r="I48" s="122" t="s">
        <v>76</v>
      </c>
      <c r="J48" s="127">
        <f>IF(ISNA(VLOOKUP(VLOOKUP(I48,'Detailed Techniques'!$A:$G,7,0),'Score Defs'!$A:$B,2,0)),"",VLOOKUP(VLOOKUP(I48,'Detailed Techniques'!$A:$G,7,0),'Score Defs'!$A:$B,2,0))</f>
        <v>0</v>
      </c>
      <c r="K48" s="123"/>
      <c r="L48" s="127" t="str">
        <f>IF(ISNA(VLOOKUP(VLOOKUP(K48,'Detailed Techniques'!$A:$G,7,0),'Score Defs'!$A:$B,2,0)),"",VLOOKUP(VLOOKUP(K48,'Detailed Techniques'!$A:$G,7,0),'Score Defs'!$A:$B,2,0))</f>
        <v/>
      </c>
      <c r="M48" s="127"/>
      <c r="N48" s="127" t="str">
        <f>IF(ISNA(VLOOKUP(VLOOKUP(M48,'Detailed Techniques'!$A:$G,7,0),'Score Defs'!$A:$B,2,0)),"",VLOOKUP(VLOOKUP(M48,'Detailed Techniques'!$A:$G,7,0),'Score Defs'!$A:$B,2,0))</f>
        <v/>
      </c>
      <c r="O48" s="127"/>
      <c r="P48" s="127" t="str">
        <f>IF(ISNA(VLOOKUP(VLOOKUP(O48,'Detailed Techniques'!$A:$G,7,0),'Score Defs'!$A:$B,2,0)),"",VLOOKUP(VLOOKUP(O48,'Detailed Techniques'!$A:$G,7,0),'Score Defs'!$A:$B,2,0))</f>
        <v/>
      </c>
      <c r="Q48" s="127"/>
      <c r="R48" s="127" t="str">
        <f>IF(ISNA(VLOOKUP(VLOOKUP(Q48,'Detailed Techniques'!$A:$G,7,0),'Score Defs'!$A:$B,2,0)),"",VLOOKUP(VLOOKUP(Q48,'Detailed Techniques'!$A:$G,7,0),'Score Defs'!$A:$B,2,0))</f>
        <v/>
      </c>
      <c r="S48" s="127"/>
      <c r="T48" s="127" t="str">
        <f>IF(ISNA(VLOOKUP(VLOOKUP(S48,'Detailed Techniques'!$A:$G,7,0),'Score Defs'!$A:$B,2,0)),"",VLOOKUP(VLOOKUP(S48,'Detailed Techniques'!$A:$G,7,0),'Score Defs'!$A:$B,2,0))</f>
        <v/>
      </c>
      <c r="U48" s="127"/>
      <c r="V48" s="127" t="str">
        <f>IF(ISNA(VLOOKUP(VLOOKUP(U48,'Detailed Techniques'!$A:$G,7,0),'Score Defs'!$A:$B,2,0)),"",VLOOKUP(VLOOKUP(U48,'Detailed Techniques'!$A:$G,7,0),'Score Defs'!$A:$B,2,0))</f>
        <v/>
      </c>
    </row>
    <row r="49" spans="1:22" s="130" customFormat="1" x14ac:dyDescent="0.25">
      <c r="A49" s="122"/>
      <c r="B49" s="123" t="str">
        <f>IF(ISNA(VLOOKUP(VLOOKUP(A49,'Detailed Techniques'!$A:$G,7,0),'Score Defs'!$A:$B,2,0)),"",VLOOKUP(VLOOKUP(A49,'Detailed Techniques'!$A:$G,7,0),'Score Defs'!$A:$B,2,0))</f>
        <v/>
      </c>
      <c r="C49" s="127"/>
      <c r="D49" s="127" t="str">
        <f>IF(ISNA(VLOOKUP(VLOOKUP(C49,'Detailed Techniques'!$A:$G,7,0),'Score Defs'!$A:$B,2,0)),"",VLOOKUP(VLOOKUP(C49,'Detailed Techniques'!$A:$G,7,0),'Score Defs'!$A:$B,2,0))</f>
        <v/>
      </c>
      <c r="E49" s="127" t="s">
        <v>984</v>
      </c>
      <c r="F49" s="127">
        <f>IF(ISNA(VLOOKUP(VLOOKUP(E49,'Detailed Techniques'!$A:$G,7,0),'Score Defs'!$A:$B,2,0)),"",VLOOKUP(VLOOKUP(E49,'Detailed Techniques'!$A:$G,7,0),'Score Defs'!$A:$B,2,0))</f>
        <v>5</v>
      </c>
      <c r="G49" s="127"/>
      <c r="H49" s="127" t="str">
        <f>IF(ISNA(VLOOKUP(VLOOKUP(G49,'Detailed Techniques'!$A:$G,7,0),'Score Defs'!$A:$B,2,0)),"",VLOOKUP(VLOOKUP(G49,'Detailed Techniques'!$A:$G,7,0),'Score Defs'!$A:$B,2,0))</f>
        <v/>
      </c>
      <c r="I49" s="122" t="s">
        <v>83</v>
      </c>
      <c r="J49" s="127">
        <f>IF(ISNA(VLOOKUP(VLOOKUP(I49,'Detailed Techniques'!$A:$G,7,0),'Score Defs'!$A:$B,2,0)),"",VLOOKUP(VLOOKUP(I49,'Detailed Techniques'!$A:$G,7,0),'Score Defs'!$A:$B,2,0))</f>
        <v>0</v>
      </c>
      <c r="K49" s="127"/>
      <c r="L49" s="127" t="str">
        <f>IF(ISNA(VLOOKUP(VLOOKUP(K49,'Detailed Techniques'!$A:$G,7,0),'Score Defs'!$A:$B,2,0)),"",VLOOKUP(VLOOKUP(K49,'Detailed Techniques'!$A:$G,7,0),'Score Defs'!$A:$B,2,0))</f>
        <v/>
      </c>
      <c r="M49" s="127"/>
      <c r="N49" s="127" t="str">
        <f>IF(ISNA(VLOOKUP(VLOOKUP(M49,'Detailed Techniques'!$A:$G,7,0),'Score Defs'!$A:$B,2,0)),"",VLOOKUP(VLOOKUP(M49,'Detailed Techniques'!$A:$G,7,0),'Score Defs'!$A:$B,2,0))</f>
        <v/>
      </c>
      <c r="O49" s="127"/>
      <c r="P49" s="127" t="str">
        <f>IF(ISNA(VLOOKUP(VLOOKUP(O49,'Detailed Techniques'!$A:$G,7,0),'Score Defs'!$A:$B,2,0)),"",VLOOKUP(VLOOKUP(O49,'Detailed Techniques'!$A:$G,7,0),'Score Defs'!$A:$B,2,0))</f>
        <v/>
      </c>
      <c r="Q49" s="127"/>
      <c r="R49" s="127" t="str">
        <f>IF(ISNA(VLOOKUP(VLOOKUP(Q49,'Detailed Techniques'!$A:$G,7,0),'Score Defs'!$A:$B,2,0)),"",VLOOKUP(VLOOKUP(Q49,'Detailed Techniques'!$A:$G,7,0),'Score Defs'!$A:$B,2,0))</f>
        <v/>
      </c>
      <c r="S49" s="127"/>
      <c r="T49" s="127" t="str">
        <f>IF(ISNA(VLOOKUP(VLOOKUP(S49,'Detailed Techniques'!$A:$G,7,0),'Score Defs'!$A:$B,2,0)),"",VLOOKUP(VLOOKUP(S49,'Detailed Techniques'!$A:$G,7,0),'Score Defs'!$A:$B,2,0))</f>
        <v/>
      </c>
      <c r="U49" s="127"/>
      <c r="V49" s="127" t="str">
        <f>IF(ISNA(VLOOKUP(VLOOKUP(U49,'Detailed Techniques'!$A:$G,7,0),'Score Defs'!$A:$B,2,0)),"",VLOOKUP(VLOOKUP(U49,'Detailed Techniques'!$A:$G,7,0),'Score Defs'!$A:$B,2,0))</f>
        <v/>
      </c>
    </row>
    <row r="50" spans="1:22" s="130" customFormat="1" x14ac:dyDescent="0.25">
      <c r="A50" s="122"/>
      <c r="B50" s="123" t="str">
        <f>IF(ISNA(VLOOKUP(VLOOKUP(A50,'Detailed Techniques'!$A:$G,7,0),'Score Defs'!$A:$B,2,0)),"",VLOOKUP(VLOOKUP(A50,'Detailed Techniques'!$A:$G,7,0),'Score Defs'!$A:$B,2,0))</f>
        <v/>
      </c>
      <c r="C50" s="127"/>
      <c r="D50" s="127" t="str">
        <f>IF(ISNA(VLOOKUP(VLOOKUP(C50,'Detailed Techniques'!$A:$G,7,0),'Score Defs'!$A:$B,2,0)),"",VLOOKUP(VLOOKUP(C50,'Detailed Techniques'!$A:$G,7,0),'Score Defs'!$A:$B,2,0))</f>
        <v/>
      </c>
      <c r="E50" s="122" t="s">
        <v>691</v>
      </c>
      <c r="F50" s="127">
        <f>IF(ISNA(VLOOKUP(VLOOKUP(E50,'Detailed Techniques'!$A:$G,7,0),'Score Defs'!$A:$B,2,0)),"",VLOOKUP(VLOOKUP(E50,'Detailed Techniques'!$A:$G,7,0),'Score Defs'!$A:$B,2,0))</f>
        <v>0</v>
      </c>
      <c r="G50" s="127"/>
      <c r="H50" s="127" t="str">
        <f>IF(ISNA(VLOOKUP(VLOOKUP(G50,'Detailed Techniques'!$A:$G,7,0),'Score Defs'!$A:$B,2,0)),"",VLOOKUP(VLOOKUP(G50,'Detailed Techniques'!$A:$G,7,0),'Score Defs'!$A:$B,2,0))</f>
        <v/>
      </c>
      <c r="I50" s="128" t="s">
        <v>130</v>
      </c>
      <c r="J50" s="127">
        <f>IF(ISNA(VLOOKUP(VLOOKUP(I50,'Detailed Techniques'!$A:$G,7,0),'Score Defs'!$A:$B,2,0)),"",VLOOKUP(VLOOKUP(I50,'Detailed Techniques'!$A:$G,7,0),'Score Defs'!$A:$B,2,0))</f>
        <v>0</v>
      </c>
      <c r="K50" s="127"/>
      <c r="L50" s="127" t="str">
        <f>IF(ISNA(VLOOKUP(VLOOKUP(K50,'Detailed Techniques'!$A:$G,7,0),'Score Defs'!$A:$B,2,0)),"",VLOOKUP(VLOOKUP(K50,'Detailed Techniques'!$A:$G,7,0),'Score Defs'!$A:$B,2,0))</f>
        <v/>
      </c>
      <c r="M50" s="127"/>
      <c r="N50" s="127" t="str">
        <f>IF(ISNA(VLOOKUP(VLOOKUP(M50,'Detailed Techniques'!$A:$G,7,0),'Score Defs'!$A:$B,2,0)),"",VLOOKUP(VLOOKUP(M50,'Detailed Techniques'!$A:$G,7,0),'Score Defs'!$A:$B,2,0))</f>
        <v/>
      </c>
      <c r="O50" s="127"/>
      <c r="P50" s="127" t="str">
        <f>IF(ISNA(VLOOKUP(VLOOKUP(O50,'Detailed Techniques'!$A:$G,7,0),'Score Defs'!$A:$B,2,0)),"",VLOOKUP(VLOOKUP(O50,'Detailed Techniques'!$A:$G,7,0),'Score Defs'!$A:$B,2,0))</f>
        <v/>
      </c>
      <c r="Q50" s="127"/>
      <c r="R50" s="127" t="str">
        <f>IF(ISNA(VLOOKUP(VLOOKUP(Q50,'Detailed Techniques'!$A:$G,7,0),'Score Defs'!$A:$B,2,0)),"",VLOOKUP(VLOOKUP(Q50,'Detailed Techniques'!$A:$G,7,0),'Score Defs'!$A:$B,2,0))</f>
        <v/>
      </c>
      <c r="S50" s="127"/>
      <c r="T50" s="127" t="str">
        <f>IF(ISNA(VLOOKUP(VLOOKUP(S50,'Detailed Techniques'!$A:$G,7,0),'Score Defs'!$A:$B,2,0)),"",VLOOKUP(VLOOKUP(S50,'Detailed Techniques'!$A:$G,7,0),'Score Defs'!$A:$B,2,0))</f>
        <v/>
      </c>
      <c r="U50" s="127"/>
      <c r="V50" s="127" t="str">
        <f>IF(ISNA(VLOOKUP(VLOOKUP(U50,'Detailed Techniques'!$A:$G,7,0),'Score Defs'!$A:$B,2,0)),"",VLOOKUP(VLOOKUP(U50,'Detailed Techniques'!$A:$G,7,0),'Score Defs'!$A:$B,2,0))</f>
        <v/>
      </c>
    </row>
    <row r="51" spans="1:22" s="130" customFormat="1" x14ac:dyDescent="0.25">
      <c r="A51" s="122"/>
      <c r="B51" s="123" t="str">
        <f>IF(ISNA(VLOOKUP(VLOOKUP(A51,'Detailed Techniques'!$A:$G,7,0),'Score Defs'!$A:$B,2,0)),"",VLOOKUP(VLOOKUP(A51,'Detailed Techniques'!$A:$G,7,0),'Score Defs'!$A:$B,2,0))</f>
        <v/>
      </c>
      <c r="C51" s="127"/>
      <c r="D51" s="127" t="str">
        <f>IF(ISNA(VLOOKUP(VLOOKUP(C51,'Detailed Techniques'!$A:$G,7,0),'Score Defs'!$A:$B,2,0)),"",VLOOKUP(VLOOKUP(C51,'Detailed Techniques'!$A:$G,7,0),'Score Defs'!$A:$B,2,0))</f>
        <v/>
      </c>
      <c r="E51" s="122" t="s">
        <v>715</v>
      </c>
      <c r="F51" s="127">
        <f>IF(ISNA(VLOOKUP(VLOOKUP(E51,'Detailed Techniques'!$A:$G,7,0),'Score Defs'!$A:$B,2,0)),"",VLOOKUP(VLOOKUP(E51,'Detailed Techniques'!$A:$G,7,0),'Score Defs'!$A:$B,2,0))</f>
        <v>0</v>
      </c>
      <c r="G51" s="127"/>
      <c r="H51" s="127" t="str">
        <f>IF(ISNA(VLOOKUP(VLOOKUP(G51,'Detailed Techniques'!$A:$G,7,0),'Score Defs'!$A:$B,2,0)),"",VLOOKUP(VLOOKUP(G51,'Detailed Techniques'!$A:$G,7,0),'Score Defs'!$A:$B,2,0))</f>
        <v/>
      </c>
      <c r="I51" s="128" t="s">
        <v>90</v>
      </c>
      <c r="J51" s="127">
        <f>IF(ISNA(VLOOKUP(VLOOKUP(I51,'Detailed Techniques'!$A:$G,7,0),'Score Defs'!$A:$B,2,0)),"",VLOOKUP(VLOOKUP(I51,'Detailed Techniques'!$A:$G,7,0),'Score Defs'!$A:$B,2,0))</f>
        <v>0</v>
      </c>
      <c r="K51" s="127"/>
      <c r="L51" s="127" t="str">
        <f>IF(ISNA(VLOOKUP(VLOOKUP(K51,'Detailed Techniques'!$A:$G,7,0),'Score Defs'!$A:$B,2,0)),"",VLOOKUP(VLOOKUP(K51,'Detailed Techniques'!$A:$G,7,0),'Score Defs'!$A:$B,2,0))</f>
        <v/>
      </c>
      <c r="M51" s="127"/>
      <c r="N51" s="127" t="str">
        <f>IF(ISNA(VLOOKUP(VLOOKUP(M51,'Detailed Techniques'!$A:$G,7,0),'Score Defs'!$A:$B,2,0)),"",VLOOKUP(VLOOKUP(M51,'Detailed Techniques'!$A:$G,7,0),'Score Defs'!$A:$B,2,0))</f>
        <v/>
      </c>
      <c r="O51" s="127"/>
      <c r="P51" s="127" t="str">
        <f>IF(ISNA(VLOOKUP(VLOOKUP(O51,'Detailed Techniques'!$A:$G,7,0),'Score Defs'!$A:$B,2,0)),"",VLOOKUP(VLOOKUP(O51,'Detailed Techniques'!$A:$G,7,0),'Score Defs'!$A:$B,2,0))</f>
        <v/>
      </c>
      <c r="Q51" s="127"/>
      <c r="R51" s="127" t="str">
        <f>IF(ISNA(VLOOKUP(VLOOKUP(Q51,'Detailed Techniques'!$A:$G,7,0),'Score Defs'!$A:$B,2,0)),"",VLOOKUP(VLOOKUP(Q51,'Detailed Techniques'!$A:$G,7,0),'Score Defs'!$A:$B,2,0))</f>
        <v/>
      </c>
      <c r="S51" s="127"/>
      <c r="T51" s="127" t="str">
        <f>IF(ISNA(VLOOKUP(VLOOKUP(S51,'Detailed Techniques'!$A:$G,7,0),'Score Defs'!$A:$B,2,0)),"",VLOOKUP(VLOOKUP(S51,'Detailed Techniques'!$A:$G,7,0),'Score Defs'!$A:$B,2,0))</f>
        <v/>
      </c>
      <c r="U51" s="127"/>
      <c r="V51" s="127" t="str">
        <f>IF(ISNA(VLOOKUP(VLOOKUP(U51,'Detailed Techniques'!$A:$G,7,0),'Score Defs'!$A:$B,2,0)),"",VLOOKUP(VLOOKUP(U51,'Detailed Techniques'!$A:$G,7,0),'Score Defs'!$A:$B,2,0))</f>
        <v/>
      </c>
    </row>
    <row r="52" spans="1:22" s="130" customFormat="1" x14ac:dyDescent="0.25">
      <c r="A52" s="122"/>
      <c r="B52" s="123" t="str">
        <f>IF(ISNA(VLOOKUP(VLOOKUP(A52,'Detailed Techniques'!$A:$G,7,0),'Score Defs'!$A:$B,2,0)),"",VLOOKUP(VLOOKUP(A52,'Detailed Techniques'!$A:$G,7,0),'Score Defs'!$A:$B,2,0))</f>
        <v/>
      </c>
      <c r="C52" s="127"/>
      <c r="D52" s="127" t="str">
        <f>IF(ISNA(VLOOKUP(VLOOKUP(C52,'Detailed Techniques'!$A:$G,7,0),'Score Defs'!$A:$B,2,0)),"",VLOOKUP(VLOOKUP(C52,'Detailed Techniques'!$A:$G,7,0),'Score Defs'!$A:$B,2,0))</f>
        <v/>
      </c>
      <c r="E52" s="127" t="s">
        <v>995</v>
      </c>
      <c r="F52" s="127">
        <f>IF(ISNA(VLOOKUP(VLOOKUP(E52,'Detailed Techniques'!$A:$G,7,0),'Score Defs'!$A:$B,2,0)),"",VLOOKUP(VLOOKUP(E52,'Detailed Techniques'!$A:$G,7,0),'Score Defs'!$A:$B,2,0))</f>
        <v>5</v>
      </c>
      <c r="G52" s="127"/>
      <c r="H52" s="127" t="str">
        <f>IF(ISNA(VLOOKUP(VLOOKUP(G52,'Detailed Techniques'!$A:$G,7,0),'Score Defs'!$A:$B,2,0)),"",VLOOKUP(VLOOKUP(G52,'Detailed Techniques'!$A:$G,7,0),'Score Defs'!$A:$B,2,0))</f>
        <v/>
      </c>
      <c r="I52" s="128" t="s">
        <v>102</v>
      </c>
      <c r="J52" s="127">
        <f>IF(ISNA(VLOOKUP(VLOOKUP(I52,'Detailed Techniques'!$A:$G,7,0),'Score Defs'!$A:$B,2,0)),"",VLOOKUP(VLOOKUP(I52,'Detailed Techniques'!$A:$G,7,0),'Score Defs'!$A:$B,2,0))</f>
        <v>0</v>
      </c>
      <c r="K52" s="127"/>
      <c r="L52" s="127" t="str">
        <f>IF(ISNA(VLOOKUP(VLOOKUP(K52,'Detailed Techniques'!$A:$G,7,0),'Score Defs'!$A:$B,2,0)),"",VLOOKUP(VLOOKUP(K52,'Detailed Techniques'!$A:$G,7,0),'Score Defs'!$A:$B,2,0))</f>
        <v/>
      </c>
      <c r="M52" s="127"/>
      <c r="N52" s="127" t="str">
        <f>IF(ISNA(VLOOKUP(VLOOKUP(M52,'Detailed Techniques'!$A:$G,7,0),'Score Defs'!$A:$B,2,0)),"",VLOOKUP(VLOOKUP(M52,'Detailed Techniques'!$A:$G,7,0),'Score Defs'!$A:$B,2,0))</f>
        <v/>
      </c>
      <c r="O52" s="127"/>
      <c r="P52" s="127" t="str">
        <f>IF(ISNA(VLOOKUP(VLOOKUP(O52,'Detailed Techniques'!$A:$G,7,0),'Score Defs'!$A:$B,2,0)),"",VLOOKUP(VLOOKUP(O52,'Detailed Techniques'!$A:$G,7,0),'Score Defs'!$A:$B,2,0))</f>
        <v/>
      </c>
      <c r="Q52" s="127"/>
      <c r="R52" s="127" t="str">
        <f>IF(ISNA(VLOOKUP(VLOOKUP(Q52,'Detailed Techniques'!$A:$G,7,0),'Score Defs'!$A:$B,2,0)),"",VLOOKUP(VLOOKUP(Q52,'Detailed Techniques'!$A:$G,7,0),'Score Defs'!$A:$B,2,0))</f>
        <v/>
      </c>
      <c r="S52" s="127"/>
      <c r="T52" s="127" t="str">
        <f>IF(ISNA(VLOOKUP(VLOOKUP(S52,'Detailed Techniques'!$A:$G,7,0),'Score Defs'!$A:$B,2,0)),"",VLOOKUP(VLOOKUP(S52,'Detailed Techniques'!$A:$G,7,0),'Score Defs'!$A:$B,2,0))</f>
        <v/>
      </c>
      <c r="U52" s="127"/>
      <c r="V52" s="127" t="str">
        <f>IF(ISNA(VLOOKUP(VLOOKUP(U52,'Detailed Techniques'!$A:$G,7,0),'Score Defs'!$A:$B,2,0)),"",VLOOKUP(VLOOKUP(U52,'Detailed Techniques'!$A:$G,7,0),'Score Defs'!$A:$B,2,0))</f>
        <v/>
      </c>
    </row>
    <row r="53" spans="1:22" s="130" customFormat="1" ht="30" x14ac:dyDescent="0.25">
      <c r="A53" s="122"/>
      <c r="B53" s="123" t="str">
        <f>IF(ISNA(VLOOKUP(VLOOKUP(A53,'Detailed Techniques'!$A:$G,7,0),'Score Defs'!$A:$B,2,0)),"",VLOOKUP(VLOOKUP(A53,'Detailed Techniques'!$A:$G,7,0),'Score Defs'!$A:$B,2,0))</f>
        <v/>
      </c>
      <c r="C53" s="127"/>
      <c r="D53" s="127" t="str">
        <f>IF(ISNA(VLOOKUP(VLOOKUP(C53,'Detailed Techniques'!$A:$G,7,0),'Score Defs'!$A:$B,2,0)),"",VLOOKUP(VLOOKUP(C53,'Detailed Techniques'!$A:$G,7,0),'Score Defs'!$A:$B,2,0))</f>
        <v/>
      </c>
      <c r="E53" s="128" t="s">
        <v>639</v>
      </c>
      <c r="F53" s="127">
        <f>IF(ISNA(VLOOKUP(VLOOKUP(E53,'Detailed Techniques'!$A:$G,7,0),'Score Defs'!$A:$B,2,0)),"",VLOOKUP(VLOOKUP(E53,'Detailed Techniques'!$A:$G,7,0),'Score Defs'!$A:$B,2,0))</f>
        <v>0</v>
      </c>
      <c r="G53" s="127"/>
      <c r="H53" s="127" t="str">
        <f>IF(ISNA(VLOOKUP(VLOOKUP(G53,'Detailed Techniques'!$A:$G,7,0),'Score Defs'!$A:$B,2,0)),"",VLOOKUP(VLOOKUP(G53,'Detailed Techniques'!$A:$G,7,0),'Score Defs'!$A:$B,2,0))</f>
        <v/>
      </c>
      <c r="I53" s="128" t="s">
        <v>1009</v>
      </c>
      <c r="J53" s="127">
        <f>IF(ISNA(VLOOKUP(VLOOKUP(I53,'Detailed Techniques'!$A:$G,7,0),'Score Defs'!$A:$B,2,0)),"",VLOOKUP(VLOOKUP(I53,'Detailed Techniques'!$A:$G,7,0),'Score Defs'!$A:$B,2,0))</f>
        <v>5</v>
      </c>
      <c r="K53" s="127"/>
      <c r="L53" s="127" t="str">
        <f>IF(ISNA(VLOOKUP(VLOOKUP(K53,'Detailed Techniques'!$A:$G,7,0),'Score Defs'!$A:$B,2,0)),"",VLOOKUP(VLOOKUP(K53,'Detailed Techniques'!$A:$G,7,0),'Score Defs'!$A:$B,2,0))</f>
        <v/>
      </c>
      <c r="M53" s="127"/>
      <c r="N53" s="127" t="str">
        <f>IF(ISNA(VLOOKUP(VLOOKUP(M53,'Detailed Techniques'!$A:$G,7,0),'Score Defs'!$A:$B,2,0)),"",VLOOKUP(VLOOKUP(M53,'Detailed Techniques'!$A:$G,7,0),'Score Defs'!$A:$B,2,0))</f>
        <v/>
      </c>
      <c r="O53" s="127"/>
      <c r="P53" s="127" t="str">
        <f>IF(ISNA(VLOOKUP(VLOOKUP(O53,'Detailed Techniques'!$A:$G,7,0),'Score Defs'!$A:$B,2,0)),"",VLOOKUP(VLOOKUP(O53,'Detailed Techniques'!$A:$G,7,0),'Score Defs'!$A:$B,2,0))</f>
        <v/>
      </c>
      <c r="Q53" s="127"/>
      <c r="R53" s="127" t="str">
        <f>IF(ISNA(VLOOKUP(VLOOKUP(Q53,'Detailed Techniques'!$A:$G,7,0),'Score Defs'!$A:$B,2,0)),"",VLOOKUP(VLOOKUP(Q53,'Detailed Techniques'!$A:$G,7,0),'Score Defs'!$A:$B,2,0))</f>
        <v/>
      </c>
      <c r="S53" s="127"/>
      <c r="T53" s="127" t="str">
        <f>IF(ISNA(VLOOKUP(VLOOKUP(S53,'Detailed Techniques'!$A:$G,7,0),'Score Defs'!$A:$B,2,0)),"",VLOOKUP(VLOOKUP(S53,'Detailed Techniques'!$A:$G,7,0),'Score Defs'!$A:$B,2,0))</f>
        <v/>
      </c>
      <c r="U53" s="127"/>
      <c r="V53" s="127" t="str">
        <f>IF(ISNA(VLOOKUP(VLOOKUP(U53,'Detailed Techniques'!$A:$G,7,0),'Score Defs'!$A:$B,2,0)),"",VLOOKUP(VLOOKUP(U53,'Detailed Techniques'!$A:$G,7,0),'Score Defs'!$A:$B,2,0))</f>
        <v/>
      </c>
    </row>
    <row r="54" spans="1:22" s="130" customFormat="1" ht="30" x14ac:dyDescent="0.25">
      <c r="A54" s="122"/>
      <c r="B54" s="123" t="str">
        <f>IF(ISNA(VLOOKUP(VLOOKUP(A54,'Detailed Techniques'!$A:$G,7,0),'Score Defs'!$A:$B,2,0)),"",VLOOKUP(VLOOKUP(A54,'Detailed Techniques'!$A:$G,7,0),'Score Defs'!$A:$B,2,0))</f>
        <v/>
      </c>
      <c r="C54" s="127"/>
      <c r="D54" s="127" t="str">
        <f>IF(ISNA(VLOOKUP(VLOOKUP(C54,'Detailed Techniques'!$A:$G,7,0),'Score Defs'!$A:$B,2,0)),"",VLOOKUP(VLOOKUP(C54,'Detailed Techniques'!$A:$G,7,0),'Score Defs'!$A:$B,2,0))</f>
        <v/>
      </c>
      <c r="E54" s="122" t="s">
        <v>713</v>
      </c>
      <c r="F54" s="127">
        <f>IF(ISNA(VLOOKUP(VLOOKUP(E54,'Detailed Techniques'!$A:$G,7,0),'Score Defs'!$A:$B,2,0)),"",VLOOKUP(VLOOKUP(E54,'Detailed Techniques'!$A:$G,7,0),'Score Defs'!$A:$B,2,0))</f>
        <v>0</v>
      </c>
      <c r="G54" s="127"/>
      <c r="H54" s="127" t="str">
        <f>IF(ISNA(VLOOKUP(VLOOKUP(G54,'Detailed Techniques'!$A:$G,7,0),'Score Defs'!$A:$B,2,0)),"",VLOOKUP(VLOOKUP(G54,'Detailed Techniques'!$A:$G,7,0),'Score Defs'!$A:$B,2,0))</f>
        <v/>
      </c>
      <c r="I54" s="128" t="s">
        <v>1007</v>
      </c>
      <c r="J54" s="127">
        <f>IF(ISNA(VLOOKUP(VLOOKUP(I54,'Detailed Techniques'!$A:$G,7,0),'Score Defs'!$A:$B,2,0)),"",VLOOKUP(VLOOKUP(I54,'Detailed Techniques'!$A:$G,7,0),'Score Defs'!$A:$B,2,0))</f>
        <v>5</v>
      </c>
      <c r="K54" s="127"/>
      <c r="L54" s="127" t="str">
        <f>IF(ISNA(VLOOKUP(VLOOKUP(K54,'Detailed Techniques'!$A:$G,7,0),'Score Defs'!$A:$B,2,0)),"",VLOOKUP(VLOOKUP(K54,'Detailed Techniques'!$A:$G,7,0),'Score Defs'!$A:$B,2,0))</f>
        <v/>
      </c>
      <c r="M54" s="127"/>
      <c r="N54" s="127" t="str">
        <f>IF(ISNA(VLOOKUP(VLOOKUP(M54,'Detailed Techniques'!$A:$G,7,0),'Score Defs'!$A:$B,2,0)),"",VLOOKUP(VLOOKUP(M54,'Detailed Techniques'!$A:$G,7,0),'Score Defs'!$A:$B,2,0))</f>
        <v/>
      </c>
      <c r="O54" s="127"/>
      <c r="P54" s="127" t="str">
        <f>IF(ISNA(VLOOKUP(VLOOKUP(O54,'Detailed Techniques'!$A:$G,7,0),'Score Defs'!$A:$B,2,0)),"",VLOOKUP(VLOOKUP(O54,'Detailed Techniques'!$A:$G,7,0),'Score Defs'!$A:$B,2,0))</f>
        <v/>
      </c>
      <c r="Q54" s="127"/>
      <c r="R54" s="127" t="str">
        <f>IF(ISNA(VLOOKUP(VLOOKUP(Q54,'Detailed Techniques'!$A:$G,7,0),'Score Defs'!$A:$B,2,0)),"",VLOOKUP(VLOOKUP(Q54,'Detailed Techniques'!$A:$G,7,0),'Score Defs'!$A:$B,2,0))</f>
        <v/>
      </c>
      <c r="S54" s="127"/>
      <c r="T54" s="127" t="str">
        <f>IF(ISNA(VLOOKUP(VLOOKUP(S54,'Detailed Techniques'!$A:$G,7,0),'Score Defs'!$A:$B,2,0)),"",VLOOKUP(VLOOKUP(S54,'Detailed Techniques'!$A:$G,7,0),'Score Defs'!$A:$B,2,0))</f>
        <v/>
      </c>
      <c r="U54" s="127"/>
      <c r="V54" s="127" t="str">
        <f>IF(ISNA(VLOOKUP(VLOOKUP(U54,'Detailed Techniques'!$A:$G,7,0),'Score Defs'!$A:$B,2,0)),"",VLOOKUP(VLOOKUP(U54,'Detailed Techniques'!$A:$G,7,0),'Score Defs'!$A:$B,2,0))</f>
        <v/>
      </c>
    </row>
    <row r="55" spans="1:22" s="130" customFormat="1" ht="30" x14ac:dyDescent="0.25">
      <c r="A55" s="122"/>
      <c r="B55" s="123" t="str">
        <f>IF(ISNA(VLOOKUP(VLOOKUP(A55,'Detailed Techniques'!$A:$G,7,0),'Score Defs'!$A:$B,2,0)),"",VLOOKUP(VLOOKUP(A55,'Detailed Techniques'!$A:$G,7,0),'Score Defs'!$A:$B,2,0))</f>
        <v/>
      </c>
      <c r="C55" s="127"/>
      <c r="D55" s="127" t="str">
        <f>IF(ISNA(VLOOKUP(VLOOKUP(C55,'Detailed Techniques'!$A:$G,7,0),'Score Defs'!$A:$B,2,0)),"",VLOOKUP(VLOOKUP(C55,'Detailed Techniques'!$A:$G,7,0),'Score Defs'!$A:$B,2,0))</f>
        <v/>
      </c>
      <c r="E55" s="128" t="s">
        <v>104</v>
      </c>
      <c r="F55" s="127">
        <f>IF(ISNA(VLOOKUP(VLOOKUP(E55,'Detailed Techniques'!$A:$G,7,0),'Score Defs'!$A:$B,2,0)),"",VLOOKUP(VLOOKUP(E55,'Detailed Techniques'!$A:$G,7,0),'Score Defs'!$A:$B,2,0))</f>
        <v>0</v>
      </c>
      <c r="G55" s="127"/>
      <c r="H55" s="127" t="str">
        <f>IF(ISNA(VLOOKUP(VLOOKUP(G55,'Detailed Techniques'!$A:$G,7,0),'Score Defs'!$A:$B,2,0)),"",VLOOKUP(VLOOKUP(G55,'Detailed Techniques'!$A:$G,7,0),'Score Defs'!$A:$B,2,0))</f>
        <v/>
      </c>
      <c r="I55" s="122" t="s">
        <v>984</v>
      </c>
      <c r="J55" s="127">
        <f>IF(ISNA(VLOOKUP(VLOOKUP(I55,'Detailed Techniques'!$A:$G,7,0),'Score Defs'!$A:$B,2,0)),"",VLOOKUP(VLOOKUP(I55,'Detailed Techniques'!$A:$G,7,0),'Score Defs'!$A:$B,2,0))</f>
        <v>5</v>
      </c>
      <c r="K55" s="127"/>
      <c r="L55" s="127" t="str">
        <f>IF(ISNA(VLOOKUP(VLOOKUP(K55,'Detailed Techniques'!$A:$G,7,0),'Score Defs'!$A:$B,2,0)),"",VLOOKUP(VLOOKUP(K55,'Detailed Techniques'!$A:$G,7,0),'Score Defs'!$A:$B,2,0))</f>
        <v/>
      </c>
      <c r="M55" s="127"/>
      <c r="N55" s="127" t="str">
        <f>IF(ISNA(VLOOKUP(VLOOKUP(M55,'Detailed Techniques'!$A:$G,7,0),'Score Defs'!$A:$B,2,0)),"",VLOOKUP(VLOOKUP(M55,'Detailed Techniques'!$A:$G,7,0),'Score Defs'!$A:$B,2,0))</f>
        <v/>
      </c>
      <c r="O55" s="127"/>
      <c r="P55" s="127" t="str">
        <f>IF(ISNA(VLOOKUP(VLOOKUP(O55,'Detailed Techniques'!$A:$G,7,0),'Score Defs'!$A:$B,2,0)),"",VLOOKUP(VLOOKUP(O55,'Detailed Techniques'!$A:$G,7,0),'Score Defs'!$A:$B,2,0))</f>
        <v/>
      </c>
      <c r="Q55" s="127"/>
      <c r="R55" s="127" t="str">
        <f>IF(ISNA(VLOOKUP(VLOOKUP(Q55,'Detailed Techniques'!$A:$G,7,0),'Score Defs'!$A:$B,2,0)),"",VLOOKUP(VLOOKUP(Q55,'Detailed Techniques'!$A:$G,7,0),'Score Defs'!$A:$B,2,0))</f>
        <v/>
      </c>
      <c r="S55" s="127"/>
      <c r="T55" s="127" t="str">
        <f>IF(ISNA(VLOOKUP(VLOOKUP(S55,'Detailed Techniques'!$A:$G,7,0),'Score Defs'!$A:$B,2,0)),"",VLOOKUP(VLOOKUP(S55,'Detailed Techniques'!$A:$G,7,0),'Score Defs'!$A:$B,2,0))</f>
        <v/>
      </c>
      <c r="U55" s="127"/>
      <c r="V55" s="127" t="str">
        <f>IF(ISNA(VLOOKUP(VLOOKUP(U55,'Detailed Techniques'!$A:$G,7,0),'Score Defs'!$A:$B,2,0)),"",VLOOKUP(VLOOKUP(U55,'Detailed Techniques'!$A:$G,7,0),'Score Defs'!$A:$B,2,0))</f>
        <v/>
      </c>
    </row>
    <row r="56" spans="1:22" ht="30" x14ac:dyDescent="0.25">
      <c r="A56" s="122"/>
      <c r="B56" s="123" t="str">
        <f>IF(ISNA(VLOOKUP(VLOOKUP(A56,'Detailed Techniques'!$A:$G,7,0),'Score Defs'!$A:$B,2,0)),"",VLOOKUP(VLOOKUP(A56,'Detailed Techniques'!$A:$G,7,0),'Score Defs'!$A:$B,2,0))</f>
        <v/>
      </c>
      <c r="C56" s="127"/>
      <c r="D56" s="127" t="str">
        <f>IF(ISNA(VLOOKUP(VLOOKUP(C56,'Detailed Techniques'!$A:$G,7,0),'Score Defs'!$A:$B,2,0)),"",VLOOKUP(VLOOKUP(C56,'Detailed Techniques'!$A:$G,7,0),'Score Defs'!$A:$B,2,0))</f>
        <v/>
      </c>
      <c r="E56" s="128" t="s">
        <v>128</v>
      </c>
      <c r="F56" s="127">
        <f>IF(ISNA(VLOOKUP(VLOOKUP(E56,'Detailed Techniques'!$A:$G,7,0),'Score Defs'!$A:$B,2,0)),"",VLOOKUP(VLOOKUP(E56,'Detailed Techniques'!$A:$G,7,0),'Score Defs'!$A:$B,2,0))</f>
        <v>0</v>
      </c>
      <c r="G56" s="127"/>
      <c r="H56" s="127" t="str">
        <f>IF(ISNA(VLOOKUP(VLOOKUP(G56,'Detailed Techniques'!$A:$G,7,0),'Score Defs'!$A:$B,2,0)),"",VLOOKUP(VLOOKUP(G56,'Detailed Techniques'!$A:$G,7,0),'Score Defs'!$A:$B,2,0))</f>
        <v/>
      </c>
      <c r="I56" s="128" t="s">
        <v>131</v>
      </c>
      <c r="J56" s="127">
        <f>IF(ISNA(VLOOKUP(VLOOKUP(I56,'Detailed Techniques'!$A:$G,7,0),'Score Defs'!$A:$B,2,0)),"",VLOOKUP(VLOOKUP(I56,'Detailed Techniques'!$A:$G,7,0),'Score Defs'!$A:$B,2,0))</f>
        <v>0</v>
      </c>
      <c r="K56" s="127"/>
      <c r="L56" s="127" t="str">
        <f>IF(ISNA(VLOOKUP(VLOOKUP(K56,'Detailed Techniques'!$A:$G,7,0),'Score Defs'!$A:$B,2,0)),"",VLOOKUP(VLOOKUP(K56,'Detailed Techniques'!$A:$G,7,0),'Score Defs'!$A:$B,2,0))</f>
        <v/>
      </c>
      <c r="M56" s="127"/>
      <c r="N56" s="127" t="str">
        <f>IF(ISNA(VLOOKUP(VLOOKUP(M56,'Detailed Techniques'!$A:$G,7,0),'Score Defs'!$A:$B,2,0)),"",VLOOKUP(VLOOKUP(M56,'Detailed Techniques'!$A:$G,7,0),'Score Defs'!$A:$B,2,0))</f>
        <v/>
      </c>
      <c r="O56" s="127"/>
      <c r="P56" s="127" t="str">
        <f>IF(ISNA(VLOOKUP(VLOOKUP(O56,'Detailed Techniques'!$A:$G,7,0),'Score Defs'!$A:$B,2,0)),"",VLOOKUP(VLOOKUP(O56,'Detailed Techniques'!$A:$G,7,0),'Score Defs'!$A:$B,2,0))</f>
        <v/>
      </c>
      <c r="Q56" s="127"/>
      <c r="R56" s="127" t="str">
        <f>IF(ISNA(VLOOKUP(VLOOKUP(Q56,'Detailed Techniques'!$A:$G,7,0),'Score Defs'!$A:$B,2,0)),"",VLOOKUP(VLOOKUP(Q56,'Detailed Techniques'!$A:$G,7,0),'Score Defs'!$A:$B,2,0))</f>
        <v/>
      </c>
      <c r="S56" s="127"/>
      <c r="T56" s="127" t="str">
        <f>IF(ISNA(VLOOKUP(VLOOKUP(S56,'Detailed Techniques'!$A:$G,7,0),'Score Defs'!$A:$B,2,0)),"",VLOOKUP(VLOOKUP(S56,'Detailed Techniques'!$A:$G,7,0),'Score Defs'!$A:$B,2,0))</f>
        <v/>
      </c>
      <c r="U56" s="127"/>
      <c r="V56" s="127" t="str">
        <f>IF(ISNA(VLOOKUP(VLOOKUP(U56,'Detailed Techniques'!$A:$G,7,0),'Score Defs'!$A:$B,2,0)),"",VLOOKUP(VLOOKUP(U56,'Detailed Techniques'!$A:$G,7,0),'Score Defs'!$A:$B,2,0))</f>
        <v/>
      </c>
    </row>
    <row r="57" spans="1:22" x14ac:dyDescent="0.25">
      <c r="A57" s="122"/>
      <c r="B57" s="123" t="str">
        <f>IF(ISNA(VLOOKUP(VLOOKUP(A57,'Detailed Techniques'!$A:$G,7,0),'Score Defs'!$A:$B,2,0)),"",VLOOKUP(VLOOKUP(A57,'Detailed Techniques'!$A:$G,7,0),'Score Defs'!$A:$B,2,0))</f>
        <v/>
      </c>
      <c r="C57" s="127"/>
      <c r="D57" s="127" t="str">
        <f>IF(ISNA(VLOOKUP(VLOOKUP(C57,'Detailed Techniques'!$A:$G,7,0),'Score Defs'!$A:$B,2,0)),"",VLOOKUP(VLOOKUP(C57,'Detailed Techniques'!$A:$G,7,0),'Score Defs'!$A:$B,2,0))</f>
        <v/>
      </c>
      <c r="E57" s="128" t="s">
        <v>129</v>
      </c>
      <c r="F57" s="127">
        <f>IF(ISNA(VLOOKUP(VLOOKUP(E57,'Detailed Techniques'!$A:$G,7,0),'Score Defs'!$A:$B,2,0)),"",VLOOKUP(VLOOKUP(E57,'Detailed Techniques'!$A:$G,7,0),'Score Defs'!$A:$B,2,0))</f>
        <v>0</v>
      </c>
      <c r="G57" s="127"/>
      <c r="H57" s="127" t="str">
        <f>IF(ISNA(VLOOKUP(VLOOKUP(G57,'Detailed Techniques'!$A:$G,7,0),'Score Defs'!$A:$B,2,0)),"",VLOOKUP(VLOOKUP(G57,'Detailed Techniques'!$A:$G,7,0),'Score Defs'!$A:$B,2,0))</f>
        <v/>
      </c>
      <c r="I57" s="128" t="s">
        <v>623</v>
      </c>
      <c r="J57" s="127">
        <f>IF(ISNA(VLOOKUP(VLOOKUP(I57,'Detailed Techniques'!$A:$G,7,0),'Score Defs'!$A:$B,2,0)),"",VLOOKUP(VLOOKUP(I57,'Detailed Techniques'!$A:$G,7,0),'Score Defs'!$A:$B,2,0))</f>
        <v>0</v>
      </c>
      <c r="K57" s="127"/>
      <c r="L57" s="127" t="str">
        <f>IF(ISNA(VLOOKUP(VLOOKUP(K57,'Detailed Techniques'!$A:$G,7,0),'Score Defs'!$A:$B,2,0)),"",VLOOKUP(VLOOKUP(K57,'Detailed Techniques'!$A:$G,7,0),'Score Defs'!$A:$B,2,0))</f>
        <v/>
      </c>
      <c r="M57" s="127"/>
      <c r="N57" s="127" t="str">
        <f>IF(ISNA(VLOOKUP(VLOOKUP(M57,'Detailed Techniques'!$A:$G,7,0),'Score Defs'!$A:$B,2,0)),"",VLOOKUP(VLOOKUP(M57,'Detailed Techniques'!$A:$G,7,0),'Score Defs'!$A:$B,2,0))</f>
        <v/>
      </c>
      <c r="O57" s="127"/>
      <c r="P57" s="127" t="str">
        <f>IF(ISNA(VLOOKUP(VLOOKUP(O57,'Detailed Techniques'!$A:$G,7,0),'Score Defs'!$A:$B,2,0)),"",VLOOKUP(VLOOKUP(O57,'Detailed Techniques'!$A:$G,7,0),'Score Defs'!$A:$B,2,0))</f>
        <v/>
      </c>
      <c r="Q57" s="127"/>
      <c r="R57" s="127" t="str">
        <f>IF(ISNA(VLOOKUP(VLOOKUP(Q57,'Detailed Techniques'!$A:$G,7,0),'Score Defs'!$A:$B,2,0)),"",VLOOKUP(VLOOKUP(Q57,'Detailed Techniques'!$A:$G,7,0),'Score Defs'!$A:$B,2,0))</f>
        <v/>
      </c>
      <c r="S57" s="127"/>
      <c r="T57" s="127" t="str">
        <f>IF(ISNA(VLOOKUP(VLOOKUP(S57,'Detailed Techniques'!$A:$G,7,0),'Score Defs'!$A:$B,2,0)),"",VLOOKUP(VLOOKUP(S57,'Detailed Techniques'!$A:$G,7,0),'Score Defs'!$A:$B,2,0))</f>
        <v/>
      </c>
      <c r="U57" s="127"/>
      <c r="V57" s="127" t="str">
        <f>IF(ISNA(VLOOKUP(VLOOKUP(U57,'Detailed Techniques'!$A:$G,7,0),'Score Defs'!$A:$B,2,0)),"",VLOOKUP(VLOOKUP(U57,'Detailed Techniques'!$A:$G,7,0),'Score Defs'!$A:$B,2,0))</f>
        <v/>
      </c>
    </row>
    <row r="58" spans="1:22" x14ac:dyDescent="0.25">
      <c r="A58" s="122"/>
      <c r="B58" s="123" t="str">
        <f>IF(ISNA(VLOOKUP(VLOOKUP(A58,'Detailed Techniques'!$A:$G,7,0),'Score Defs'!$A:$B,2,0)),"",VLOOKUP(VLOOKUP(A58,'Detailed Techniques'!$A:$G,7,0),'Score Defs'!$A:$B,2,0))</f>
        <v/>
      </c>
      <c r="C58" s="127"/>
      <c r="D58" s="127" t="str">
        <f>IF(ISNA(VLOOKUP(VLOOKUP(C58,'Detailed Techniques'!$A:$G,7,0),'Score Defs'!$A:$B,2,0)),"",VLOOKUP(VLOOKUP(C58,'Detailed Techniques'!$A:$G,7,0),'Score Defs'!$A:$B,2,0))</f>
        <v/>
      </c>
      <c r="E58" s="128"/>
      <c r="F58" s="127" t="str">
        <f>IF(ISNA(VLOOKUP(VLOOKUP(E58,'Detailed Techniques'!$A:$G,7,0),'Score Defs'!$A:$B,2,0)),"",VLOOKUP(VLOOKUP(E58,'Detailed Techniques'!$A:$G,7,0),'Score Defs'!$A:$B,2,0))</f>
        <v/>
      </c>
      <c r="G58" s="127"/>
      <c r="H58" s="127" t="str">
        <f>IF(ISNA(VLOOKUP(VLOOKUP(G58,'Detailed Techniques'!$A:$G,7,0),'Score Defs'!$A:$B,2,0)),"",VLOOKUP(VLOOKUP(G58,'Detailed Techniques'!$A:$G,7,0),'Score Defs'!$A:$B,2,0))</f>
        <v/>
      </c>
      <c r="I58" s="128" t="s">
        <v>132</v>
      </c>
      <c r="J58" s="127">
        <f>IF(ISNA(VLOOKUP(VLOOKUP(I58,'Detailed Techniques'!$A:$G,7,0),'Score Defs'!$A:$B,2,0)),"",VLOOKUP(VLOOKUP(I58,'Detailed Techniques'!$A:$G,7,0),'Score Defs'!$A:$B,2,0))</f>
        <v>0</v>
      </c>
      <c r="K58" s="127"/>
      <c r="L58" s="127" t="str">
        <f>IF(ISNA(VLOOKUP(VLOOKUP(K58,'Detailed Techniques'!$A:$G,7,0),'Score Defs'!$A:$B,2,0)),"",VLOOKUP(VLOOKUP(K58,'Detailed Techniques'!$A:$G,7,0),'Score Defs'!$A:$B,2,0))</f>
        <v/>
      </c>
      <c r="M58" s="127"/>
      <c r="N58" s="127" t="str">
        <f>IF(ISNA(VLOOKUP(VLOOKUP(M58,'Detailed Techniques'!$A:$G,7,0),'Score Defs'!$A:$B,2,0)),"",VLOOKUP(VLOOKUP(M58,'Detailed Techniques'!$A:$G,7,0),'Score Defs'!$A:$B,2,0))</f>
        <v/>
      </c>
      <c r="O58" s="127"/>
      <c r="P58" s="127" t="str">
        <f>IF(ISNA(VLOOKUP(VLOOKUP(O58,'Detailed Techniques'!$A:$G,7,0),'Score Defs'!$A:$B,2,0)),"",VLOOKUP(VLOOKUP(O58,'Detailed Techniques'!$A:$G,7,0),'Score Defs'!$A:$B,2,0))</f>
        <v/>
      </c>
      <c r="Q58" s="127"/>
      <c r="R58" s="127" t="str">
        <f>IF(ISNA(VLOOKUP(VLOOKUP(Q58,'Detailed Techniques'!$A:$G,7,0),'Score Defs'!$A:$B,2,0)),"",VLOOKUP(VLOOKUP(Q58,'Detailed Techniques'!$A:$G,7,0),'Score Defs'!$A:$B,2,0))</f>
        <v/>
      </c>
      <c r="S58" s="127"/>
      <c r="T58" s="127" t="str">
        <f>IF(ISNA(VLOOKUP(VLOOKUP(S58,'Detailed Techniques'!$A:$G,7,0),'Score Defs'!$A:$B,2,0)),"",VLOOKUP(VLOOKUP(S58,'Detailed Techniques'!$A:$G,7,0),'Score Defs'!$A:$B,2,0))</f>
        <v/>
      </c>
      <c r="U58" s="127"/>
      <c r="V58" s="127" t="str">
        <f>IF(ISNA(VLOOKUP(VLOOKUP(U58,'Detailed Techniques'!$A:$G,7,0),'Score Defs'!$A:$B,2,0)),"",VLOOKUP(VLOOKUP(U58,'Detailed Techniques'!$A:$G,7,0),'Score Defs'!$A:$B,2,0))</f>
        <v/>
      </c>
    </row>
    <row r="59" spans="1:22" ht="30" x14ac:dyDescent="0.25">
      <c r="A59" s="122"/>
      <c r="B59" s="123" t="str">
        <f>IF(ISNA(VLOOKUP(VLOOKUP(A59,'Detailed Techniques'!$A:$G,7,0),'Score Defs'!$A:$B,2,0)),"",VLOOKUP(VLOOKUP(A59,'Detailed Techniques'!$A:$G,7,0),'Score Defs'!$A:$B,2,0))</f>
        <v/>
      </c>
      <c r="C59" s="127"/>
      <c r="D59" s="127" t="str">
        <f>IF(ISNA(VLOOKUP(VLOOKUP(C59,'Detailed Techniques'!$A:$G,7,0),'Score Defs'!$A:$B,2,0)),"",VLOOKUP(VLOOKUP(C59,'Detailed Techniques'!$A:$G,7,0),'Score Defs'!$A:$B,2,0))</f>
        <v/>
      </c>
      <c r="E59" s="127"/>
      <c r="F59" s="127" t="str">
        <f>IF(ISNA(VLOOKUP(VLOOKUP(E59,'Detailed Techniques'!$A:$G,7,0),'Score Defs'!$A:$B,2,0)),"",VLOOKUP(VLOOKUP(E59,'Detailed Techniques'!$A:$G,7,0),'Score Defs'!$A:$B,2,0))</f>
        <v/>
      </c>
      <c r="G59" s="127"/>
      <c r="H59" s="127" t="str">
        <f>IF(ISNA(VLOOKUP(VLOOKUP(G59,'Detailed Techniques'!$A:$G,7,0),'Score Defs'!$A:$B,2,0)),"",VLOOKUP(VLOOKUP(G59,'Detailed Techniques'!$A:$G,7,0),'Score Defs'!$A:$B,2,0))</f>
        <v/>
      </c>
      <c r="I59" s="128" t="s">
        <v>714</v>
      </c>
      <c r="J59" s="127">
        <f>IF(ISNA(VLOOKUP(VLOOKUP(I59,'Detailed Techniques'!$A:$G,7,0),'Score Defs'!$A:$B,2,0)),"",VLOOKUP(VLOOKUP(I59,'Detailed Techniques'!$A:$G,7,0),'Score Defs'!$A:$B,2,0))</f>
        <v>0</v>
      </c>
      <c r="K59" s="127"/>
      <c r="L59" s="127" t="str">
        <f>IF(ISNA(VLOOKUP(VLOOKUP(K59,'Detailed Techniques'!$A:$G,7,0),'Score Defs'!$A:$B,2,0)),"",VLOOKUP(VLOOKUP(K59,'Detailed Techniques'!$A:$G,7,0),'Score Defs'!$A:$B,2,0))</f>
        <v/>
      </c>
      <c r="M59" s="127"/>
      <c r="N59" s="127" t="str">
        <f>IF(ISNA(VLOOKUP(VLOOKUP(M59,'Detailed Techniques'!$A:$G,7,0),'Score Defs'!$A:$B,2,0)),"",VLOOKUP(VLOOKUP(M59,'Detailed Techniques'!$A:$G,7,0),'Score Defs'!$A:$B,2,0))</f>
        <v/>
      </c>
      <c r="O59" s="127"/>
      <c r="P59" s="127" t="str">
        <f>IF(ISNA(VLOOKUP(VLOOKUP(O59,'Detailed Techniques'!$A:$G,7,0),'Score Defs'!$A:$B,2,0)),"",VLOOKUP(VLOOKUP(O59,'Detailed Techniques'!$A:$G,7,0),'Score Defs'!$A:$B,2,0))</f>
        <v/>
      </c>
      <c r="Q59" s="127"/>
      <c r="R59" s="127" t="str">
        <f>IF(ISNA(VLOOKUP(VLOOKUP(Q59,'Detailed Techniques'!$A:$G,7,0),'Score Defs'!$A:$B,2,0)),"",VLOOKUP(VLOOKUP(Q59,'Detailed Techniques'!$A:$G,7,0),'Score Defs'!$A:$B,2,0))</f>
        <v/>
      </c>
      <c r="S59" s="127"/>
      <c r="T59" s="127" t="str">
        <f>IF(ISNA(VLOOKUP(VLOOKUP(S59,'Detailed Techniques'!$A:$G,7,0),'Score Defs'!$A:$B,2,0)),"",VLOOKUP(VLOOKUP(S59,'Detailed Techniques'!$A:$G,7,0),'Score Defs'!$A:$B,2,0))</f>
        <v/>
      </c>
      <c r="U59" s="127"/>
      <c r="V59" s="127" t="str">
        <f>IF(ISNA(VLOOKUP(VLOOKUP(U59,'Detailed Techniques'!$A:$G,7,0),'Score Defs'!$A:$B,2,0)),"",VLOOKUP(VLOOKUP(U59,'Detailed Techniques'!$A:$G,7,0),'Score Defs'!$A:$B,2,0))</f>
        <v/>
      </c>
    </row>
    <row r="60" spans="1:22" x14ac:dyDescent="0.25">
      <c r="A60" s="122"/>
      <c r="B60" s="123" t="str">
        <f>IF(ISNA(VLOOKUP(VLOOKUP(A60,'Detailed Techniques'!$A:$G,7,0),'Score Defs'!$A:$B,2,0)),"",VLOOKUP(VLOOKUP(A60,'Detailed Techniques'!$A:$G,7,0),'Score Defs'!$A:$B,2,0))</f>
        <v/>
      </c>
      <c r="C60" s="127"/>
      <c r="D60" s="127" t="str">
        <f>IF(ISNA(VLOOKUP(VLOOKUP(C60,'Detailed Techniques'!$A:$G,7,0),'Score Defs'!$A:$B,2,0)),"",VLOOKUP(VLOOKUP(C60,'Detailed Techniques'!$A:$G,7,0),'Score Defs'!$A:$B,2,0))</f>
        <v/>
      </c>
      <c r="E60" s="127"/>
      <c r="F60" s="127" t="str">
        <f>IF(ISNA(VLOOKUP(VLOOKUP(E60,'Detailed Techniques'!$A:$G,7,0),'Score Defs'!$A:$B,2,0)),"",VLOOKUP(VLOOKUP(E60,'Detailed Techniques'!$A:$G,7,0),'Score Defs'!$A:$B,2,0))</f>
        <v/>
      </c>
      <c r="G60" s="127"/>
      <c r="H60" s="127" t="str">
        <f>IF(ISNA(VLOOKUP(VLOOKUP(G60,'Detailed Techniques'!$A:$G,7,0),'Score Defs'!$A:$B,2,0)),"",VLOOKUP(VLOOKUP(G60,'Detailed Techniques'!$A:$G,7,0),'Score Defs'!$A:$B,2,0))</f>
        <v/>
      </c>
      <c r="I60" s="128" t="s">
        <v>713</v>
      </c>
      <c r="J60" s="127">
        <f>IF(ISNA(VLOOKUP(VLOOKUP(I60,'Detailed Techniques'!$A:$G,7,0),'Score Defs'!$A:$B,2,0)),"",VLOOKUP(VLOOKUP(I60,'Detailed Techniques'!$A:$G,7,0),'Score Defs'!$A:$B,2,0))</f>
        <v>0</v>
      </c>
      <c r="K60" s="127"/>
      <c r="L60" s="127" t="str">
        <f>IF(ISNA(VLOOKUP(VLOOKUP(K60,'Detailed Techniques'!$A:$G,7,0),'Score Defs'!$A:$B,2,0)),"",VLOOKUP(VLOOKUP(K60,'Detailed Techniques'!$A:$G,7,0),'Score Defs'!$A:$B,2,0))</f>
        <v/>
      </c>
      <c r="M60" s="127"/>
      <c r="N60" s="127" t="str">
        <f>IF(ISNA(VLOOKUP(VLOOKUP(M60,'Detailed Techniques'!$A:$G,7,0),'Score Defs'!$A:$B,2,0)),"",VLOOKUP(VLOOKUP(M60,'Detailed Techniques'!$A:$G,7,0),'Score Defs'!$A:$B,2,0))</f>
        <v/>
      </c>
      <c r="O60" s="127"/>
      <c r="P60" s="127" t="str">
        <f>IF(ISNA(VLOOKUP(VLOOKUP(O60,'Detailed Techniques'!$A:$G,7,0),'Score Defs'!$A:$B,2,0)),"",VLOOKUP(VLOOKUP(O60,'Detailed Techniques'!$A:$G,7,0),'Score Defs'!$A:$B,2,0))</f>
        <v/>
      </c>
      <c r="Q60" s="127"/>
      <c r="R60" s="127" t="str">
        <f>IF(ISNA(VLOOKUP(VLOOKUP(Q60,'Detailed Techniques'!$A:$G,7,0),'Score Defs'!$A:$B,2,0)),"",VLOOKUP(VLOOKUP(Q60,'Detailed Techniques'!$A:$G,7,0),'Score Defs'!$A:$B,2,0))</f>
        <v/>
      </c>
      <c r="S60" s="127"/>
      <c r="T60" s="127" t="str">
        <f>IF(ISNA(VLOOKUP(VLOOKUP(S60,'Detailed Techniques'!$A:$G,7,0),'Score Defs'!$A:$B,2,0)),"",VLOOKUP(VLOOKUP(S60,'Detailed Techniques'!$A:$G,7,0),'Score Defs'!$A:$B,2,0))</f>
        <v/>
      </c>
      <c r="U60" s="127"/>
      <c r="V60" s="127" t="str">
        <f>IF(ISNA(VLOOKUP(VLOOKUP(U60,'Detailed Techniques'!$A:$G,7,0),'Score Defs'!$A:$B,2,0)),"",VLOOKUP(VLOOKUP(U60,'Detailed Techniques'!$A:$G,7,0),'Score Defs'!$A:$B,2,0))</f>
        <v/>
      </c>
    </row>
    <row r="61" spans="1:22" x14ac:dyDescent="0.25">
      <c r="A61" s="122"/>
      <c r="B61" s="123" t="str">
        <f>IF(ISNA(VLOOKUP(VLOOKUP(A61,'Detailed Techniques'!$A:$G,7,0),'Score Defs'!$A:$B,2,0)),"",VLOOKUP(VLOOKUP(A61,'Detailed Techniques'!$A:$G,7,0),'Score Defs'!$A:$B,2,0))</f>
        <v/>
      </c>
      <c r="C61" s="127"/>
      <c r="D61" s="127" t="str">
        <f>IF(ISNA(VLOOKUP(VLOOKUP(C61,'Detailed Techniques'!$A:$G,7,0),'Score Defs'!$A:$B,2,0)),"",VLOOKUP(VLOOKUP(C61,'Detailed Techniques'!$A:$G,7,0),'Score Defs'!$A:$B,2,0))</f>
        <v/>
      </c>
      <c r="E61" s="127"/>
      <c r="F61" s="127" t="str">
        <f>IF(ISNA(VLOOKUP(VLOOKUP(E61,'Detailed Techniques'!$A:$G,7,0),'Score Defs'!$A:$B,2,0)),"",VLOOKUP(VLOOKUP(E61,'Detailed Techniques'!$A:$G,7,0),'Score Defs'!$A:$B,2,0))</f>
        <v/>
      </c>
      <c r="G61" s="127"/>
      <c r="H61" s="127" t="str">
        <f>IF(ISNA(VLOOKUP(VLOOKUP(G61,'Detailed Techniques'!$A:$G,7,0),'Score Defs'!$A:$B,2,0)),"",VLOOKUP(VLOOKUP(G61,'Detailed Techniques'!$A:$G,7,0),'Score Defs'!$A:$B,2,0))</f>
        <v/>
      </c>
      <c r="I61" s="128" t="s">
        <v>119</v>
      </c>
      <c r="J61" s="127">
        <f>IF(ISNA(VLOOKUP(VLOOKUP(I61,'Detailed Techniques'!$A:$G,7,0),'Score Defs'!$A:$B,2,0)),"",VLOOKUP(VLOOKUP(I61,'Detailed Techniques'!$A:$G,7,0),'Score Defs'!$A:$B,2,0))</f>
        <v>0</v>
      </c>
      <c r="K61" s="127"/>
      <c r="L61" s="127" t="str">
        <f>IF(ISNA(VLOOKUP(VLOOKUP(K61,'Detailed Techniques'!$A:$G,7,0),'Score Defs'!$A:$B,2,0)),"",VLOOKUP(VLOOKUP(K61,'Detailed Techniques'!$A:$G,7,0),'Score Defs'!$A:$B,2,0))</f>
        <v/>
      </c>
      <c r="M61" s="127"/>
      <c r="N61" s="127" t="str">
        <f>IF(ISNA(VLOOKUP(VLOOKUP(M61,'Detailed Techniques'!$A:$G,7,0),'Score Defs'!$A:$B,2,0)),"",VLOOKUP(VLOOKUP(M61,'Detailed Techniques'!$A:$G,7,0),'Score Defs'!$A:$B,2,0))</f>
        <v/>
      </c>
      <c r="O61" s="127"/>
      <c r="P61" s="127" t="str">
        <f>IF(ISNA(VLOOKUP(VLOOKUP(O61,'Detailed Techniques'!$A:$G,7,0),'Score Defs'!$A:$B,2,0)),"",VLOOKUP(VLOOKUP(O61,'Detailed Techniques'!$A:$G,7,0),'Score Defs'!$A:$B,2,0))</f>
        <v/>
      </c>
      <c r="Q61" s="127"/>
      <c r="R61" s="127" t="str">
        <f>IF(ISNA(VLOOKUP(VLOOKUP(Q61,'Detailed Techniques'!$A:$G,7,0),'Score Defs'!$A:$B,2,0)),"",VLOOKUP(VLOOKUP(Q61,'Detailed Techniques'!$A:$G,7,0),'Score Defs'!$A:$B,2,0))</f>
        <v/>
      </c>
      <c r="S61" s="127"/>
      <c r="T61" s="127" t="str">
        <f>IF(ISNA(VLOOKUP(VLOOKUP(S61,'Detailed Techniques'!$A:$G,7,0),'Score Defs'!$A:$B,2,0)),"",VLOOKUP(VLOOKUP(S61,'Detailed Techniques'!$A:$G,7,0),'Score Defs'!$A:$B,2,0))</f>
        <v/>
      </c>
      <c r="U61" s="127"/>
      <c r="V61" s="127" t="str">
        <f>IF(ISNA(VLOOKUP(VLOOKUP(U61,'Detailed Techniques'!$A:$G,7,0),'Score Defs'!$A:$B,2,0)),"",VLOOKUP(VLOOKUP(U61,'Detailed Techniques'!$A:$G,7,0),'Score Defs'!$A:$B,2,0))</f>
        <v/>
      </c>
    </row>
    <row r="62" spans="1:22" x14ac:dyDescent="0.25">
      <c r="A62" s="122"/>
      <c r="B62" s="123" t="str">
        <f>IF(ISNA(VLOOKUP(VLOOKUP(A62,'Detailed Techniques'!$A:$G,7,0),'Score Defs'!$A:$B,2,0)),"",VLOOKUP(VLOOKUP(A62,'Detailed Techniques'!$A:$G,7,0),'Score Defs'!$A:$B,2,0))</f>
        <v/>
      </c>
      <c r="C62" s="127"/>
      <c r="D62" s="127" t="str">
        <f>IF(ISNA(VLOOKUP(VLOOKUP(C62,'Detailed Techniques'!$A:$G,7,0),'Score Defs'!$A:$B,2,0)),"",VLOOKUP(VLOOKUP(C62,'Detailed Techniques'!$A:$G,7,0),'Score Defs'!$A:$B,2,0))</f>
        <v/>
      </c>
      <c r="E62" s="127"/>
      <c r="F62" s="127" t="str">
        <f>IF(ISNA(VLOOKUP(VLOOKUP(E62,'Detailed Techniques'!$A:$G,7,0),'Score Defs'!$A:$B,2,0)),"",VLOOKUP(VLOOKUP(E62,'Detailed Techniques'!$A:$G,7,0),'Score Defs'!$A:$B,2,0))</f>
        <v/>
      </c>
      <c r="G62" s="127"/>
      <c r="H62" s="127" t="str">
        <f>IF(ISNA(VLOOKUP(VLOOKUP(G62,'Detailed Techniques'!$A:$G,7,0),'Score Defs'!$A:$B,2,0)),"",VLOOKUP(VLOOKUP(G62,'Detailed Techniques'!$A:$G,7,0),'Score Defs'!$A:$B,2,0))</f>
        <v/>
      </c>
      <c r="I62" s="128"/>
      <c r="J62" s="127" t="str">
        <f>IF(ISNA(VLOOKUP(VLOOKUP(I62,'Detailed Techniques'!$A:$G,7,0),'Score Defs'!$A:$B,2,0)),"",VLOOKUP(VLOOKUP(I62,'Detailed Techniques'!$A:$G,7,0),'Score Defs'!$A:$B,2,0))</f>
        <v/>
      </c>
      <c r="K62" s="127"/>
      <c r="L62" s="127" t="str">
        <f>IF(ISNA(VLOOKUP(VLOOKUP(K62,'Detailed Techniques'!$A:$G,7,0),'Score Defs'!$A:$B,2,0)),"",VLOOKUP(VLOOKUP(K62,'Detailed Techniques'!$A:$G,7,0),'Score Defs'!$A:$B,2,0))</f>
        <v/>
      </c>
      <c r="M62" s="127"/>
      <c r="N62" s="127" t="str">
        <f>IF(ISNA(VLOOKUP(VLOOKUP(M62,'Detailed Techniques'!$A:$G,7,0),'Score Defs'!$A:$B,2,0)),"",VLOOKUP(VLOOKUP(M62,'Detailed Techniques'!$A:$G,7,0),'Score Defs'!$A:$B,2,0))</f>
        <v/>
      </c>
      <c r="O62" s="127"/>
      <c r="P62" s="127" t="str">
        <f>IF(ISNA(VLOOKUP(VLOOKUP(O62,'Detailed Techniques'!$A:$G,7,0),'Score Defs'!$A:$B,2,0)),"",VLOOKUP(VLOOKUP(O62,'Detailed Techniques'!$A:$G,7,0),'Score Defs'!$A:$B,2,0))</f>
        <v/>
      </c>
      <c r="Q62" s="127"/>
      <c r="R62" s="127" t="str">
        <f>IF(ISNA(VLOOKUP(VLOOKUP(Q62,'Detailed Techniques'!$A:$G,7,0),'Score Defs'!$A:$B,2,0)),"",VLOOKUP(VLOOKUP(Q62,'Detailed Techniques'!$A:$G,7,0),'Score Defs'!$A:$B,2,0))</f>
        <v/>
      </c>
      <c r="S62" s="127"/>
      <c r="T62" s="127" t="str">
        <f>IF(ISNA(VLOOKUP(VLOOKUP(S62,'Detailed Techniques'!$A:$G,7,0),'Score Defs'!$A:$B,2,0)),"",VLOOKUP(VLOOKUP(S62,'Detailed Techniques'!$A:$G,7,0),'Score Defs'!$A:$B,2,0))</f>
        <v/>
      </c>
      <c r="U62" s="127"/>
      <c r="V62" s="127" t="str">
        <f>IF(ISNA(VLOOKUP(VLOOKUP(U62,'Detailed Techniques'!$A:$G,7,0),'Score Defs'!$A:$B,2,0)),"",VLOOKUP(VLOOKUP(U62,'Detailed Techniques'!$A:$G,7,0),'Score Defs'!$A:$B,2,0))</f>
        <v/>
      </c>
    </row>
    <row r="63" spans="1:22" x14ac:dyDescent="0.25">
      <c r="A63" s="122"/>
      <c r="B63" s="123" t="str">
        <f>IF(ISNA(VLOOKUP(VLOOKUP(A63,'Detailed Techniques'!$A:$G,7,0),'Score Defs'!$A:$B,2,0)),"",VLOOKUP(VLOOKUP(A63,'Detailed Techniques'!$A:$G,7,0),'Score Defs'!$A:$B,2,0))</f>
        <v/>
      </c>
      <c r="C63" s="127"/>
      <c r="D63" s="127" t="str">
        <f>IF(ISNA(VLOOKUP(VLOOKUP(C63,'Detailed Techniques'!$A:$G,7,0),'Score Defs'!$A:$B,2,0)),"",VLOOKUP(VLOOKUP(C63,'Detailed Techniques'!$A:$G,7,0),'Score Defs'!$A:$B,2,0))</f>
        <v/>
      </c>
      <c r="E63" s="127"/>
      <c r="F63" s="127" t="str">
        <f>IF(ISNA(VLOOKUP(VLOOKUP(E63,'Detailed Techniques'!$A:$G,7,0),'Score Defs'!$A:$B,2,0)),"",VLOOKUP(VLOOKUP(E63,'Detailed Techniques'!$A:$G,7,0),'Score Defs'!$A:$B,2,0))</f>
        <v/>
      </c>
      <c r="G63" s="127"/>
      <c r="H63" s="127" t="str">
        <f>IF(ISNA(VLOOKUP(VLOOKUP(G63,'Detailed Techniques'!$A:$G,7,0),'Score Defs'!$A:$B,2,0)),"",VLOOKUP(VLOOKUP(G63,'Detailed Techniques'!$A:$G,7,0),'Score Defs'!$A:$B,2,0))</f>
        <v/>
      </c>
      <c r="I63" s="128"/>
      <c r="J63" s="127" t="str">
        <f>IF(ISNA(VLOOKUP(VLOOKUP(I63,'Detailed Techniques'!$A:$G,7,0),'Score Defs'!$A:$B,2,0)),"",VLOOKUP(VLOOKUP(I63,'Detailed Techniques'!$A:$G,7,0),'Score Defs'!$A:$B,2,0))</f>
        <v/>
      </c>
      <c r="K63" s="127"/>
      <c r="L63" s="127" t="str">
        <f>IF(ISNA(VLOOKUP(VLOOKUP(K63,'Detailed Techniques'!$A:$G,7,0),'Score Defs'!$A:$B,2,0)),"",VLOOKUP(VLOOKUP(K63,'Detailed Techniques'!$A:$G,7,0),'Score Defs'!$A:$B,2,0))</f>
        <v/>
      </c>
      <c r="M63" s="127"/>
      <c r="N63" s="127" t="str">
        <f>IF(ISNA(VLOOKUP(VLOOKUP(M63,'Detailed Techniques'!$A:$G,7,0),'Score Defs'!$A:$B,2,0)),"",VLOOKUP(VLOOKUP(M63,'Detailed Techniques'!$A:$G,7,0),'Score Defs'!$A:$B,2,0))</f>
        <v/>
      </c>
      <c r="O63" s="127"/>
      <c r="P63" s="127" t="str">
        <f>IF(ISNA(VLOOKUP(VLOOKUP(O63,'Detailed Techniques'!$A:$G,7,0),'Score Defs'!$A:$B,2,0)),"",VLOOKUP(VLOOKUP(O63,'Detailed Techniques'!$A:$G,7,0),'Score Defs'!$A:$B,2,0))</f>
        <v/>
      </c>
      <c r="Q63" s="127"/>
      <c r="R63" s="127" t="str">
        <f>IF(ISNA(VLOOKUP(VLOOKUP(Q63,'Detailed Techniques'!$A:$G,7,0),'Score Defs'!$A:$B,2,0)),"",VLOOKUP(VLOOKUP(Q63,'Detailed Techniques'!$A:$G,7,0),'Score Defs'!$A:$B,2,0))</f>
        <v/>
      </c>
      <c r="S63" s="127"/>
      <c r="T63" s="127" t="str">
        <f>IF(ISNA(VLOOKUP(VLOOKUP(S63,'Detailed Techniques'!$A:$G,7,0),'Score Defs'!$A:$B,2,0)),"",VLOOKUP(VLOOKUP(S63,'Detailed Techniques'!$A:$G,7,0),'Score Defs'!$A:$B,2,0))</f>
        <v/>
      </c>
      <c r="U63" s="127"/>
      <c r="V63" s="127" t="str">
        <f>IF(ISNA(VLOOKUP(VLOOKUP(U63,'Detailed Techniques'!$A:$G,7,0),'Score Defs'!$A:$B,2,0)),"",VLOOKUP(VLOOKUP(U63,'Detailed Techniques'!$A:$G,7,0),'Score Defs'!$A:$B,2,0))</f>
        <v/>
      </c>
    </row>
    <row r="64" spans="1:22" x14ac:dyDescent="0.25">
      <c r="A64" s="122"/>
      <c r="B64" s="123" t="str">
        <f>IF(ISNA(VLOOKUP(VLOOKUP(A64,'Detailed Techniques'!$A:$G,7,0),'Score Defs'!$A:$B,2,0)),"",VLOOKUP(VLOOKUP(A64,'Detailed Techniques'!$A:$G,7,0),'Score Defs'!$A:$B,2,0))</f>
        <v/>
      </c>
      <c r="C64" s="127"/>
      <c r="D64" s="127" t="str">
        <f>IF(ISNA(VLOOKUP(VLOOKUP(C64,'Detailed Techniques'!$A:$G,7,0),'Score Defs'!$A:$B,2,0)),"",VLOOKUP(VLOOKUP(C64,'Detailed Techniques'!$A:$G,7,0),'Score Defs'!$A:$B,2,0))</f>
        <v/>
      </c>
      <c r="E64" s="127"/>
      <c r="F64" s="127" t="str">
        <f>IF(ISNA(VLOOKUP(VLOOKUP(E64,'Detailed Techniques'!$A:$G,7,0),'Score Defs'!$A:$B,2,0)),"",VLOOKUP(VLOOKUP(E64,'Detailed Techniques'!$A:$G,7,0),'Score Defs'!$A:$B,2,0))</f>
        <v/>
      </c>
      <c r="G64" s="127"/>
      <c r="H64" s="127" t="str">
        <f>IF(ISNA(VLOOKUP(VLOOKUP(G64,'Detailed Techniques'!$A:$G,7,0),'Score Defs'!$A:$B,2,0)),"",VLOOKUP(VLOOKUP(G64,'Detailed Techniques'!$A:$G,7,0),'Score Defs'!$A:$B,2,0))</f>
        <v/>
      </c>
      <c r="I64" s="128"/>
      <c r="J64" s="127" t="str">
        <f>IF(ISNA(VLOOKUP(VLOOKUP(I64,'Detailed Techniques'!$A:$G,7,0),'Score Defs'!$A:$B,2,0)),"",VLOOKUP(VLOOKUP(I64,'Detailed Techniques'!$A:$G,7,0),'Score Defs'!$A:$B,2,0))</f>
        <v/>
      </c>
      <c r="K64" s="127"/>
      <c r="L64" s="127" t="str">
        <f>IF(ISNA(VLOOKUP(VLOOKUP(K64,'Detailed Techniques'!$A:$G,7,0),'Score Defs'!$A:$B,2,0)),"",VLOOKUP(VLOOKUP(K64,'Detailed Techniques'!$A:$G,7,0),'Score Defs'!$A:$B,2,0))</f>
        <v/>
      </c>
      <c r="M64" s="127"/>
      <c r="N64" s="127" t="str">
        <f>IF(ISNA(VLOOKUP(VLOOKUP(M64,'Detailed Techniques'!$A:$G,7,0),'Score Defs'!$A:$B,2,0)),"",VLOOKUP(VLOOKUP(M64,'Detailed Techniques'!$A:$G,7,0),'Score Defs'!$A:$B,2,0))</f>
        <v/>
      </c>
      <c r="O64" s="127"/>
      <c r="P64" s="127" t="str">
        <f>IF(ISNA(VLOOKUP(VLOOKUP(O64,'Detailed Techniques'!$A:$G,7,0),'Score Defs'!$A:$B,2,0)),"",VLOOKUP(VLOOKUP(O64,'Detailed Techniques'!$A:$G,7,0),'Score Defs'!$A:$B,2,0))</f>
        <v/>
      </c>
      <c r="Q64" s="127"/>
      <c r="R64" s="127" t="str">
        <f>IF(ISNA(VLOOKUP(VLOOKUP(Q64,'Detailed Techniques'!$A:$G,7,0),'Score Defs'!$A:$B,2,0)),"",VLOOKUP(VLOOKUP(Q64,'Detailed Techniques'!$A:$G,7,0),'Score Defs'!$A:$B,2,0))</f>
        <v/>
      </c>
      <c r="S64" s="127"/>
      <c r="T64" s="127" t="str">
        <f>IF(ISNA(VLOOKUP(VLOOKUP(S64,'Detailed Techniques'!$A:$G,7,0),'Score Defs'!$A:$B,2,0)),"",VLOOKUP(VLOOKUP(S64,'Detailed Techniques'!$A:$G,7,0),'Score Defs'!$A:$B,2,0))</f>
        <v/>
      </c>
      <c r="U64" s="127"/>
      <c r="V64" s="127" t="str">
        <f>IF(ISNA(VLOOKUP(VLOOKUP(U64,'Detailed Techniques'!$A:$G,7,0),'Score Defs'!$A:$B,2,0)),"",VLOOKUP(VLOOKUP(U64,'Detailed Techniques'!$A:$G,7,0),'Score Defs'!$A:$B,2,0))</f>
        <v/>
      </c>
    </row>
    <row r="65" spans="3:22" x14ac:dyDescent="0.25">
      <c r="C65" s="127"/>
      <c r="D65" s="127" t="str">
        <f>IF(ISNA(VLOOKUP(VLOOKUP(C65,'Detailed Techniques'!$A:$G,7,0),'Score Defs'!$A:$B,2,0)),"",VLOOKUP(VLOOKUP(C65,'Detailed Techniques'!$A:$G,7,0),'Score Defs'!$A:$B,2,0))</f>
        <v/>
      </c>
      <c r="E65" s="127"/>
      <c r="F65" s="127" t="str">
        <f>IF(ISNA(VLOOKUP(VLOOKUP(E65,'Detailed Techniques'!$A:$G,7,0),'Score Defs'!$A:$B,2,0)),"",VLOOKUP(VLOOKUP(E65,'Detailed Techniques'!$A:$G,7,0),'Score Defs'!$A:$B,2,0))</f>
        <v/>
      </c>
      <c r="G65" s="127"/>
      <c r="H65" s="127" t="str">
        <f>IF(ISNA(VLOOKUP(VLOOKUP(G65,'Detailed Techniques'!$A:$G,7,0),'Score Defs'!$A:$B,2,0)),"",VLOOKUP(VLOOKUP(G65,'Detailed Techniques'!$A:$G,7,0),'Score Defs'!$A:$B,2,0))</f>
        <v/>
      </c>
      <c r="I65" s="128"/>
      <c r="J65" s="127" t="str">
        <f>IF(ISNA(VLOOKUP(VLOOKUP(I65,'Detailed Techniques'!$A:$G,7,0),'Score Defs'!$A:$B,2,0)),"",VLOOKUP(VLOOKUP(I65,'Detailed Techniques'!$A:$G,7,0),'Score Defs'!$A:$B,2,0))</f>
        <v/>
      </c>
      <c r="K65" s="127"/>
      <c r="L65" s="127" t="str">
        <f>IF(ISNA(VLOOKUP(VLOOKUP(K65,'Detailed Techniques'!$A:$G,7,0),'Score Defs'!$A:$B,2,0)),"",VLOOKUP(VLOOKUP(K65,'Detailed Techniques'!$A:$G,7,0),'Score Defs'!$A:$B,2,0))</f>
        <v/>
      </c>
      <c r="M65" s="127"/>
      <c r="N65" s="127" t="str">
        <f>IF(ISNA(VLOOKUP(VLOOKUP(M65,'Detailed Techniques'!$A:$G,7,0),'Score Defs'!$A:$B,2,0)),"",VLOOKUP(VLOOKUP(M65,'Detailed Techniques'!$A:$G,7,0),'Score Defs'!$A:$B,2,0))</f>
        <v/>
      </c>
      <c r="O65" s="127"/>
      <c r="P65" s="127" t="str">
        <f>IF(ISNA(VLOOKUP(VLOOKUP(O65,'Detailed Techniques'!$A:$G,7,0),'Score Defs'!$A:$B,2,0)),"",VLOOKUP(VLOOKUP(O65,'Detailed Techniques'!$A:$G,7,0),'Score Defs'!$A:$B,2,0))</f>
        <v/>
      </c>
      <c r="Q65" s="127"/>
      <c r="R65" s="127" t="str">
        <f>IF(ISNA(VLOOKUP(VLOOKUP(Q65,'Detailed Techniques'!$A:$G,7,0),'Score Defs'!$A:$B,2,0)),"",VLOOKUP(VLOOKUP(Q65,'Detailed Techniques'!$A:$G,7,0),'Score Defs'!$A:$B,2,0))</f>
        <v/>
      </c>
      <c r="S65" s="127"/>
      <c r="T65" s="127" t="str">
        <f>IF(ISNA(VLOOKUP(VLOOKUP(S65,'Detailed Techniques'!$A:$G,7,0),'Score Defs'!$A:$B,2,0)),"",VLOOKUP(VLOOKUP(S65,'Detailed Techniques'!$A:$G,7,0),'Score Defs'!$A:$B,2,0))</f>
        <v/>
      </c>
      <c r="U65" s="127"/>
      <c r="V65" s="127" t="str">
        <f>IF(ISNA(VLOOKUP(VLOOKUP(U65,'Detailed Techniques'!$A:$G,7,0),'Score Defs'!$A:$B,2,0)),"",VLOOKUP(VLOOKUP(U65,'Detailed Techniques'!$A:$G,7,0),'Score Defs'!$A:$B,2,0))</f>
        <v/>
      </c>
    </row>
  </sheetData>
  <sortState ref="U3:U22">
    <sortCondition ref="U22"/>
  </sortState>
  <conditionalFormatting sqref="M19:M30 L16:L30 L31:M65 N19:O65 E16:K65 M16:O18 Q2:U65 E2:O15 C2:C65">
    <cfRule type="expression" dxfId="34" priority="15">
      <formula>D2=""</formula>
    </cfRule>
    <cfRule type="expression" dxfId="33" priority="16">
      <formula>D2=0</formula>
    </cfRule>
    <cfRule type="expression" dxfId="32" priority="17">
      <formula>D2=5</formula>
    </cfRule>
    <cfRule type="expression" dxfId="31" priority="18">
      <formula>D2=4</formula>
    </cfRule>
    <cfRule type="expression" dxfId="30" priority="19">
      <formula>D2=3</formula>
    </cfRule>
    <cfRule type="expression" dxfId="29" priority="20">
      <formula>D2=2</formula>
    </cfRule>
    <cfRule type="expression" dxfId="28" priority="21">
      <formula>D2=1</formula>
    </cfRule>
  </conditionalFormatting>
  <conditionalFormatting sqref="B2:B64">
    <cfRule type="expression" dxfId="27" priority="8">
      <formula>E2=""</formula>
    </cfRule>
    <cfRule type="expression" dxfId="26" priority="9">
      <formula>E2=0</formula>
    </cfRule>
    <cfRule type="expression" dxfId="25" priority="10">
      <formula>E2=5</formula>
    </cfRule>
    <cfRule type="expression" dxfId="24" priority="11">
      <formula>E2=4</formula>
    </cfRule>
    <cfRule type="expression" dxfId="23" priority="12">
      <formula>E2=3</formula>
    </cfRule>
    <cfRule type="expression" dxfId="22" priority="13">
      <formula>E2=2</formula>
    </cfRule>
    <cfRule type="expression" dxfId="21" priority="14">
      <formula>E2=1</formula>
    </cfRule>
  </conditionalFormatting>
  <conditionalFormatting sqref="A2:A64">
    <cfRule type="expression" dxfId="20" priority="1">
      <formula>B2=""</formula>
    </cfRule>
    <cfRule type="expression" dxfId="19" priority="2">
      <formula>B2=0</formula>
    </cfRule>
    <cfRule type="expression" dxfId="18" priority="3">
      <formula>B2=5</formula>
    </cfRule>
    <cfRule type="expression" dxfId="17" priority="4">
      <formula>B2=4</formula>
    </cfRule>
    <cfRule type="expression" dxfId="16" priority="5">
      <formula>B2=3</formula>
    </cfRule>
    <cfRule type="expression" dxfId="15" priority="6">
      <formula>B2=2</formula>
    </cfRule>
    <cfRule type="expression" dxfId="14" priority="7">
      <formula>B2=1</formula>
    </cfRule>
  </conditionalFormatting>
  <conditionalFormatting sqref="D2:D65">
    <cfRule type="expression" dxfId="13" priority="29">
      <formula>Q2=""</formula>
    </cfRule>
    <cfRule type="expression" dxfId="12" priority="30">
      <formula>Q2=0</formula>
    </cfRule>
    <cfRule type="expression" dxfId="11" priority="31">
      <formula>Q2=5</formula>
    </cfRule>
    <cfRule type="expression" dxfId="10" priority="32">
      <formula>Q2=4</formula>
    </cfRule>
    <cfRule type="expression" dxfId="9" priority="33">
      <formula>Q2=3</formula>
    </cfRule>
    <cfRule type="expression" dxfId="8" priority="34">
      <formula>Q2=2</formula>
    </cfRule>
    <cfRule type="expression" dxfId="7" priority="35">
      <formula>Q2=1</formula>
    </cfRule>
  </conditionalFormatting>
  <conditionalFormatting sqref="P2:P65">
    <cfRule type="expression" dxfId="6" priority="36">
      <formula>C2=""</formula>
    </cfRule>
    <cfRule type="expression" dxfId="5" priority="37">
      <formula>C2=0</formula>
    </cfRule>
    <cfRule type="expression" dxfId="4" priority="38">
      <formula>C2=5</formula>
    </cfRule>
    <cfRule type="expression" dxfId="3" priority="39">
      <formula>C2=4</formula>
    </cfRule>
    <cfRule type="expression" dxfId="2" priority="40">
      <formula>C2=3</formula>
    </cfRule>
    <cfRule type="expression" dxfId="1" priority="41">
      <formula>C2=2</formula>
    </cfRule>
    <cfRule type="expression" dxfId="0" priority="42">
      <formula>C2=1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4"/>
  <sheetViews>
    <sheetView showGridLines="0" zoomScale="70" zoomScaleNormal="70" workbookViewId="0">
      <pane ySplit="1" topLeftCell="A88" activePane="bottomLeft" state="frozen"/>
      <selection pane="bottomLeft" activeCell="A94" sqref="A94"/>
    </sheetView>
  </sheetViews>
  <sheetFormatPr defaultColWidth="8.85546875" defaultRowHeight="60" customHeight="1" x14ac:dyDescent="0.25"/>
  <cols>
    <col min="1" max="1" width="30.7109375" style="8" customWidth="1"/>
    <col min="2" max="2" width="29.7109375" style="8" bestFit="1" customWidth="1"/>
    <col min="3" max="3" width="8.5703125" style="24" bestFit="1" customWidth="1"/>
    <col min="4" max="4" width="91" style="1" hidden="1" customWidth="1"/>
    <col min="5" max="5" width="83.140625" style="7" hidden="1" customWidth="1"/>
    <col min="6" max="6" width="39.42578125" style="21" bestFit="1" customWidth="1"/>
    <col min="7" max="7" width="23.5703125" style="1" bestFit="1" customWidth="1"/>
    <col min="8" max="8" width="18.85546875" style="59" bestFit="1" customWidth="1"/>
    <col min="9" max="9" width="12.140625" style="59" bestFit="1" customWidth="1"/>
    <col min="10" max="10" width="18.28515625" style="59" bestFit="1" customWidth="1"/>
    <col min="11" max="11" width="14.42578125" style="59" bestFit="1" customWidth="1"/>
    <col min="12" max="13" width="17.42578125" hidden="1" customWidth="1"/>
    <col min="14" max="14" width="21.85546875" hidden="1" customWidth="1"/>
    <col min="15" max="15" width="18.28515625" hidden="1" customWidth="1"/>
    <col min="16" max="16" width="24.140625" hidden="1" customWidth="1"/>
    <col min="17" max="17" width="23.42578125" hidden="1" customWidth="1"/>
    <col min="18" max="18" width="16.7109375" hidden="1" customWidth="1"/>
    <col min="19" max="19" width="18.140625" hidden="1" customWidth="1"/>
    <col min="20" max="20" width="16.7109375" hidden="1" customWidth="1"/>
    <col min="21" max="21" width="18.140625" hidden="1" customWidth="1"/>
    <col min="22" max="22" width="16.28515625" hidden="1" customWidth="1"/>
    <col min="23" max="23" width="17.7109375" hidden="1" customWidth="1"/>
    <col min="24" max="24" width="20" hidden="1" customWidth="1"/>
    <col min="25" max="25" width="21.28515625" hidden="1" customWidth="1"/>
  </cols>
  <sheetData>
    <row r="1" spans="1:25" s="61" customFormat="1" ht="17.25" customHeight="1" x14ac:dyDescent="0.25">
      <c r="A1" s="62" t="s">
        <v>140</v>
      </c>
      <c r="B1" s="62" t="s">
        <v>133</v>
      </c>
      <c r="C1" s="62" t="s">
        <v>141</v>
      </c>
      <c r="D1" s="62" t="s">
        <v>142</v>
      </c>
      <c r="E1" s="62" t="s">
        <v>312</v>
      </c>
      <c r="F1" s="62" t="s">
        <v>754</v>
      </c>
      <c r="G1" s="62" t="s">
        <v>313</v>
      </c>
      <c r="H1" s="63" t="s">
        <v>842</v>
      </c>
      <c r="I1" s="63" t="s">
        <v>856</v>
      </c>
      <c r="J1" s="63" t="s">
        <v>851</v>
      </c>
      <c r="K1" s="63" t="s">
        <v>884</v>
      </c>
      <c r="L1" s="62" t="s">
        <v>887</v>
      </c>
      <c r="M1" s="62" t="s">
        <v>888</v>
      </c>
      <c r="N1" s="62" t="s">
        <v>889</v>
      </c>
      <c r="O1" s="62" t="s">
        <v>890</v>
      </c>
      <c r="P1" s="62" t="s">
        <v>891</v>
      </c>
      <c r="Q1" s="62" t="s">
        <v>892</v>
      </c>
      <c r="R1" s="62" t="s">
        <v>893</v>
      </c>
      <c r="S1" s="62" t="s">
        <v>894</v>
      </c>
      <c r="T1" s="62" t="s">
        <v>895</v>
      </c>
      <c r="U1" s="62" t="s">
        <v>896</v>
      </c>
      <c r="V1" s="62" t="s">
        <v>897</v>
      </c>
      <c r="W1" s="62" t="s">
        <v>898</v>
      </c>
      <c r="X1" s="62" t="s">
        <v>899</v>
      </c>
      <c r="Y1" s="62" t="s">
        <v>900</v>
      </c>
    </row>
    <row r="2" spans="1:25" ht="60" customHeight="1" x14ac:dyDescent="0.25">
      <c r="A2" s="3" t="s">
        <v>64</v>
      </c>
      <c r="B2" s="3" t="s">
        <v>9</v>
      </c>
      <c r="C2" s="3" t="s">
        <v>143</v>
      </c>
      <c r="D2" s="5" t="s">
        <v>367</v>
      </c>
      <c r="E2" s="4" t="s">
        <v>345</v>
      </c>
      <c r="F2" s="16" t="s">
        <v>755</v>
      </c>
      <c r="G2" s="5" t="str">
        <f>INDEX('Score Defs'!A$3:A$8,MATCH('Detailed Techniques'!K2,'Score Defs'!B$3:B$8,0))</f>
        <v>None</v>
      </c>
      <c r="H2" s="60">
        <v>0</v>
      </c>
      <c r="I2" s="60"/>
      <c r="J2" s="60"/>
      <c r="K2" s="60">
        <f>FLOOR(AVERAGE(H2:J2),1)</f>
        <v>0</v>
      </c>
      <c r="L2" s="17">
        <f>SUMPRODUCT(ISNUMBER(SEARCH(""&amp;'DataSource-Tool-Coverage'!A$2:A$36&amp;","," "&amp;'Detailed Techniques'!F2&amp;","))+0,'DataSource-Tool-Coverage'!$B$2:$B$36)/(LEN(TRIM(F2))-LEN(SUBSTITUTE(TRIM(F2),",",""))+1)</f>
        <v>0.5</v>
      </c>
      <c r="M2" s="14" t="str">
        <f>IF(L2&lt;0.2,"0-20",IF(L2&lt;0.4,"20-40",IF(L2&lt;0.6,"40-60",IF(L2&lt;0.8,"60-80","80-100"))))</f>
        <v>40-60</v>
      </c>
      <c r="N2" s="17">
        <f>SUMPRODUCT(ISNUMBER(SEARCH(""&amp;'DataSource-Tool-Coverage'!A$2:A$36&amp;","," "&amp;'Detailed Techniques'!F2&amp;","))+0,'DataSource-Tool-Coverage'!$C$2:$C$36)/(LEN(TRIM(F2))-LEN(SUBSTITUTE(TRIM(F2),",",""))+1)</f>
        <v>0.5</v>
      </c>
      <c r="O2" s="14" t="str">
        <f>IF(N2&lt;0.2,"0-20",IF(N2&lt;0.4,"20-40",IF(N2&lt;0.6,"40-60",IF(N2&lt;0.8,"60-80","80-100"))))</f>
        <v>40-60</v>
      </c>
      <c r="P2" s="17">
        <f>SUMPRODUCT(ISNUMBER(SEARCH(""&amp;'DataSource-Tool-Coverage'!A$2:A$36&amp;","," "&amp;'Detailed Techniques'!F2&amp;","))+0,'DataSource-Tool-Coverage'!$D$2:$D$36)/(LEN(TRIM(F2))-LEN(SUBSTITUTE(TRIM(F2),",",""))+1)</f>
        <v>0.25</v>
      </c>
      <c r="Q2" s="14" t="str">
        <f>IF(P2&lt;0.2,"0-20",IF(P2&lt;0.4,"20-40",IF(P2&lt;0.6,"40-60",IF(P2&lt;0.8,"60-80","80-100"))))</f>
        <v>20-40</v>
      </c>
      <c r="R2" s="17">
        <f>SUMPRODUCT(ISNUMBER(SEARCH(""&amp;'DataSource-Tool-Coverage'!A$2:A$36&amp;","," "&amp;'Detailed Techniques'!F2&amp;","))+0,'DataSource-Tool-Coverage'!$E$2:$E$36)/(LEN(TRIM(F2))-LEN(SUBSTITUTE(TRIM(F2),",",""))+1)</f>
        <v>0.25</v>
      </c>
      <c r="S2" s="14" t="str">
        <f>IF(R2&lt;0.2,"0-20",IF(R2&lt;0.4,"20-40",IF(R2&lt;0.6,"40-60",IF(R2&lt;0.8,"60-80","80-100"))))</f>
        <v>20-40</v>
      </c>
      <c r="T2" s="17">
        <f>SUMPRODUCT(ISNUMBER(SEARCH(""&amp;'DataSource-Tool-Coverage'!A$2:A$36&amp;","," "&amp;'Detailed Techniques'!F2&amp;","))+0,'DataSource-Tool-Coverage'!$F$2:$F$36)/(LEN(TRIM(F2))-LEN(SUBSTITUTE(TRIM(F2),",",""))+1)</f>
        <v>0.25</v>
      </c>
      <c r="U2" s="14" t="str">
        <f>IF(T2&lt;0.2,"0-20",IF(T2&lt;0.4,"20-40",IF(T2&lt;0.6,"40-60",IF(T2&lt;0.8,"60-80","80-100"))))</f>
        <v>20-40</v>
      </c>
      <c r="V2" s="17">
        <f>SUMPRODUCT(ISNUMBER(SEARCH(""&amp;'DataSource-Tool-Coverage'!A$2:A$36&amp;","," "&amp;'Detailed Techniques'!F2&amp;","))+0,'DataSource-Tool-Coverage'!$G$2:$G$36)/(LEN(TRIM(F2))-LEN(SUBSTITUTE(TRIM(F2),",",""))+1)</f>
        <v>0.5</v>
      </c>
      <c r="W2" s="14" t="str">
        <f>IF(V2&lt;0.2,"0-20",IF(V2&lt;0.4,"20-40",IF(V2&lt;0.6,"40-60",IF(V2&lt;0.8,"60-80","80-100"))))</f>
        <v>40-60</v>
      </c>
      <c r="X2" s="17">
        <f>SUMPRODUCT(ISNUMBER(SEARCH(""&amp;'DataSource-Tool-Coverage'!A$2:A$36&amp;","," "&amp;'Detailed Techniques'!F2&amp;","))+0,'DataSource-Tool-Coverage'!$H$2:$H$36)/(LEN(TRIM(F2))-LEN(SUBSTITUTE(TRIM(F2),",",""))+1)</f>
        <v>0.5</v>
      </c>
      <c r="Y2" s="14" t="str">
        <f>IF(X2&lt;0.2,"0-20",IF(X2&lt;0.4,"20-40",IF(X2&lt;0.6,"40-60",IF(X2&lt;0.8,"60-80","80-100"))))</f>
        <v>40-60</v>
      </c>
    </row>
    <row r="3" spans="1:25" ht="60" customHeight="1" x14ac:dyDescent="0.25">
      <c r="A3" s="3" t="s">
        <v>25</v>
      </c>
      <c r="B3" s="3" t="s">
        <v>8</v>
      </c>
      <c r="C3" s="3" t="s">
        <v>144</v>
      </c>
      <c r="D3" s="5" t="s">
        <v>145</v>
      </c>
      <c r="E3" s="5" t="s">
        <v>358</v>
      </c>
      <c r="F3" s="16" t="s">
        <v>756</v>
      </c>
      <c r="G3" s="5" t="str">
        <f>INDEX('Score Defs'!A$3:A$8,MATCH('Detailed Techniques'!K3,'Score Defs'!B$3:B$8,0))</f>
        <v>None</v>
      </c>
      <c r="H3" s="60">
        <v>0</v>
      </c>
      <c r="I3" s="60"/>
      <c r="J3" s="60"/>
      <c r="K3" s="60">
        <f>FLOOR(AVERAGE(H3:J3),1)</f>
        <v>0</v>
      </c>
      <c r="L3" s="17">
        <f>SUMPRODUCT(ISNUMBER(SEARCH(""&amp;'DataSource-Tool-Coverage'!A$2:A$36&amp;","," "&amp;'Detailed Techniques'!F3&amp;","))+0,'DataSource-Tool-Coverage'!$B$2:$B$36)/(LEN(TRIM(F3))-LEN(SUBSTITUTE(TRIM(F3),",",""))+1)</f>
        <v>1</v>
      </c>
      <c r="M3" s="14" t="str">
        <f>IF(L3&lt;0.2,"0-20",IF(L3&lt;0.4,"20-40",IF(L3&lt;0.6,"40-60",IF(L3&lt;0.8,"60-80","80-100"))))</f>
        <v>80-100</v>
      </c>
      <c r="N3" s="17">
        <f>SUMPRODUCT(ISNUMBER(SEARCH(""&amp;'DataSource-Tool-Coverage'!A$2:A$36&amp;","," "&amp;'Detailed Techniques'!F3&amp;","))+0,'DataSource-Tool-Coverage'!$C$2:$C$36)/(LEN(TRIM(F3))-LEN(SUBSTITUTE(TRIM(F3),",",""))+1)</f>
        <v>0.75</v>
      </c>
      <c r="O3" s="14" t="str">
        <f>IF(N3&lt;0.2,"0-20",IF(N3&lt;0.4,"20-40",IF(N3&lt;0.6,"40-60",IF(N3&lt;0.8,"60-80","80-100"))))</f>
        <v>60-80</v>
      </c>
      <c r="P3" s="17">
        <f>SUMPRODUCT(ISNUMBER(SEARCH(""&amp;'DataSource-Tool-Coverage'!A$2:A$36&amp;","," "&amp;'Detailed Techniques'!F3&amp;","))+0,'DataSource-Tool-Coverage'!$D$2:$D$36)/(LEN(TRIM(F3))-LEN(SUBSTITUTE(TRIM(F3),",",""))+1)</f>
        <v>0</v>
      </c>
      <c r="Q3" s="14" t="str">
        <f>IF(P3&lt;0.2,"0-20",IF(P3&lt;0.4,"20-40",IF(P3&lt;0.6,"40-60",IF(P3&lt;0.8,"60-80","80-100"))))</f>
        <v>0-20</v>
      </c>
      <c r="R3" s="17">
        <f>SUMPRODUCT(ISNUMBER(SEARCH(""&amp;'DataSource-Tool-Coverage'!A$2:A$36&amp;","," "&amp;'Detailed Techniques'!F3&amp;","))+0,'DataSource-Tool-Coverage'!$E$2:$E$36)/(LEN(TRIM(F3))-LEN(SUBSTITUTE(TRIM(F3),",",""))+1)</f>
        <v>0.75</v>
      </c>
      <c r="S3" s="14" t="str">
        <f>IF(R3&lt;0.2,"0-20",IF(R3&lt;0.4,"20-40",IF(R3&lt;0.6,"40-60",IF(R3&lt;0.8,"60-80","80-100"))))</f>
        <v>60-80</v>
      </c>
      <c r="T3" s="17">
        <f>SUMPRODUCT(ISNUMBER(SEARCH(""&amp;'DataSource-Tool-Coverage'!A$2:A$36&amp;","," "&amp;'Detailed Techniques'!F3&amp;","))+0,'DataSource-Tool-Coverage'!$F$2:$F$36)/(LEN(TRIM(F3))-LEN(SUBSTITUTE(TRIM(F3),",",""))+1)</f>
        <v>0.75</v>
      </c>
      <c r="U3" s="14" t="str">
        <f>IF(T3&lt;0.2,"0-20",IF(T3&lt;0.4,"20-40",IF(T3&lt;0.6,"40-60",IF(T3&lt;0.8,"60-80","80-100"))))</f>
        <v>60-80</v>
      </c>
      <c r="V3" s="17">
        <f>SUMPRODUCT(ISNUMBER(SEARCH(""&amp;'DataSource-Tool-Coverage'!A$2:A$36&amp;","," "&amp;'Detailed Techniques'!F3&amp;","))+0,'DataSource-Tool-Coverage'!$G$2:$G$36)/(LEN(TRIM(F3))-LEN(SUBSTITUTE(TRIM(F3),",",""))+1)</f>
        <v>0</v>
      </c>
      <c r="W3" s="14" t="str">
        <f>IF(V3&lt;0.2,"0-20",IF(V3&lt;0.4,"20-40",IF(V3&lt;0.6,"40-60",IF(V3&lt;0.8,"60-80","80-100"))))</f>
        <v>0-20</v>
      </c>
      <c r="X3" s="17">
        <f>SUMPRODUCT(ISNUMBER(SEARCH(""&amp;'DataSource-Tool-Coverage'!A$2:A$36&amp;","," "&amp;'Detailed Techniques'!F3&amp;","))+0,'DataSource-Tool-Coverage'!$H$2:$H$36)/(LEN(TRIM(F3))-LEN(SUBSTITUTE(TRIM(F3),",",""))+1)</f>
        <v>0</v>
      </c>
      <c r="Y3" s="14" t="str">
        <f>IF(X3&lt;0.2,"0-20",IF(X3&lt;0.4,"20-40",IF(X3&lt;0.6,"40-60",IF(X3&lt;0.8,"60-80","80-100"))))</f>
        <v>0-20</v>
      </c>
    </row>
    <row r="4" spans="1:25" ht="60" customHeight="1" x14ac:dyDescent="0.25">
      <c r="A4" s="3" t="s">
        <v>21</v>
      </c>
      <c r="B4" s="3" t="s">
        <v>3</v>
      </c>
      <c r="C4" s="3" t="s">
        <v>146</v>
      </c>
      <c r="D4" s="5" t="s">
        <v>351</v>
      </c>
      <c r="E4" s="5" t="s">
        <v>352</v>
      </c>
      <c r="F4" s="16" t="s">
        <v>757</v>
      </c>
      <c r="G4" s="5" t="str">
        <f>INDEX('Score Defs'!A$3:A$8,MATCH('Detailed Techniques'!K4,'Score Defs'!B$3:B$8,0))</f>
        <v>None</v>
      </c>
      <c r="H4" s="60">
        <v>0</v>
      </c>
      <c r="I4" s="60"/>
      <c r="J4" s="60"/>
      <c r="K4" s="60">
        <f>FLOOR(AVERAGE(H4:J4),1)</f>
        <v>0</v>
      </c>
      <c r="L4" s="17">
        <f>SUMPRODUCT(ISNUMBER(SEARCH(""&amp;'DataSource-Tool-Coverage'!A$2:A$36&amp;","," "&amp;'Detailed Techniques'!F4&amp;","))+0,'DataSource-Tool-Coverage'!$B$2:$B$36)/(LEN(TRIM(F4))-LEN(SUBSTITUTE(TRIM(F4),",",""))+1)</f>
        <v>0.75</v>
      </c>
      <c r="M4" s="14" t="str">
        <f>IF(L4&lt;0.2,"0-20",IF(L4&lt;0.4,"20-40",IF(L4&lt;0.6,"40-60",IF(L4&lt;0.8,"60-80","80-100"))))</f>
        <v>60-80</v>
      </c>
      <c r="N4" s="17">
        <f>SUMPRODUCT(ISNUMBER(SEARCH(""&amp;'DataSource-Tool-Coverage'!A$2:A$36&amp;","," "&amp;'Detailed Techniques'!F4&amp;","))+0,'DataSource-Tool-Coverage'!$C$2:$C$36)/(LEN(TRIM(F4))-LEN(SUBSTITUTE(TRIM(F4),",",""))+1)</f>
        <v>0.5</v>
      </c>
      <c r="O4" s="14" t="str">
        <f>IF(N4&lt;0.2,"0-20",IF(N4&lt;0.4,"20-40",IF(N4&lt;0.6,"40-60",IF(N4&lt;0.8,"60-80","80-100"))))</f>
        <v>40-60</v>
      </c>
      <c r="P4" s="17">
        <f>SUMPRODUCT(ISNUMBER(SEARCH(""&amp;'DataSource-Tool-Coverage'!A$2:A$36&amp;","," "&amp;'Detailed Techniques'!F4&amp;","))+0,'DataSource-Tool-Coverage'!$D$2:$D$36)/(LEN(TRIM(F4))-LEN(SUBSTITUTE(TRIM(F4),",",""))+1)</f>
        <v>0</v>
      </c>
      <c r="Q4" s="14" t="str">
        <f>IF(P4&lt;0.2,"0-20",IF(P4&lt;0.4,"20-40",IF(P4&lt;0.6,"40-60",IF(P4&lt;0.8,"60-80","80-100"))))</f>
        <v>0-20</v>
      </c>
      <c r="R4" s="17">
        <f>SUMPRODUCT(ISNUMBER(SEARCH(""&amp;'DataSource-Tool-Coverage'!A$2:A$36&amp;","," "&amp;'Detailed Techniques'!F4&amp;","))+0,'DataSource-Tool-Coverage'!$E$2:$E$36)/(LEN(TRIM(F4))-LEN(SUBSTITUTE(TRIM(F4),",",""))+1)</f>
        <v>0.25</v>
      </c>
      <c r="S4" s="14" t="str">
        <f>IF(R4&lt;0.2,"0-20",IF(R4&lt;0.4,"20-40",IF(R4&lt;0.6,"40-60",IF(R4&lt;0.8,"60-80","80-100"))))</f>
        <v>20-40</v>
      </c>
      <c r="T4" s="17">
        <f>SUMPRODUCT(ISNUMBER(SEARCH(""&amp;'DataSource-Tool-Coverage'!A$2:A$36&amp;","," "&amp;'Detailed Techniques'!F4&amp;","))+0,'DataSource-Tool-Coverage'!$F$2:$F$36)/(LEN(TRIM(F4))-LEN(SUBSTITUTE(TRIM(F4),",",""))+1)</f>
        <v>0.5</v>
      </c>
      <c r="U4" s="14" t="str">
        <f>IF(T4&lt;0.2,"0-20",IF(T4&lt;0.4,"20-40",IF(T4&lt;0.6,"40-60",IF(T4&lt;0.8,"60-80","80-100"))))</f>
        <v>40-60</v>
      </c>
      <c r="V4" s="17">
        <f>SUMPRODUCT(ISNUMBER(SEARCH(""&amp;'DataSource-Tool-Coverage'!A$2:A$36&amp;","," "&amp;'Detailed Techniques'!F4&amp;","))+0,'DataSource-Tool-Coverage'!$G$2:$G$36)/(LEN(TRIM(F4))-LEN(SUBSTITUTE(TRIM(F4),",",""))+1)</f>
        <v>0</v>
      </c>
      <c r="W4" s="14" t="str">
        <f>IF(V4&lt;0.2,"0-20",IF(V4&lt;0.4,"20-40",IF(V4&lt;0.6,"40-60",IF(V4&lt;0.8,"60-80","80-100"))))</f>
        <v>0-20</v>
      </c>
      <c r="X4" s="17">
        <f>SUMPRODUCT(ISNUMBER(SEARCH(""&amp;'DataSource-Tool-Coverage'!A$2:A$36&amp;","," "&amp;'Detailed Techniques'!F4&amp;","))+0,'DataSource-Tool-Coverage'!$H$2:$H$36)/(LEN(TRIM(F4))-LEN(SUBSTITUTE(TRIM(F4),",",""))+1)</f>
        <v>0</v>
      </c>
      <c r="Y4" s="14" t="str">
        <f>IF(X4&lt;0.2,"0-20",IF(X4&lt;0.4,"20-40",IF(X4&lt;0.6,"40-60",IF(X4&lt;0.8,"60-80","80-100"))))</f>
        <v>0-20</v>
      </c>
    </row>
    <row r="5" spans="1:25" ht="60" customHeight="1" x14ac:dyDescent="0.25">
      <c r="A5" s="3" t="s">
        <v>129</v>
      </c>
      <c r="B5" s="3" t="s">
        <v>0</v>
      </c>
      <c r="C5" s="3" t="s">
        <v>147</v>
      </c>
      <c r="D5" s="5" t="s">
        <v>148</v>
      </c>
      <c r="E5" s="5" t="s">
        <v>505</v>
      </c>
      <c r="F5" s="16" t="s">
        <v>758</v>
      </c>
      <c r="G5" s="5" t="str">
        <f>INDEX('Score Defs'!A$3:A$8,MATCH('Detailed Techniques'!K5,'Score Defs'!B$3:B$8,0))</f>
        <v>None</v>
      </c>
      <c r="H5" s="60">
        <v>0</v>
      </c>
      <c r="I5" s="60"/>
      <c r="J5" s="60"/>
      <c r="K5" s="60">
        <f>FLOOR(AVERAGE(H5:J5),1)</f>
        <v>0</v>
      </c>
      <c r="L5" s="17">
        <f>SUMPRODUCT(ISNUMBER(SEARCH(""&amp;'DataSource-Tool-Coverage'!A$2:A$36&amp;","," "&amp;'Detailed Techniques'!F5&amp;","))+0,'DataSource-Tool-Coverage'!$B$2:$B$36)/(LEN(TRIM(F5))-LEN(SUBSTITUTE(TRIM(F5),",",""))+1)</f>
        <v>1</v>
      </c>
      <c r="M5" s="14" t="str">
        <f>IF(L5&lt;0.2,"0-20",IF(L5&lt;0.4,"20-40",IF(L5&lt;0.6,"40-60",IF(L5&lt;0.8,"60-80","80-100"))))</f>
        <v>80-100</v>
      </c>
      <c r="N5" s="17">
        <f>SUMPRODUCT(ISNUMBER(SEARCH(""&amp;'DataSource-Tool-Coverage'!A$2:A$36&amp;","," "&amp;'Detailed Techniques'!F5&amp;","))+0,'DataSource-Tool-Coverage'!$C$2:$C$36)/(LEN(TRIM(F5))-LEN(SUBSTITUTE(TRIM(F5),",",""))+1)</f>
        <v>1</v>
      </c>
      <c r="O5" s="14" t="str">
        <f>IF(N5&lt;0.2,"0-20",IF(N5&lt;0.4,"20-40",IF(N5&lt;0.6,"40-60",IF(N5&lt;0.8,"60-80","80-100"))))</f>
        <v>80-100</v>
      </c>
      <c r="P5" s="17">
        <f>SUMPRODUCT(ISNUMBER(SEARCH(""&amp;'DataSource-Tool-Coverage'!A$2:A$36&amp;","," "&amp;'Detailed Techniques'!F5&amp;","))+0,'DataSource-Tool-Coverage'!$D$2:$D$36)/(LEN(TRIM(F5))-LEN(SUBSTITUTE(TRIM(F5),",",""))+1)</f>
        <v>0</v>
      </c>
      <c r="Q5" s="14" t="str">
        <f>IF(P5&lt;0.2,"0-20",IF(P5&lt;0.4,"20-40",IF(P5&lt;0.6,"40-60",IF(P5&lt;0.8,"60-80","80-100"))))</f>
        <v>0-20</v>
      </c>
      <c r="R5" s="17">
        <f>SUMPRODUCT(ISNUMBER(SEARCH(""&amp;'DataSource-Tool-Coverage'!A$2:A$36&amp;","," "&amp;'Detailed Techniques'!F5&amp;","))+0,'DataSource-Tool-Coverage'!$E$2:$E$36)/(LEN(TRIM(F5))-LEN(SUBSTITUTE(TRIM(F5),",",""))+1)</f>
        <v>0.66666666666666663</v>
      </c>
      <c r="S5" s="14" t="str">
        <f>IF(R5&lt;0.2,"0-20",IF(R5&lt;0.4,"20-40",IF(R5&lt;0.6,"40-60",IF(R5&lt;0.8,"60-80","80-100"))))</f>
        <v>60-80</v>
      </c>
      <c r="T5" s="17">
        <f>SUMPRODUCT(ISNUMBER(SEARCH(""&amp;'DataSource-Tool-Coverage'!A$2:A$36&amp;","," "&amp;'Detailed Techniques'!F5&amp;","))+0,'DataSource-Tool-Coverage'!$F$2:$F$36)/(LEN(TRIM(F5))-LEN(SUBSTITUTE(TRIM(F5),",",""))+1)</f>
        <v>0.66666666666666663</v>
      </c>
      <c r="U5" s="14" t="str">
        <f>IF(T5&lt;0.2,"0-20",IF(T5&lt;0.4,"20-40",IF(T5&lt;0.6,"40-60",IF(T5&lt;0.8,"60-80","80-100"))))</f>
        <v>60-80</v>
      </c>
      <c r="V5" s="17">
        <f>SUMPRODUCT(ISNUMBER(SEARCH(""&amp;'DataSource-Tool-Coverage'!A$2:A$36&amp;","," "&amp;'Detailed Techniques'!F5&amp;","))+0,'DataSource-Tool-Coverage'!$G$2:$G$36)/(LEN(TRIM(F5))-LEN(SUBSTITUTE(TRIM(F5),",",""))+1)</f>
        <v>0</v>
      </c>
      <c r="W5" s="14" t="str">
        <f>IF(V5&lt;0.2,"0-20",IF(V5&lt;0.4,"20-40",IF(V5&lt;0.6,"40-60",IF(V5&lt;0.8,"60-80","80-100"))))</f>
        <v>0-20</v>
      </c>
      <c r="X5" s="17">
        <f>SUMPRODUCT(ISNUMBER(SEARCH(""&amp;'DataSource-Tool-Coverage'!A$2:A$36&amp;","," "&amp;'Detailed Techniques'!F5&amp;","))+0,'DataSource-Tool-Coverage'!$H$2:$H$36)/(LEN(TRIM(F5))-LEN(SUBSTITUTE(TRIM(F5),",",""))+1)</f>
        <v>0</v>
      </c>
      <c r="Y5" s="14" t="str">
        <f>IF(X5&lt;0.2,"0-20",IF(X5&lt;0.4,"20-40",IF(X5&lt;0.6,"40-60",IF(X5&lt;0.8,"60-80","80-100"))))</f>
        <v>0-20</v>
      </c>
    </row>
    <row r="6" spans="1:25" ht="60" customHeight="1" x14ac:dyDescent="0.25">
      <c r="A6" s="3" t="s">
        <v>47</v>
      </c>
      <c r="B6" s="3" t="s">
        <v>7</v>
      </c>
      <c r="C6" s="3" t="s">
        <v>149</v>
      </c>
      <c r="D6" s="5" t="s">
        <v>361</v>
      </c>
      <c r="E6" s="5" t="s">
        <v>362</v>
      </c>
      <c r="F6" s="16" t="s">
        <v>570</v>
      </c>
      <c r="G6" s="5" t="str">
        <f>INDEX('Score Defs'!A$3:A$8,MATCH('Detailed Techniques'!K6,'Score Defs'!B$3:B$8,0))</f>
        <v>None</v>
      </c>
      <c r="H6" s="60">
        <v>0</v>
      </c>
      <c r="I6" s="60"/>
      <c r="J6" s="60"/>
      <c r="K6" s="60">
        <f>FLOOR(AVERAGE(H6:J6),1)</f>
        <v>0</v>
      </c>
      <c r="L6" s="17">
        <f>SUMPRODUCT(ISNUMBER(SEARCH(""&amp;'DataSource-Tool-Coverage'!A$2:A$36&amp;","," "&amp;'Detailed Techniques'!F6&amp;","))+0,'DataSource-Tool-Coverage'!$B$2:$B$36)/(LEN(TRIM(F6))-LEN(SUBSTITUTE(TRIM(F6),",",""))+1)</f>
        <v>1</v>
      </c>
      <c r="M6" s="14" t="str">
        <f>IF(L6&lt;0.2,"0-20",IF(L6&lt;0.4,"20-40",IF(L6&lt;0.6,"40-60",IF(L6&lt;0.8,"60-80","80-100"))))</f>
        <v>80-100</v>
      </c>
      <c r="N6" s="17">
        <f>SUMPRODUCT(ISNUMBER(SEARCH(""&amp;'DataSource-Tool-Coverage'!A$2:A$36&amp;","," "&amp;'Detailed Techniques'!F6&amp;","))+0,'DataSource-Tool-Coverage'!$C$2:$C$36)/(LEN(TRIM(F6))-LEN(SUBSTITUTE(TRIM(F6),",",""))+1)</f>
        <v>1</v>
      </c>
      <c r="O6" s="14" t="str">
        <f>IF(N6&lt;0.2,"0-20",IF(N6&lt;0.4,"20-40",IF(N6&lt;0.6,"40-60",IF(N6&lt;0.8,"60-80","80-100"))))</f>
        <v>80-100</v>
      </c>
      <c r="P6" s="17">
        <f>SUMPRODUCT(ISNUMBER(SEARCH(""&amp;'DataSource-Tool-Coverage'!A$2:A$36&amp;","," "&amp;'Detailed Techniques'!F6&amp;","))+0,'DataSource-Tool-Coverage'!$D$2:$D$36)/(LEN(TRIM(F6))-LEN(SUBSTITUTE(TRIM(F6),",",""))+1)</f>
        <v>0</v>
      </c>
      <c r="Q6" s="14" t="str">
        <f>IF(P6&lt;0.2,"0-20",IF(P6&lt;0.4,"20-40",IF(P6&lt;0.6,"40-60",IF(P6&lt;0.8,"60-80","80-100"))))</f>
        <v>0-20</v>
      </c>
      <c r="R6" s="17">
        <f>SUMPRODUCT(ISNUMBER(SEARCH(""&amp;'DataSource-Tool-Coverage'!A$2:A$36&amp;","," "&amp;'Detailed Techniques'!F6&amp;","))+0,'DataSource-Tool-Coverage'!$E$2:$E$36)/(LEN(TRIM(F6))-LEN(SUBSTITUTE(TRIM(F6),",",""))+1)</f>
        <v>0.66666666666666663</v>
      </c>
      <c r="S6" s="14" t="str">
        <f>IF(R6&lt;0.2,"0-20",IF(R6&lt;0.4,"20-40",IF(R6&lt;0.6,"40-60",IF(R6&lt;0.8,"60-80","80-100"))))</f>
        <v>60-80</v>
      </c>
      <c r="T6" s="17">
        <f>SUMPRODUCT(ISNUMBER(SEARCH(""&amp;'DataSource-Tool-Coverage'!A$2:A$36&amp;","," "&amp;'Detailed Techniques'!F6&amp;","))+0,'DataSource-Tool-Coverage'!$F$2:$F$36)/(LEN(TRIM(F6))-LEN(SUBSTITUTE(TRIM(F6),",",""))+1)</f>
        <v>0.66666666666666663</v>
      </c>
      <c r="U6" s="14" t="str">
        <f>IF(T6&lt;0.2,"0-20",IF(T6&lt;0.4,"20-40",IF(T6&lt;0.6,"40-60",IF(T6&lt;0.8,"60-80","80-100"))))</f>
        <v>60-80</v>
      </c>
      <c r="V6" s="17">
        <f>SUMPRODUCT(ISNUMBER(SEARCH(""&amp;'DataSource-Tool-Coverage'!A$2:A$36&amp;","," "&amp;'Detailed Techniques'!F6&amp;","))+0,'DataSource-Tool-Coverage'!$G$2:$G$36)/(LEN(TRIM(F6))-LEN(SUBSTITUTE(TRIM(F6),",",""))+1)</f>
        <v>0</v>
      </c>
      <c r="W6" s="14" t="str">
        <f>IF(V6&lt;0.2,"0-20",IF(V6&lt;0.4,"20-40",IF(V6&lt;0.6,"40-60",IF(V6&lt;0.8,"60-80","80-100"))))</f>
        <v>0-20</v>
      </c>
      <c r="X6" s="17">
        <f>SUMPRODUCT(ISNUMBER(SEARCH(""&amp;'DataSource-Tool-Coverage'!A$2:A$36&amp;","," "&amp;'Detailed Techniques'!F6&amp;","))+0,'DataSource-Tool-Coverage'!$H$2:$H$36)/(LEN(TRIM(F6))-LEN(SUBSTITUTE(TRIM(F6),",",""))+1)</f>
        <v>0</v>
      </c>
      <c r="Y6" s="14" t="str">
        <f>IF(X6&lt;0.2,"0-20",IF(X6&lt;0.4,"20-40",IF(X6&lt;0.6,"40-60",IF(X6&lt;0.8,"60-80","80-100"))))</f>
        <v>0-20</v>
      </c>
    </row>
    <row r="7" spans="1:25" ht="60" customHeight="1" x14ac:dyDescent="0.25">
      <c r="A7" s="3" t="s">
        <v>95</v>
      </c>
      <c r="B7" s="3" t="s">
        <v>2</v>
      </c>
      <c r="C7" s="3" t="s">
        <v>150</v>
      </c>
      <c r="D7" s="5" t="s">
        <v>392</v>
      </c>
      <c r="E7" s="5" t="s">
        <v>393</v>
      </c>
      <c r="F7" s="16" t="s">
        <v>339</v>
      </c>
      <c r="G7" s="5" t="str">
        <f>INDEX('Score Defs'!A$3:A$8,MATCH('Detailed Techniques'!K7,'Score Defs'!B$3:B$8,0))</f>
        <v>None</v>
      </c>
      <c r="H7" s="60">
        <v>0</v>
      </c>
      <c r="I7" s="60"/>
      <c r="J7" s="60"/>
      <c r="K7" s="60">
        <f>FLOOR(AVERAGE(H7:J7),1)</f>
        <v>0</v>
      </c>
      <c r="L7" s="17">
        <f>SUMPRODUCT(ISNUMBER(SEARCH(""&amp;'DataSource-Tool-Coverage'!A$2:A$36&amp;","," "&amp;'Detailed Techniques'!F7&amp;","))+0,'DataSource-Tool-Coverage'!$B$2:$B$36)/(LEN(TRIM(F7))-LEN(SUBSTITUTE(TRIM(F7),",",""))+1)</f>
        <v>1</v>
      </c>
      <c r="M7" s="14" t="str">
        <f>IF(L7&lt;0.2,"0-20",IF(L7&lt;0.4,"20-40",IF(L7&lt;0.6,"40-60",IF(L7&lt;0.8,"60-80","80-100"))))</f>
        <v>80-100</v>
      </c>
      <c r="N7" s="17">
        <f>SUMPRODUCT(ISNUMBER(SEARCH(""&amp;'DataSource-Tool-Coverage'!A$2:A$36&amp;","," "&amp;'Detailed Techniques'!F7&amp;","))+0,'DataSource-Tool-Coverage'!$C$2:$C$36)/(LEN(TRIM(F7))-LEN(SUBSTITUTE(TRIM(F7),",",""))+1)</f>
        <v>0</v>
      </c>
      <c r="O7" s="14" t="str">
        <f>IF(N7&lt;0.2,"0-20",IF(N7&lt;0.4,"20-40",IF(N7&lt;0.6,"40-60",IF(N7&lt;0.8,"60-80","80-100"))))</f>
        <v>0-20</v>
      </c>
      <c r="P7" s="17">
        <f>SUMPRODUCT(ISNUMBER(SEARCH(""&amp;'DataSource-Tool-Coverage'!A$2:A$36&amp;","," "&amp;'Detailed Techniques'!F7&amp;","))+0,'DataSource-Tool-Coverage'!$D$2:$D$36)/(LEN(TRIM(F7))-LEN(SUBSTITUTE(TRIM(F7),",",""))+1)</f>
        <v>0</v>
      </c>
      <c r="Q7" s="14" t="str">
        <f>IF(P7&lt;0.2,"0-20",IF(P7&lt;0.4,"20-40",IF(P7&lt;0.6,"40-60",IF(P7&lt;0.8,"60-80","80-100"))))</f>
        <v>0-20</v>
      </c>
      <c r="R7" s="17">
        <f>SUMPRODUCT(ISNUMBER(SEARCH(""&amp;'DataSource-Tool-Coverage'!A$2:A$36&amp;","," "&amp;'Detailed Techniques'!F7&amp;","))+0,'DataSource-Tool-Coverage'!$E$2:$E$36)/(LEN(TRIM(F7))-LEN(SUBSTITUTE(TRIM(F7),",",""))+1)</f>
        <v>0</v>
      </c>
      <c r="S7" s="14" t="str">
        <f>IF(R7&lt;0.2,"0-20",IF(R7&lt;0.4,"20-40",IF(R7&lt;0.6,"40-60",IF(R7&lt;0.8,"60-80","80-100"))))</f>
        <v>0-20</v>
      </c>
      <c r="T7" s="17">
        <f>SUMPRODUCT(ISNUMBER(SEARCH(""&amp;'DataSource-Tool-Coverage'!A$2:A$36&amp;","," "&amp;'Detailed Techniques'!F7&amp;","))+0,'DataSource-Tool-Coverage'!$F$2:$F$36)/(LEN(TRIM(F7))-LEN(SUBSTITUTE(TRIM(F7),",",""))+1)</f>
        <v>1</v>
      </c>
      <c r="U7" s="14" t="str">
        <f>IF(T7&lt;0.2,"0-20",IF(T7&lt;0.4,"20-40",IF(T7&lt;0.6,"40-60",IF(T7&lt;0.8,"60-80","80-100"))))</f>
        <v>80-100</v>
      </c>
      <c r="V7" s="17">
        <f>SUMPRODUCT(ISNUMBER(SEARCH(""&amp;'DataSource-Tool-Coverage'!A$2:A$36&amp;","," "&amp;'Detailed Techniques'!F7&amp;","))+0,'DataSource-Tool-Coverage'!$G$2:$G$36)/(LEN(TRIM(F7))-LEN(SUBSTITUTE(TRIM(F7),",",""))+1)</f>
        <v>0</v>
      </c>
      <c r="W7" s="14" t="str">
        <f>IF(V7&lt;0.2,"0-20",IF(V7&lt;0.4,"20-40",IF(V7&lt;0.6,"40-60",IF(V7&lt;0.8,"60-80","80-100"))))</f>
        <v>0-20</v>
      </c>
      <c r="X7" s="17">
        <f>SUMPRODUCT(ISNUMBER(SEARCH(""&amp;'DataSource-Tool-Coverage'!A$2:A$36&amp;","," "&amp;'Detailed Techniques'!F7&amp;","))+0,'DataSource-Tool-Coverage'!$H$2:$H$36)/(LEN(TRIM(F7))-LEN(SUBSTITUTE(TRIM(F7),",",""))+1)</f>
        <v>0</v>
      </c>
      <c r="Y7" s="14" t="str">
        <f>IF(X7&lt;0.2,"0-20",IF(X7&lt;0.4,"20-40",IF(X7&lt;0.6,"40-60",IF(X7&lt;0.8,"60-80","80-100"))))</f>
        <v>0-20</v>
      </c>
    </row>
    <row r="8" spans="1:25" ht="60" customHeight="1" x14ac:dyDescent="0.25">
      <c r="A8" s="3" t="s">
        <v>111</v>
      </c>
      <c r="B8" s="3" t="s">
        <v>4</v>
      </c>
      <c r="C8" s="3" t="s">
        <v>151</v>
      </c>
      <c r="D8" s="5" t="s">
        <v>485</v>
      </c>
      <c r="E8" s="5" t="s">
        <v>321</v>
      </c>
      <c r="F8" s="16" t="s">
        <v>759</v>
      </c>
      <c r="G8" s="5" t="str">
        <f>INDEX('Score Defs'!A$3:A$8,MATCH('Detailed Techniques'!K8,'Score Defs'!B$3:B$8,0))</f>
        <v>None</v>
      </c>
      <c r="H8" s="60">
        <v>0</v>
      </c>
      <c r="I8" s="60"/>
      <c r="J8" s="60"/>
      <c r="K8" s="60">
        <f>FLOOR(AVERAGE(H8:J8),1)</f>
        <v>0</v>
      </c>
      <c r="L8" s="17">
        <f>SUMPRODUCT(ISNUMBER(SEARCH(""&amp;'DataSource-Tool-Coverage'!A$2:A$36&amp;","," "&amp;'Detailed Techniques'!F8&amp;","))+0,'DataSource-Tool-Coverage'!$B$2:$B$36)/(LEN(TRIM(F8))-LEN(SUBSTITUTE(TRIM(F8),",",""))+1)</f>
        <v>1</v>
      </c>
      <c r="M8" s="14" t="str">
        <f>IF(L8&lt;0.2,"0-20",IF(L8&lt;0.4,"20-40",IF(L8&lt;0.6,"40-60",IF(L8&lt;0.8,"60-80","80-100"))))</f>
        <v>80-100</v>
      </c>
      <c r="N8" s="17">
        <f>SUMPRODUCT(ISNUMBER(SEARCH(""&amp;'DataSource-Tool-Coverage'!A$2:A$36&amp;","," "&amp;'Detailed Techniques'!F8&amp;","))+0,'DataSource-Tool-Coverage'!$C$2:$C$36)/(LEN(TRIM(F8))-LEN(SUBSTITUTE(TRIM(F8),",",""))+1)</f>
        <v>1</v>
      </c>
      <c r="O8" s="14" t="str">
        <f>IF(N8&lt;0.2,"0-20",IF(N8&lt;0.4,"20-40",IF(N8&lt;0.6,"40-60",IF(N8&lt;0.8,"60-80","80-100"))))</f>
        <v>80-100</v>
      </c>
      <c r="P8" s="17">
        <f>SUMPRODUCT(ISNUMBER(SEARCH(""&amp;'DataSource-Tool-Coverage'!A$2:A$36&amp;","," "&amp;'Detailed Techniques'!F8&amp;","))+0,'DataSource-Tool-Coverage'!$D$2:$D$36)/(LEN(TRIM(F8))-LEN(SUBSTITUTE(TRIM(F8),",",""))+1)</f>
        <v>0</v>
      </c>
      <c r="Q8" s="14" t="str">
        <f>IF(P8&lt;0.2,"0-20",IF(P8&lt;0.4,"20-40",IF(P8&lt;0.6,"40-60",IF(P8&lt;0.8,"60-80","80-100"))))</f>
        <v>0-20</v>
      </c>
      <c r="R8" s="17">
        <f>SUMPRODUCT(ISNUMBER(SEARCH(""&amp;'DataSource-Tool-Coverage'!A$2:A$36&amp;","," "&amp;'Detailed Techniques'!F8&amp;","))+0,'DataSource-Tool-Coverage'!$E$2:$E$36)/(LEN(TRIM(F8))-LEN(SUBSTITUTE(TRIM(F8),",",""))+1)</f>
        <v>0.5</v>
      </c>
      <c r="S8" s="14" t="str">
        <f>IF(R8&lt;0.2,"0-20",IF(R8&lt;0.4,"20-40",IF(R8&lt;0.6,"40-60",IF(R8&lt;0.8,"60-80","80-100"))))</f>
        <v>40-60</v>
      </c>
      <c r="T8" s="17">
        <f>SUMPRODUCT(ISNUMBER(SEARCH(""&amp;'DataSource-Tool-Coverage'!A$2:A$36&amp;","," "&amp;'Detailed Techniques'!F8&amp;","))+0,'DataSource-Tool-Coverage'!$F$2:$F$36)/(LEN(TRIM(F8))-LEN(SUBSTITUTE(TRIM(F8),",",""))+1)</f>
        <v>0.5</v>
      </c>
      <c r="U8" s="14" t="str">
        <f>IF(T8&lt;0.2,"0-20",IF(T8&lt;0.4,"20-40",IF(T8&lt;0.6,"40-60",IF(T8&lt;0.8,"60-80","80-100"))))</f>
        <v>40-60</v>
      </c>
      <c r="V8" s="17">
        <f>SUMPRODUCT(ISNUMBER(SEARCH(""&amp;'DataSource-Tool-Coverage'!A$2:A$36&amp;","," "&amp;'Detailed Techniques'!F8&amp;","))+0,'DataSource-Tool-Coverage'!$G$2:$G$36)/(LEN(TRIM(F8))-LEN(SUBSTITUTE(TRIM(F8),",",""))+1)</f>
        <v>0</v>
      </c>
      <c r="W8" s="14" t="str">
        <f>IF(V8&lt;0.2,"0-20",IF(V8&lt;0.4,"20-40",IF(V8&lt;0.6,"40-60",IF(V8&lt;0.8,"60-80","80-100"))))</f>
        <v>0-20</v>
      </c>
      <c r="X8" s="17">
        <f>SUMPRODUCT(ISNUMBER(SEARCH(""&amp;'DataSource-Tool-Coverage'!A$2:A$36&amp;","," "&amp;'Detailed Techniques'!F8&amp;","))+0,'DataSource-Tool-Coverage'!$H$2:$H$36)/(LEN(TRIM(F8))-LEN(SUBSTITUTE(TRIM(F8),",",""))+1)</f>
        <v>0</v>
      </c>
      <c r="Y8" s="14" t="str">
        <f>IF(X8&lt;0.2,"0-20",IF(X8&lt;0.4,"20-40",IF(X8&lt;0.6,"40-60",IF(X8&lt;0.8,"60-80","80-100"))))</f>
        <v>0-20</v>
      </c>
    </row>
    <row r="9" spans="1:25" ht="60" customHeight="1" x14ac:dyDescent="0.25">
      <c r="A9" s="3" t="s">
        <v>72</v>
      </c>
      <c r="B9" s="3" t="s">
        <v>9</v>
      </c>
      <c r="C9" s="3" t="s">
        <v>152</v>
      </c>
      <c r="D9" s="5" t="s">
        <v>153</v>
      </c>
      <c r="E9" s="5" t="s">
        <v>388</v>
      </c>
      <c r="F9" s="16" t="s">
        <v>760</v>
      </c>
      <c r="G9" s="5" t="str">
        <f>INDEX('Score Defs'!A$3:A$8,MATCH('Detailed Techniques'!K9,'Score Defs'!B$3:B$8,0))</f>
        <v>None</v>
      </c>
      <c r="H9" s="60">
        <v>0</v>
      </c>
      <c r="I9" s="60"/>
      <c r="J9" s="60"/>
      <c r="K9" s="60">
        <f>FLOOR(AVERAGE(H9:J9),1)</f>
        <v>0</v>
      </c>
      <c r="L9" s="17">
        <f>SUMPRODUCT(ISNUMBER(SEARCH(""&amp;'DataSource-Tool-Coverage'!A$2:A$36&amp;","," "&amp;'Detailed Techniques'!F9&amp;","))+0,'DataSource-Tool-Coverage'!$B$2:$B$36)/(LEN(TRIM(F9))-LEN(SUBSTITUTE(TRIM(F9),",",""))+1)</f>
        <v>0.6</v>
      </c>
      <c r="M9" s="14" t="str">
        <f>IF(L9&lt;0.2,"0-20",IF(L9&lt;0.4,"20-40",IF(L9&lt;0.6,"40-60",IF(L9&lt;0.8,"60-80","80-100"))))</f>
        <v>60-80</v>
      </c>
      <c r="N9" s="17">
        <f>SUMPRODUCT(ISNUMBER(SEARCH(""&amp;'DataSource-Tool-Coverage'!A$2:A$36&amp;","," "&amp;'Detailed Techniques'!F9&amp;","))+0,'DataSource-Tool-Coverage'!$C$2:$C$36)/(LEN(TRIM(F9))-LEN(SUBSTITUTE(TRIM(F9),",",""))+1)</f>
        <v>0.4</v>
      </c>
      <c r="O9" s="14" t="str">
        <f>IF(N9&lt;0.2,"0-20",IF(N9&lt;0.4,"20-40",IF(N9&lt;0.6,"40-60",IF(N9&lt;0.8,"60-80","80-100"))))</f>
        <v>40-60</v>
      </c>
      <c r="P9" s="17">
        <f>SUMPRODUCT(ISNUMBER(SEARCH(""&amp;'DataSource-Tool-Coverage'!A$2:A$36&amp;","," "&amp;'Detailed Techniques'!F9&amp;","))+0,'DataSource-Tool-Coverage'!$D$2:$D$36)/(LEN(TRIM(F9))-LEN(SUBSTITUTE(TRIM(F9),",",""))+1)</f>
        <v>0.2</v>
      </c>
      <c r="Q9" s="14" t="str">
        <f>IF(P9&lt;0.2,"0-20",IF(P9&lt;0.4,"20-40",IF(P9&lt;0.6,"40-60",IF(P9&lt;0.8,"60-80","80-100"))))</f>
        <v>20-40</v>
      </c>
      <c r="R9" s="17">
        <f>SUMPRODUCT(ISNUMBER(SEARCH(""&amp;'DataSource-Tool-Coverage'!A$2:A$36&amp;","," "&amp;'Detailed Techniques'!F9&amp;","))+0,'DataSource-Tool-Coverage'!$E$2:$E$36)/(LEN(TRIM(F9))-LEN(SUBSTITUTE(TRIM(F9),",",""))+1)</f>
        <v>0.2</v>
      </c>
      <c r="S9" s="14" t="str">
        <f>IF(R9&lt;0.2,"0-20",IF(R9&lt;0.4,"20-40",IF(R9&lt;0.6,"40-60",IF(R9&lt;0.8,"60-80","80-100"))))</f>
        <v>20-40</v>
      </c>
      <c r="T9" s="17">
        <f>SUMPRODUCT(ISNUMBER(SEARCH(""&amp;'DataSource-Tool-Coverage'!A$2:A$36&amp;","," "&amp;'Detailed Techniques'!F9&amp;","))+0,'DataSource-Tool-Coverage'!$F$2:$F$36)/(LEN(TRIM(F9))-LEN(SUBSTITUTE(TRIM(F9),",",""))+1)</f>
        <v>0.2</v>
      </c>
      <c r="U9" s="14" t="str">
        <f>IF(T9&lt;0.2,"0-20",IF(T9&lt;0.4,"20-40",IF(T9&lt;0.6,"40-60",IF(T9&lt;0.8,"60-80","80-100"))))</f>
        <v>20-40</v>
      </c>
      <c r="V9" s="17">
        <f>SUMPRODUCT(ISNUMBER(SEARCH(""&amp;'DataSource-Tool-Coverage'!A$2:A$36&amp;","," "&amp;'Detailed Techniques'!F9&amp;","))+0,'DataSource-Tool-Coverage'!$G$2:$G$36)/(LEN(TRIM(F9))-LEN(SUBSTITUTE(TRIM(F9),",",""))+1)</f>
        <v>0.4</v>
      </c>
      <c r="W9" s="14" t="str">
        <f>IF(V9&lt;0.2,"0-20",IF(V9&lt;0.4,"20-40",IF(V9&lt;0.6,"40-60",IF(V9&lt;0.8,"60-80","80-100"))))</f>
        <v>40-60</v>
      </c>
      <c r="X9" s="17">
        <f>SUMPRODUCT(ISNUMBER(SEARCH(""&amp;'DataSource-Tool-Coverage'!A$2:A$36&amp;","," "&amp;'Detailed Techniques'!F9&amp;","))+0,'DataSource-Tool-Coverage'!$H$2:$H$36)/(LEN(TRIM(F9))-LEN(SUBSTITUTE(TRIM(F9),",",""))+1)</f>
        <v>0.4</v>
      </c>
      <c r="Y9" s="14" t="str">
        <f>IF(X9&lt;0.2,"0-20",IF(X9&lt;0.4,"20-40",IF(X9&lt;0.6,"40-60",IF(X9&lt;0.8,"60-80","80-100"))))</f>
        <v>40-60</v>
      </c>
    </row>
    <row r="10" spans="1:25" ht="60" customHeight="1" x14ac:dyDescent="0.25">
      <c r="A10" s="3" t="s">
        <v>11</v>
      </c>
      <c r="B10" s="3" t="s">
        <v>2</v>
      </c>
      <c r="C10" s="3" t="s">
        <v>154</v>
      </c>
      <c r="D10" s="5" t="s">
        <v>155</v>
      </c>
      <c r="E10" s="5" t="s">
        <v>328</v>
      </c>
      <c r="F10" s="16"/>
      <c r="G10" s="5" t="str">
        <f>INDEX('Score Defs'!A$3:A$8,MATCH('Detailed Techniques'!K10,'Score Defs'!B$3:B$8,0))</f>
        <v>None</v>
      </c>
      <c r="H10" s="60">
        <v>0</v>
      </c>
      <c r="I10" s="60"/>
      <c r="J10" s="60"/>
      <c r="K10" s="60">
        <f>FLOOR(AVERAGE(H10:J10),1)</f>
        <v>0</v>
      </c>
      <c r="L10" s="17">
        <f>SUMPRODUCT(ISNUMBER(SEARCH(""&amp;'DataSource-Tool-Coverage'!A$2:A$36&amp;","," "&amp;'Detailed Techniques'!F10&amp;","))+0,'DataSource-Tool-Coverage'!$B$2:$B$36)/(LEN(TRIM(F10))-LEN(SUBSTITUTE(TRIM(F10),",",""))+1)</f>
        <v>0</v>
      </c>
      <c r="M10" s="14" t="str">
        <f>IF(L10&lt;0.2,"0-20",IF(L10&lt;0.4,"20-40",IF(L10&lt;0.6,"40-60",IF(L10&lt;0.8,"60-80","80-100"))))</f>
        <v>0-20</v>
      </c>
      <c r="N10" s="17">
        <f>SUMPRODUCT(ISNUMBER(SEARCH(""&amp;'DataSource-Tool-Coverage'!A$2:A$36&amp;","," "&amp;'Detailed Techniques'!F10&amp;","))+0,'DataSource-Tool-Coverage'!$C$2:$C$36)/(LEN(TRIM(F10))-LEN(SUBSTITUTE(TRIM(F10),",",""))+1)</f>
        <v>0</v>
      </c>
      <c r="O10" s="14" t="str">
        <f>IF(N10&lt;0.2,"0-20",IF(N10&lt;0.4,"20-40",IF(N10&lt;0.6,"40-60",IF(N10&lt;0.8,"60-80","80-100"))))</f>
        <v>0-20</v>
      </c>
      <c r="P10" s="17">
        <f>SUMPRODUCT(ISNUMBER(SEARCH(""&amp;'DataSource-Tool-Coverage'!A$2:A$36&amp;","," "&amp;'Detailed Techniques'!F10&amp;","))+0,'DataSource-Tool-Coverage'!$D$2:$D$36)/(LEN(TRIM(F10))-LEN(SUBSTITUTE(TRIM(F10),",",""))+1)</f>
        <v>0</v>
      </c>
      <c r="Q10" s="14" t="str">
        <f>IF(P10&lt;0.2,"0-20",IF(P10&lt;0.4,"20-40",IF(P10&lt;0.6,"40-60",IF(P10&lt;0.8,"60-80","80-100"))))</f>
        <v>0-20</v>
      </c>
      <c r="R10" s="17">
        <f>SUMPRODUCT(ISNUMBER(SEARCH(""&amp;'DataSource-Tool-Coverage'!A$2:A$36&amp;","," "&amp;'Detailed Techniques'!F10&amp;","))+0,'DataSource-Tool-Coverage'!$E$2:$E$36)/(LEN(TRIM(F10))-LEN(SUBSTITUTE(TRIM(F10),",",""))+1)</f>
        <v>0</v>
      </c>
      <c r="S10" s="14" t="str">
        <f>IF(R10&lt;0.2,"0-20",IF(R10&lt;0.4,"20-40",IF(R10&lt;0.6,"40-60",IF(R10&lt;0.8,"60-80","80-100"))))</f>
        <v>0-20</v>
      </c>
      <c r="T10" s="17">
        <f>SUMPRODUCT(ISNUMBER(SEARCH(""&amp;'DataSource-Tool-Coverage'!A$2:A$36&amp;","," "&amp;'Detailed Techniques'!F10&amp;","))+0,'DataSource-Tool-Coverage'!$F$2:$F$36)/(LEN(TRIM(F10))-LEN(SUBSTITUTE(TRIM(F10),",",""))+1)</f>
        <v>0</v>
      </c>
      <c r="U10" s="14" t="str">
        <f>IF(T10&lt;0.2,"0-20",IF(T10&lt;0.4,"20-40",IF(T10&lt;0.6,"40-60",IF(T10&lt;0.8,"60-80","80-100"))))</f>
        <v>0-20</v>
      </c>
      <c r="V10" s="17">
        <f>SUMPRODUCT(ISNUMBER(SEARCH(""&amp;'DataSource-Tool-Coverage'!A$2:A$36&amp;","," "&amp;'Detailed Techniques'!F10&amp;","))+0,'DataSource-Tool-Coverage'!$G$2:$G$36)/(LEN(TRIM(F10))-LEN(SUBSTITUTE(TRIM(F10),",",""))+1)</f>
        <v>0</v>
      </c>
      <c r="W10" s="14" t="str">
        <f>IF(V10&lt;0.2,"0-20",IF(V10&lt;0.4,"20-40",IF(V10&lt;0.6,"40-60",IF(V10&lt;0.8,"60-80","80-100"))))</f>
        <v>0-20</v>
      </c>
      <c r="X10" s="17">
        <f>SUMPRODUCT(ISNUMBER(SEARCH(""&amp;'DataSource-Tool-Coverage'!A$2:A$36&amp;","," "&amp;'Detailed Techniques'!F10&amp;","))+0,'DataSource-Tool-Coverage'!$H$2:$H$36)/(LEN(TRIM(F10))-LEN(SUBSTITUTE(TRIM(F10),",",""))+1)</f>
        <v>0</v>
      </c>
      <c r="Y10" s="14" t="str">
        <f>IF(X10&lt;0.2,"0-20",IF(X10&lt;0.4,"20-40",IF(X10&lt;0.6,"40-60",IF(X10&lt;0.8,"60-80","80-100"))))</f>
        <v>0-20</v>
      </c>
    </row>
    <row r="11" spans="1:25" ht="60" customHeight="1" x14ac:dyDescent="0.25">
      <c r="A11" s="3" t="s">
        <v>22</v>
      </c>
      <c r="B11" s="3" t="s">
        <v>4</v>
      </c>
      <c r="C11" s="3" t="s">
        <v>156</v>
      </c>
      <c r="D11" s="5" t="s">
        <v>157</v>
      </c>
      <c r="E11" s="5" t="s">
        <v>321</v>
      </c>
      <c r="F11" s="16" t="s">
        <v>761</v>
      </c>
      <c r="G11" s="5" t="str">
        <f>INDEX('Score Defs'!A$3:A$8,MATCH('Detailed Techniques'!K11,'Score Defs'!B$3:B$8,0))</f>
        <v>None</v>
      </c>
      <c r="H11" s="60">
        <v>0</v>
      </c>
      <c r="I11" s="60"/>
      <c r="J11" s="60"/>
      <c r="K11" s="60">
        <f>FLOOR(AVERAGE(H11:J11),1)</f>
        <v>0</v>
      </c>
      <c r="L11" s="17">
        <f>SUMPRODUCT(ISNUMBER(SEARCH(""&amp;'DataSource-Tool-Coverage'!A$2:A$36&amp;","," "&amp;'Detailed Techniques'!F11&amp;","))+0,'DataSource-Tool-Coverage'!$B$2:$B$36)/(LEN(TRIM(F11))-LEN(SUBSTITUTE(TRIM(F11),",",""))+1)</f>
        <v>1</v>
      </c>
      <c r="M11" s="14" t="str">
        <f>IF(L11&lt;0.2,"0-20",IF(L11&lt;0.4,"20-40",IF(L11&lt;0.6,"40-60",IF(L11&lt;0.8,"60-80","80-100"))))</f>
        <v>80-100</v>
      </c>
      <c r="N11" s="17">
        <f>SUMPRODUCT(ISNUMBER(SEARCH(""&amp;'DataSource-Tool-Coverage'!A$2:A$36&amp;","," "&amp;'Detailed Techniques'!F11&amp;","))+0,'DataSource-Tool-Coverage'!$C$2:$C$36)/(LEN(TRIM(F11))-LEN(SUBSTITUTE(TRIM(F11),",",""))+1)</f>
        <v>0.66666666666666663</v>
      </c>
      <c r="O11" s="14" t="str">
        <f>IF(N11&lt;0.2,"0-20",IF(N11&lt;0.4,"20-40",IF(N11&lt;0.6,"40-60",IF(N11&lt;0.8,"60-80","80-100"))))</f>
        <v>60-80</v>
      </c>
      <c r="P11" s="17">
        <f>SUMPRODUCT(ISNUMBER(SEARCH(""&amp;'DataSource-Tool-Coverage'!A$2:A$36&amp;","," "&amp;'Detailed Techniques'!F11&amp;","))+0,'DataSource-Tool-Coverage'!$D$2:$D$36)/(LEN(TRIM(F11))-LEN(SUBSTITUTE(TRIM(F11),",",""))+1)</f>
        <v>0</v>
      </c>
      <c r="Q11" s="14" t="str">
        <f>IF(P11&lt;0.2,"0-20",IF(P11&lt;0.4,"20-40",IF(P11&lt;0.6,"40-60",IF(P11&lt;0.8,"60-80","80-100"))))</f>
        <v>0-20</v>
      </c>
      <c r="R11" s="17">
        <f>SUMPRODUCT(ISNUMBER(SEARCH(""&amp;'DataSource-Tool-Coverage'!A$2:A$36&amp;","," "&amp;'Detailed Techniques'!F11&amp;","))+0,'DataSource-Tool-Coverage'!$E$2:$E$36)/(LEN(TRIM(F11))-LEN(SUBSTITUTE(TRIM(F11),",",""))+1)</f>
        <v>0.33333333333333331</v>
      </c>
      <c r="S11" s="14" t="str">
        <f>IF(R11&lt;0.2,"0-20",IF(R11&lt;0.4,"20-40",IF(R11&lt;0.6,"40-60",IF(R11&lt;0.8,"60-80","80-100"))))</f>
        <v>20-40</v>
      </c>
      <c r="T11" s="17">
        <f>SUMPRODUCT(ISNUMBER(SEARCH(""&amp;'DataSource-Tool-Coverage'!A$2:A$36&amp;","," "&amp;'Detailed Techniques'!F11&amp;","))+0,'DataSource-Tool-Coverage'!$F$2:$F$36)/(LEN(TRIM(F11))-LEN(SUBSTITUTE(TRIM(F11),",",""))+1)</f>
        <v>0.66666666666666663</v>
      </c>
      <c r="U11" s="14" t="str">
        <f>IF(T11&lt;0.2,"0-20",IF(T11&lt;0.4,"20-40",IF(T11&lt;0.6,"40-60",IF(T11&lt;0.8,"60-80","80-100"))))</f>
        <v>60-80</v>
      </c>
      <c r="V11" s="17">
        <f>SUMPRODUCT(ISNUMBER(SEARCH(""&amp;'DataSource-Tool-Coverage'!A$2:A$36&amp;","," "&amp;'Detailed Techniques'!F11&amp;","))+0,'DataSource-Tool-Coverage'!$G$2:$G$36)/(LEN(TRIM(F11))-LEN(SUBSTITUTE(TRIM(F11),",",""))+1)</f>
        <v>0</v>
      </c>
      <c r="W11" s="14" t="str">
        <f>IF(V11&lt;0.2,"0-20",IF(V11&lt;0.4,"20-40",IF(V11&lt;0.6,"40-60",IF(V11&lt;0.8,"60-80","80-100"))))</f>
        <v>0-20</v>
      </c>
      <c r="X11" s="17">
        <f>SUMPRODUCT(ISNUMBER(SEARCH(""&amp;'DataSource-Tool-Coverage'!A$2:A$36&amp;","," "&amp;'Detailed Techniques'!F11&amp;","))+0,'DataSource-Tool-Coverage'!$H$2:$H$36)/(LEN(TRIM(F11))-LEN(SUBSTITUTE(TRIM(F11),",",""))+1)</f>
        <v>0</v>
      </c>
      <c r="Y11" s="14" t="str">
        <f>IF(X11&lt;0.2,"0-20",IF(X11&lt;0.4,"20-40",IF(X11&lt;0.6,"40-60",IF(X11&lt;0.8,"60-80","80-100"))))</f>
        <v>0-20</v>
      </c>
    </row>
    <row r="12" spans="1:25" ht="60" customHeight="1" x14ac:dyDescent="0.25">
      <c r="A12" s="3" t="s">
        <v>63</v>
      </c>
      <c r="B12" s="3" t="s">
        <v>8</v>
      </c>
      <c r="C12" s="3" t="s">
        <v>158</v>
      </c>
      <c r="D12" s="5" t="s">
        <v>383</v>
      </c>
      <c r="E12" s="5" t="s">
        <v>384</v>
      </c>
      <c r="F12" s="16" t="s">
        <v>762</v>
      </c>
      <c r="G12" s="5" t="str">
        <f>INDEX('Score Defs'!A$3:A$8,MATCH('Detailed Techniques'!K12,'Score Defs'!B$3:B$8,0))</f>
        <v>None</v>
      </c>
      <c r="H12" s="60">
        <v>0</v>
      </c>
      <c r="I12" s="60"/>
      <c r="J12" s="60"/>
      <c r="K12" s="60">
        <f>FLOOR(AVERAGE(H12:J12),1)</f>
        <v>0</v>
      </c>
      <c r="L12" s="17">
        <f>SUMPRODUCT(ISNUMBER(SEARCH(""&amp;'DataSource-Tool-Coverage'!A$2:A$36&amp;","," "&amp;'Detailed Techniques'!F12&amp;","))+0,'DataSource-Tool-Coverage'!$B$2:$B$36)/(LEN(TRIM(F12))-LEN(SUBSTITUTE(TRIM(F12),",",""))+1)</f>
        <v>0.5</v>
      </c>
      <c r="M12" s="14" t="str">
        <f>IF(L12&lt;0.2,"0-20",IF(L12&lt;0.4,"20-40",IF(L12&lt;0.6,"40-60",IF(L12&lt;0.8,"60-80","80-100"))))</f>
        <v>40-60</v>
      </c>
      <c r="N12" s="17">
        <f>SUMPRODUCT(ISNUMBER(SEARCH(""&amp;'DataSource-Tool-Coverage'!A$2:A$36&amp;","," "&amp;'Detailed Techniques'!F12&amp;","))+0,'DataSource-Tool-Coverage'!$C$2:$C$36)/(LEN(TRIM(F12))-LEN(SUBSTITUTE(TRIM(F12),",",""))+1)</f>
        <v>0.5</v>
      </c>
      <c r="O12" s="14" t="str">
        <f>IF(N12&lt;0.2,"0-20",IF(N12&lt;0.4,"20-40",IF(N12&lt;0.6,"40-60",IF(N12&lt;0.8,"60-80","80-100"))))</f>
        <v>40-60</v>
      </c>
      <c r="P12" s="17">
        <f>SUMPRODUCT(ISNUMBER(SEARCH(""&amp;'DataSource-Tool-Coverage'!A$2:A$36&amp;","," "&amp;'Detailed Techniques'!F12&amp;","))+0,'DataSource-Tool-Coverage'!$D$2:$D$36)/(LEN(TRIM(F12))-LEN(SUBSTITUTE(TRIM(F12),",",""))+1)</f>
        <v>0</v>
      </c>
      <c r="Q12" s="14" t="str">
        <f>IF(P12&lt;0.2,"0-20",IF(P12&lt;0.4,"20-40",IF(P12&lt;0.6,"40-60",IF(P12&lt;0.8,"60-80","80-100"))))</f>
        <v>0-20</v>
      </c>
      <c r="R12" s="17">
        <f>SUMPRODUCT(ISNUMBER(SEARCH(""&amp;'DataSource-Tool-Coverage'!A$2:A$36&amp;","," "&amp;'Detailed Techniques'!F12&amp;","))+0,'DataSource-Tool-Coverage'!$E$2:$E$36)/(LEN(TRIM(F12))-LEN(SUBSTITUTE(TRIM(F12),",",""))+1)</f>
        <v>0.5</v>
      </c>
      <c r="S12" s="14" t="str">
        <f>IF(R12&lt;0.2,"0-20",IF(R12&lt;0.4,"20-40",IF(R12&lt;0.6,"40-60",IF(R12&lt;0.8,"60-80","80-100"))))</f>
        <v>40-60</v>
      </c>
      <c r="T12" s="17">
        <f>SUMPRODUCT(ISNUMBER(SEARCH(""&amp;'DataSource-Tool-Coverage'!A$2:A$36&amp;","," "&amp;'Detailed Techniques'!F12&amp;","))+0,'DataSource-Tool-Coverage'!$F$2:$F$36)/(LEN(TRIM(F12))-LEN(SUBSTITUTE(TRIM(F12),",",""))+1)</f>
        <v>0.5</v>
      </c>
      <c r="U12" s="14" t="str">
        <f>IF(T12&lt;0.2,"0-20",IF(T12&lt;0.4,"20-40",IF(T12&lt;0.6,"40-60",IF(T12&lt;0.8,"60-80","80-100"))))</f>
        <v>40-60</v>
      </c>
      <c r="V12" s="17">
        <f>SUMPRODUCT(ISNUMBER(SEARCH(""&amp;'DataSource-Tool-Coverage'!A$2:A$36&amp;","," "&amp;'Detailed Techniques'!F12&amp;","))+0,'DataSource-Tool-Coverage'!$G$2:$G$36)/(LEN(TRIM(F12))-LEN(SUBSTITUTE(TRIM(F12),",",""))+1)</f>
        <v>0</v>
      </c>
      <c r="W12" s="14" t="str">
        <f>IF(V12&lt;0.2,"0-20",IF(V12&lt;0.4,"20-40",IF(V12&lt;0.6,"40-60",IF(V12&lt;0.8,"60-80","80-100"))))</f>
        <v>0-20</v>
      </c>
      <c r="X12" s="17">
        <f>SUMPRODUCT(ISNUMBER(SEARCH(""&amp;'DataSource-Tool-Coverage'!A$2:A$36&amp;","," "&amp;'Detailed Techniques'!F12&amp;","))+0,'DataSource-Tool-Coverage'!$H$2:$H$36)/(LEN(TRIM(F12))-LEN(SUBSTITUTE(TRIM(F12),",",""))+1)</f>
        <v>0</v>
      </c>
      <c r="Y12" s="14" t="str">
        <f>IF(X12&lt;0.2,"0-20",IF(X12&lt;0.4,"20-40",IF(X12&lt;0.6,"40-60",IF(X12&lt;0.8,"60-80","80-100"))))</f>
        <v>0-20</v>
      </c>
    </row>
    <row r="13" spans="1:25" ht="60" customHeight="1" x14ac:dyDescent="0.25">
      <c r="A13" s="3" t="s">
        <v>81</v>
      </c>
      <c r="B13" s="3" t="s">
        <v>4</v>
      </c>
      <c r="C13" s="3" t="s">
        <v>159</v>
      </c>
      <c r="D13" s="5" t="s">
        <v>441</v>
      </c>
      <c r="E13" s="5" t="s">
        <v>442</v>
      </c>
      <c r="F13" s="16" t="s">
        <v>763</v>
      </c>
      <c r="G13" s="5" t="str">
        <f>INDEX('Score Defs'!A$3:A$8,MATCH('Detailed Techniques'!K13,'Score Defs'!B$3:B$8,0))</f>
        <v>None</v>
      </c>
      <c r="H13" s="60">
        <v>0</v>
      </c>
      <c r="I13" s="60"/>
      <c r="J13" s="60"/>
      <c r="K13" s="60">
        <f>FLOOR(AVERAGE(H13:J13),1)</f>
        <v>0</v>
      </c>
      <c r="L13" s="17">
        <f>SUMPRODUCT(ISNUMBER(SEARCH(""&amp;'DataSource-Tool-Coverage'!A$2:A$36&amp;","," "&amp;'Detailed Techniques'!F13&amp;","))+0,'DataSource-Tool-Coverage'!$B$2:$B$36)/(LEN(TRIM(F13))-LEN(SUBSTITUTE(TRIM(F13),",",""))+1)</f>
        <v>1</v>
      </c>
      <c r="M13" s="14" t="str">
        <f>IF(L13&lt;0.2,"0-20",IF(L13&lt;0.4,"20-40",IF(L13&lt;0.6,"40-60",IF(L13&lt;0.8,"60-80","80-100"))))</f>
        <v>80-100</v>
      </c>
      <c r="N13" s="17">
        <f>SUMPRODUCT(ISNUMBER(SEARCH(""&amp;'DataSource-Tool-Coverage'!A$2:A$36&amp;","," "&amp;'Detailed Techniques'!F13&amp;","))+0,'DataSource-Tool-Coverage'!$C$2:$C$36)/(LEN(TRIM(F13))-LEN(SUBSTITUTE(TRIM(F13),",",""))+1)</f>
        <v>1</v>
      </c>
      <c r="O13" s="14" t="str">
        <f>IF(N13&lt;0.2,"0-20",IF(N13&lt;0.4,"20-40",IF(N13&lt;0.6,"40-60",IF(N13&lt;0.8,"60-80","80-100"))))</f>
        <v>80-100</v>
      </c>
      <c r="P13" s="17">
        <f>SUMPRODUCT(ISNUMBER(SEARCH(""&amp;'DataSource-Tool-Coverage'!A$2:A$36&amp;","," "&amp;'Detailed Techniques'!F13&amp;","))+0,'DataSource-Tool-Coverage'!$D$2:$D$36)/(LEN(TRIM(F13))-LEN(SUBSTITUTE(TRIM(F13),",",""))+1)</f>
        <v>0</v>
      </c>
      <c r="Q13" s="14" t="str">
        <f>IF(P13&lt;0.2,"0-20",IF(P13&lt;0.4,"20-40",IF(P13&lt;0.6,"40-60",IF(P13&lt;0.8,"60-80","80-100"))))</f>
        <v>0-20</v>
      </c>
      <c r="R13" s="17">
        <f>SUMPRODUCT(ISNUMBER(SEARCH(""&amp;'DataSource-Tool-Coverage'!A$2:A$36&amp;","," "&amp;'Detailed Techniques'!F13&amp;","))+0,'DataSource-Tool-Coverage'!$E$2:$E$36)/(LEN(TRIM(F13))-LEN(SUBSTITUTE(TRIM(F13),",",""))+1)</f>
        <v>0.33333333333333331</v>
      </c>
      <c r="S13" s="14" t="str">
        <f>IF(R13&lt;0.2,"0-20",IF(R13&lt;0.4,"20-40",IF(R13&lt;0.6,"40-60",IF(R13&lt;0.8,"60-80","80-100"))))</f>
        <v>20-40</v>
      </c>
      <c r="T13" s="17">
        <f>SUMPRODUCT(ISNUMBER(SEARCH(""&amp;'DataSource-Tool-Coverage'!A$2:A$36&amp;","," "&amp;'Detailed Techniques'!F13&amp;","))+0,'DataSource-Tool-Coverage'!$F$2:$F$36)/(LEN(TRIM(F13))-LEN(SUBSTITUTE(TRIM(F13),",",""))+1)</f>
        <v>0.33333333333333331</v>
      </c>
      <c r="U13" s="14" t="str">
        <f>IF(T13&lt;0.2,"0-20",IF(T13&lt;0.4,"20-40",IF(T13&lt;0.6,"40-60",IF(T13&lt;0.8,"60-80","80-100"))))</f>
        <v>20-40</v>
      </c>
      <c r="V13" s="17">
        <f>SUMPRODUCT(ISNUMBER(SEARCH(""&amp;'DataSource-Tool-Coverage'!A$2:A$36&amp;","," "&amp;'Detailed Techniques'!F13&amp;","))+0,'DataSource-Tool-Coverage'!$G$2:$G$36)/(LEN(TRIM(F13))-LEN(SUBSTITUTE(TRIM(F13),",",""))+1)</f>
        <v>0</v>
      </c>
      <c r="W13" s="14" t="str">
        <f>IF(V13&lt;0.2,"0-20",IF(V13&lt;0.4,"20-40",IF(V13&lt;0.6,"40-60",IF(V13&lt;0.8,"60-80","80-100"))))</f>
        <v>0-20</v>
      </c>
      <c r="X13" s="17">
        <f>SUMPRODUCT(ISNUMBER(SEARCH(""&amp;'DataSource-Tool-Coverage'!A$2:A$36&amp;","," "&amp;'Detailed Techniques'!F13&amp;","))+0,'DataSource-Tool-Coverage'!$H$2:$H$36)/(LEN(TRIM(F13))-LEN(SUBSTITUTE(TRIM(F13),",",""))+1)</f>
        <v>0</v>
      </c>
      <c r="Y13" s="14" t="str">
        <f>IF(X13&lt;0.2,"0-20",IF(X13&lt;0.4,"20-40",IF(X13&lt;0.6,"40-60",IF(X13&lt;0.8,"60-80","80-100"))))</f>
        <v>0-20</v>
      </c>
    </row>
    <row r="14" spans="1:25" ht="60" customHeight="1" x14ac:dyDescent="0.25">
      <c r="A14" s="3" t="s">
        <v>1022</v>
      </c>
      <c r="B14" s="3" t="s">
        <v>656</v>
      </c>
      <c r="C14" s="3" t="s">
        <v>160</v>
      </c>
      <c r="D14" s="5" t="s">
        <v>409</v>
      </c>
      <c r="E14" s="5" t="s">
        <v>410</v>
      </c>
      <c r="F14" s="16" t="s">
        <v>764</v>
      </c>
      <c r="G14" s="5" t="str">
        <f>INDEX('Score Defs'!A$3:A$8,MATCH('Detailed Techniques'!K14,'Score Defs'!B$3:B$8,0))</f>
        <v>None</v>
      </c>
      <c r="H14" s="60">
        <v>0</v>
      </c>
      <c r="I14" s="60"/>
      <c r="J14" s="60"/>
      <c r="K14" s="60">
        <f>FLOOR(AVERAGE(H14:J14),1)</f>
        <v>0</v>
      </c>
      <c r="L14" s="17">
        <f>SUMPRODUCT(ISNUMBER(SEARCH(""&amp;'DataSource-Tool-Coverage'!A$2:A$36&amp;","," "&amp;'Detailed Techniques'!F14&amp;","))+0,'DataSource-Tool-Coverage'!$B$2:$B$36)/(LEN(TRIM(F14))-LEN(SUBSTITUTE(TRIM(F14),",",""))+1)</f>
        <v>1</v>
      </c>
      <c r="M14" s="14" t="str">
        <f>IF(L14&lt;0.2,"0-20",IF(L14&lt;0.4,"20-40",IF(L14&lt;0.6,"40-60",IF(L14&lt;0.8,"60-80","80-100"))))</f>
        <v>80-100</v>
      </c>
      <c r="N14" s="17">
        <f>SUMPRODUCT(ISNUMBER(SEARCH(""&amp;'DataSource-Tool-Coverage'!A$2:A$36&amp;","," "&amp;'Detailed Techniques'!F14&amp;","))+0,'DataSource-Tool-Coverage'!$C$2:$C$36)/(LEN(TRIM(F14))-LEN(SUBSTITUTE(TRIM(F14),",",""))+1)</f>
        <v>0.8</v>
      </c>
      <c r="O14" s="14" t="str">
        <f>IF(N14&lt;0.2,"0-20",IF(N14&lt;0.4,"20-40",IF(N14&lt;0.6,"40-60",IF(N14&lt;0.8,"60-80","80-100"))))</f>
        <v>80-100</v>
      </c>
      <c r="P14" s="17">
        <f>SUMPRODUCT(ISNUMBER(SEARCH(""&amp;'DataSource-Tool-Coverage'!A$2:A$36&amp;","," "&amp;'Detailed Techniques'!F14&amp;","))+0,'DataSource-Tool-Coverage'!$D$2:$D$36)/(LEN(TRIM(F14))-LEN(SUBSTITUTE(TRIM(F14),",",""))+1)</f>
        <v>0</v>
      </c>
      <c r="Q14" s="14" t="str">
        <f>IF(P14&lt;0.2,"0-20",IF(P14&lt;0.4,"20-40",IF(P14&lt;0.6,"40-60",IF(P14&lt;0.8,"60-80","80-100"))))</f>
        <v>0-20</v>
      </c>
      <c r="R14" s="17">
        <f>SUMPRODUCT(ISNUMBER(SEARCH(""&amp;'DataSource-Tool-Coverage'!A$2:A$36&amp;","," "&amp;'Detailed Techniques'!F14&amp;","))+0,'DataSource-Tool-Coverage'!$E$2:$E$36)/(LEN(TRIM(F14))-LEN(SUBSTITUTE(TRIM(F14),",",""))+1)</f>
        <v>0.4</v>
      </c>
      <c r="S14" s="14" t="str">
        <f>IF(R14&lt;0.2,"0-20",IF(R14&lt;0.4,"20-40",IF(R14&lt;0.6,"40-60",IF(R14&lt;0.8,"60-80","80-100"))))</f>
        <v>40-60</v>
      </c>
      <c r="T14" s="17">
        <f>SUMPRODUCT(ISNUMBER(SEARCH(""&amp;'DataSource-Tool-Coverage'!A$2:A$36&amp;","," "&amp;'Detailed Techniques'!F14&amp;","))+0,'DataSource-Tool-Coverage'!$F$2:$F$36)/(LEN(TRIM(F14))-LEN(SUBSTITUTE(TRIM(F14),",",""))+1)</f>
        <v>0.8</v>
      </c>
      <c r="U14" s="14" t="str">
        <f>IF(T14&lt;0.2,"0-20",IF(T14&lt;0.4,"20-40",IF(T14&lt;0.6,"40-60",IF(T14&lt;0.8,"60-80","80-100"))))</f>
        <v>80-100</v>
      </c>
      <c r="V14" s="17">
        <f>SUMPRODUCT(ISNUMBER(SEARCH(""&amp;'DataSource-Tool-Coverage'!A$2:A$36&amp;","," "&amp;'Detailed Techniques'!F14&amp;","))+0,'DataSource-Tool-Coverage'!$G$2:$G$36)/(LEN(TRIM(F14))-LEN(SUBSTITUTE(TRIM(F14),",",""))+1)</f>
        <v>0</v>
      </c>
      <c r="W14" s="14" t="str">
        <f>IF(V14&lt;0.2,"0-20",IF(V14&lt;0.4,"20-40",IF(V14&lt;0.6,"40-60",IF(V14&lt;0.8,"60-80","80-100"))))</f>
        <v>0-20</v>
      </c>
      <c r="X14" s="17">
        <f>SUMPRODUCT(ISNUMBER(SEARCH(""&amp;'DataSource-Tool-Coverage'!A$2:A$36&amp;","," "&amp;'Detailed Techniques'!F14&amp;","))+0,'DataSource-Tool-Coverage'!$H$2:$H$36)/(LEN(TRIM(F14))-LEN(SUBSTITUTE(TRIM(F14),",",""))+1)</f>
        <v>0</v>
      </c>
      <c r="Y14" s="14" t="str">
        <f>IF(X14&lt;0.2,"0-20",IF(X14&lt;0.4,"20-40",IF(X14&lt;0.6,"40-60",IF(X14&lt;0.8,"60-80","80-100"))))</f>
        <v>0-20</v>
      </c>
    </row>
    <row r="15" spans="1:25" ht="60" customHeight="1" x14ac:dyDescent="0.25">
      <c r="A15" s="3" t="s">
        <v>130</v>
      </c>
      <c r="B15" s="3" t="s">
        <v>2</v>
      </c>
      <c r="C15" s="3" t="s">
        <v>161</v>
      </c>
      <c r="D15" s="5" t="s">
        <v>458</v>
      </c>
      <c r="E15" s="5" t="s">
        <v>459</v>
      </c>
      <c r="F15" s="16" t="s">
        <v>765</v>
      </c>
      <c r="G15" s="5" t="str">
        <f>INDEX('Score Defs'!A$3:A$8,MATCH('Detailed Techniques'!K15,'Score Defs'!B$3:B$8,0))</f>
        <v>None</v>
      </c>
      <c r="H15" s="60">
        <v>0</v>
      </c>
      <c r="I15" s="60"/>
      <c r="J15" s="60"/>
      <c r="K15" s="60">
        <f>FLOOR(AVERAGE(H15:J15),1)</f>
        <v>0</v>
      </c>
      <c r="L15" s="17">
        <f>SUMPRODUCT(ISNUMBER(SEARCH(""&amp;'DataSource-Tool-Coverage'!A$2:A$36&amp;","," "&amp;'Detailed Techniques'!F15&amp;","))+0,'DataSource-Tool-Coverage'!$B$2:$B$36)/(LEN(TRIM(F15))-LEN(SUBSTITUTE(TRIM(F15),",",""))+1)</f>
        <v>0.33333333333333331</v>
      </c>
      <c r="M15" s="14" t="str">
        <f>IF(L15&lt;0.2,"0-20",IF(L15&lt;0.4,"20-40",IF(L15&lt;0.6,"40-60",IF(L15&lt;0.8,"60-80","80-100"))))</f>
        <v>20-40</v>
      </c>
      <c r="N15" s="17">
        <f>SUMPRODUCT(ISNUMBER(SEARCH(""&amp;'DataSource-Tool-Coverage'!A$2:A$36&amp;","," "&amp;'Detailed Techniques'!F15&amp;","))+0,'DataSource-Tool-Coverage'!$C$2:$C$36)/(LEN(TRIM(F15))-LEN(SUBSTITUTE(TRIM(F15),",",""))+1)</f>
        <v>0</v>
      </c>
      <c r="O15" s="14" t="str">
        <f>IF(N15&lt;0.2,"0-20",IF(N15&lt;0.4,"20-40",IF(N15&lt;0.6,"40-60",IF(N15&lt;0.8,"60-80","80-100"))))</f>
        <v>0-20</v>
      </c>
      <c r="P15" s="17">
        <f>SUMPRODUCT(ISNUMBER(SEARCH(""&amp;'DataSource-Tool-Coverage'!A$2:A$36&amp;","," "&amp;'Detailed Techniques'!F15&amp;","))+0,'DataSource-Tool-Coverage'!$D$2:$D$36)/(LEN(TRIM(F15))-LEN(SUBSTITUTE(TRIM(F15),",",""))+1)</f>
        <v>0</v>
      </c>
      <c r="Q15" s="14" t="str">
        <f>IF(P15&lt;0.2,"0-20",IF(P15&lt;0.4,"20-40",IF(P15&lt;0.6,"40-60",IF(P15&lt;0.8,"60-80","80-100"))))</f>
        <v>0-20</v>
      </c>
      <c r="R15" s="17">
        <f>SUMPRODUCT(ISNUMBER(SEARCH(""&amp;'DataSource-Tool-Coverage'!A$2:A$36&amp;","," "&amp;'Detailed Techniques'!F15&amp;","))+0,'DataSource-Tool-Coverage'!$E$2:$E$36)/(LEN(TRIM(F15))-LEN(SUBSTITUTE(TRIM(F15),",",""))+1)</f>
        <v>0</v>
      </c>
      <c r="S15" s="14" t="str">
        <f>IF(R15&lt;0.2,"0-20",IF(R15&lt;0.4,"20-40",IF(R15&lt;0.6,"40-60",IF(R15&lt;0.8,"60-80","80-100"))))</f>
        <v>0-20</v>
      </c>
      <c r="T15" s="17">
        <f>SUMPRODUCT(ISNUMBER(SEARCH(""&amp;'DataSource-Tool-Coverage'!A$2:A$36&amp;","," "&amp;'Detailed Techniques'!F15&amp;","))+0,'DataSource-Tool-Coverage'!$F$2:$F$36)/(LEN(TRIM(F15))-LEN(SUBSTITUTE(TRIM(F15),",",""))+1)</f>
        <v>0</v>
      </c>
      <c r="U15" s="14" t="str">
        <f>IF(T15&lt;0.2,"0-20",IF(T15&lt;0.4,"20-40",IF(T15&lt;0.6,"40-60",IF(T15&lt;0.8,"60-80","80-100"))))</f>
        <v>0-20</v>
      </c>
      <c r="V15" s="17">
        <f>SUMPRODUCT(ISNUMBER(SEARCH(""&amp;'DataSource-Tool-Coverage'!A$2:A$36&amp;","," "&amp;'Detailed Techniques'!F15&amp;","))+0,'DataSource-Tool-Coverage'!$G$2:$G$36)/(LEN(TRIM(F15))-LEN(SUBSTITUTE(TRIM(F15),",",""))+1)</f>
        <v>0</v>
      </c>
      <c r="W15" s="14" t="str">
        <f>IF(V15&lt;0.2,"0-20",IF(V15&lt;0.4,"20-40",IF(V15&lt;0.6,"40-60",IF(V15&lt;0.8,"60-80","80-100"))))</f>
        <v>0-20</v>
      </c>
      <c r="X15" s="17">
        <f>SUMPRODUCT(ISNUMBER(SEARCH(""&amp;'DataSource-Tool-Coverage'!A$2:A$36&amp;","," "&amp;'Detailed Techniques'!F15&amp;","))+0,'DataSource-Tool-Coverage'!$H$2:$H$36)/(LEN(TRIM(F15))-LEN(SUBSTITUTE(TRIM(F15),",",""))+1)</f>
        <v>0</v>
      </c>
      <c r="Y15" s="14" t="str">
        <f>IF(X15&lt;0.2,"0-20",IF(X15&lt;0.4,"20-40",IF(X15&lt;0.6,"40-60",IF(X15&lt;0.8,"60-80","80-100"))))</f>
        <v>0-20</v>
      </c>
    </row>
    <row r="16" spans="1:25" ht="60" customHeight="1" x14ac:dyDescent="0.25">
      <c r="A16" s="3" t="s">
        <v>10</v>
      </c>
      <c r="B16" s="3" t="s">
        <v>656</v>
      </c>
      <c r="C16" s="22" t="s">
        <v>162</v>
      </c>
      <c r="D16" s="5" t="s">
        <v>314</v>
      </c>
      <c r="E16" s="5" t="s">
        <v>315</v>
      </c>
      <c r="F16" s="16" t="s">
        <v>758</v>
      </c>
      <c r="G16" s="5" t="str">
        <f>INDEX('Score Defs'!A$3:A$8,MATCH('Detailed Techniques'!K16,'Score Defs'!B$3:B$8,0))</f>
        <v>None</v>
      </c>
      <c r="H16" s="60">
        <v>0</v>
      </c>
      <c r="I16" s="60"/>
      <c r="J16" s="60"/>
      <c r="K16" s="60">
        <f>FLOOR(AVERAGE(H16:J16),1)</f>
        <v>0</v>
      </c>
      <c r="L16" s="17">
        <f>SUMPRODUCT(ISNUMBER(SEARCH(""&amp;'DataSource-Tool-Coverage'!A$2:A$36&amp;","," "&amp;'Detailed Techniques'!F16&amp;","))+0,'DataSource-Tool-Coverage'!$B$2:$B$36)/(LEN(TRIM(F16))-LEN(SUBSTITUTE(TRIM(F16),",",""))+1)</f>
        <v>1</v>
      </c>
      <c r="M16" s="14" t="str">
        <f>IF(L16&lt;0.2,"0-20",IF(L16&lt;0.4,"20-40",IF(L16&lt;0.6,"40-60",IF(L16&lt;0.8,"60-80","80-100"))))</f>
        <v>80-100</v>
      </c>
      <c r="N16" s="17">
        <f>SUMPRODUCT(ISNUMBER(SEARCH(""&amp;'DataSource-Tool-Coverage'!A$2:A$36&amp;","," "&amp;'Detailed Techniques'!F16&amp;","))+0,'DataSource-Tool-Coverage'!$C$2:$C$36)/(LEN(TRIM(F16))-LEN(SUBSTITUTE(TRIM(F16),",",""))+1)</f>
        <v>1</v>
      </c>
      <c r="O16" s="14" t="str">
        <f>IF(N16&lt;0.2,"0-20",IF(N16&lt;0.4,"20-40",IF(N16&lt;0.6,"40-60",IF(N16&lt;0.8,"60-80","80-100"))))</f>
        <v>80-100</v>
      </c>
      <c r="P16" s="17">
        <f>SUMPRODUCT(ISNUMBER(SEARCH(""&amp;'DataSource-Tool-Coverage'!A$2:A$36&amp;","," "&amp;'Detailed Techniques'!F16&amp;","))+0,'DataSource-Tool-Coverage'!$D$2:$D$36)/(LEN(TRIM(F16))-LEN(SUBSTITUTE(TRIM(F16),",",""))+1)</f>
        <v>0</v>
      </c>
      <c r="Q16" s="14" t="str">
        <f>IF(P16&lt;0.2,"0-20",IF(P16&lt;0.4,"20-40",IF(P16&lt;0.6,"40-60",IF(P16&lt;0.8,"60-80","80-100"))))</f>
        <v>0-20</v>
      </c>
      <c r="R16" s="17">
        <f>SUMPRODUCT(ISNUMBER(SEARCH(""&amp;'DataSource-Tool-Coverage'!A$2:A$36&amp;","," "&amp;'Detailed Techniques'!F16&amp;","))+0,'DataSource-Tool-Coverage'!$E$2:$E$36)/(LEN(TRIM(F16))-LEN(SUBSTITUTE(TRIM(F16),",",""))+1)</f>
        <v>0.66666666666666663</v>
      </c>
      <c r="S16" s="14" t="str">
        <f>IF(R16&lt;0.2,"0-20",IF(R16&lt;0.4,"20-40",IF(R16&lt;0.6,"40-60",IF(R16&lt;0.8,"60-80","80-100"))))</f>
        <v>60-80</v>
      </c>
      <c r="T16" s="17">
        <f>SUMPRODUCT(ISNUMBER(SEARCH(""&amp;'DataSource-Tool-Coverage'!A$2:A$36&amp;","," "&amp;'Detailed Techniques'!F16&amp;","))+0,'DataSource-Tool-Coverage'!$F$2:$F$36)/(LEN(TRIM(F16))-LEN(SUBSTITUTE(TRIM(F16),",",""))+1)</f>
        <v>0.66666666666666663</v>
      </c>
      <c r="U16" s="14" t="str">
        <f>IF(T16&lt;0.2,"0-20",IF(T16&lt;0.4,"20-40",IF(T16&lt;0.6,"40-60",IF(T16&lt;0.8,"60-80","80-100"))))</f>
        <v>60-80</v>
      </c>
      <c r="V16" s="17">
        <f>SUMPRODUCT(ISNUMBER(SEARCH(""&amp;'DataSource-Tool-Coverage'!A$2:A$36&amp;","," "&amp;'Detailed Techniques'!F16&amp;","))+0,'DataSource-Tool-Coverage'!$G$2:$G$36)/(LEN(TRIM(F16))-LEN(SUBSTITUTE(TRIM(F16),",",""))+1)</f>
        <v>0</v>
      </c>
      <c r="W16" s="14" t="str">
        <f>IF(V16&lt;0.2,"0-20",IF(V16&lt;0.4,"20-40",IF(V16&lt;0.6,"40-60",IF(V16&lt;0.8,"60-80","80-100"))))</f>
        <v>0-20</v>
      </c>
      <c r="X16" s="17">
        <f>SUMPRODUCT(ISNUMBER(SEARCH(""&amp;'DataSource-Tool-Coverage'!A$2:A$36&amp;","," "&amp;'Detailed Techniques'!F16&amp;","))+0,'DataSource-Tool-Coverage'!$H$2:$H$36)/(LEN(TRIM(F16))-LEN(SUBSTITUTE(TRIM(F16),",",""))+1)</f>
        <v>0</v>
      </c>
      <c r="Y16" s="14" t="str">
        <f>IF(X16&lt;0.2,"0-20",IF(X16&lt;0.4,"20-40",IF(X16&lt;0.6,"40-60",IF(X16&lt;0.8,"60-80","80-100"))))</f>
        <v>0-20</v>
      </c>
    </row>
    <row r="17" spans="1:25" ht="60" customHeight="1" x14ac:dyDescent="0.25">
      <c r="A17" s="3" t="s">
        <v>711</v>
      </c>
      <c r="B17" s="3" t="s">
        <v>4</v>
      </c>
      <c r="C17" s="3" t="s">
        <v>163</v>
      </c>
      <c r="D17" s="5" t="s">
        <v>407</v>
      </c>
      <c r="E17" s="5" t="s">
        <v>321</v>
      </c>
      <c r="F17" s="16" t="s">
        <v>759</v>
      </c>
      <c r="G17" s="5" t="str">
        <f>INDEX('Score Defs'!A$3:A$8,MATCH('Detailed Techniques'!K17,'Score Defs'!B$3:B$8,0))</f>
        <v>None</v>
      </c>
      <c r="H17" s="60">
        <v>0</v>
      </c>
      <c r="I17" s="60"/>
      <c r="J17" s="60"/>
      <c r="K17" s="60">
        <f>FLOOR(AVERAGE(H17:J17),1)</f>
        <v>0</v>
      </c>
      <c r="L17" s="17">
        <f>SUMPRODUCT(ISNUMBER(SEARCH(""&amp;'DataSource-Tool-Coverage'!A$2:A$36&amp;","," "&amp;'Detailed Techniques'!F17&amp;","))+0,'DataSource-Tool-Coverage'!$B$2:$B$36)/(LEN(TRIM(F17))-LEN(SUBSTITUTE(TRIM(F17),",",""))+1)</f>
        <v>1</v>
      </c>
      <c r="M17" s="14" t="str">
        <f>IF(L17&lt;0.2,"0-20",IF(L17&lt;0.4,"20-40",IF(L17&lt;0.6,"40-60",IF(L17&lt;0.8,"60-80","80-100"))))</f>
        <v>80-100</v>
      </c>
      <c r="N17" s="17">
        <f>SUMPRODUCT(ISNUMBER(SEARCH(""&amp;'DataSource-Tool-Coverage'!A$2:A$36&amp;","," "&amp;'Detailed Techniques'!F17&amp;","))+0,'DataSource-Tool-Coverage'!$C$2:$C$36)/(LEN(TRIM(F17))-LEN(SUBSTITUTE(TRIM(F17),",",""))+1)</f>
        <v>1</v>
      </c>
      <c r="O17" s="14" t="str">
        <f>IF(N17&lt;0.2,"0-20",IF(N17&lt;0.4,"20-40",IF(N17&lt;0.6,"40-60",IF(N17&lt;0.8,"60-80","80-100"))))</f>
        <v>80-100</v>
      </c>
      <c r="P17" s="17">
        <f>SUMPRODUCT(ISNUMBER(SEARCH(""&amp;'DataSource-Tool-Coverage'!A$2:A$36&amp;","," "&amp;'Detailed Techniques'!F17&amp;","))+0,'DataSource-Tool-Coverage'!$D$2:$D$36)/(LEN(TRIM(F17))-LEN(SUBSTITUTE(TRIM(F17),",",""))+1)</f>
        <v>0</v>
      </c>
      <c r="Q17" s="14" t="str">
        <f>IF(P17&lt;0.2,"0-20",IF(P17&lt;0.4,"20-40",IF(P17&lt;0.6,"40-60",IF(P17&lt;0.8,"60-80","80-100"))))</f>
        <v>0-20</v>
      </c>
      <c r="R17" s="17">
        <f>SUMPRODUCT(ISNUMBER(SEARCH(""&amp;'DataSource-Tool-Coverage'!A$2:A$36&amp;","," "&amp;'Detailed Techniques'!F17&amp;","))+0,'DataSource-Tool-Coverage'!$E$2:$E$36)/(LEN(TRIM(F17))-LEN(SUBSTITUTE(TRIM(F17),",",""))+1)</f>
        <v>0.5</v>
      </c>
      <c r="S17" s="14" t="str">
        <f>IF(R17&lt;0.2,"0-20",IF(R17&lt;0.4,"20-40",IF(R17&lt;0.6,"40-60",IF(R17&lt;0.8,"60-80","80-100"))))</f>
        <v>40-60</v>
      </c>
      <c r="T17" s="17">
        <f>SUMPRODUCT(ISNUMBER(SEARCH(""&amp;'DataSource-Tool-Coverage'!A$2:A$36&amp;","," "&amp;'Detailed Techniques'!F17&amp;","))+0,'DataSource-Tool-Coverage'!$F$2:$F$36)/(LEN(TRIM(F17))-LEN(SUBSTITUTE(TRIM(F17),",",""))+1)</f>
        <v>0.5</v>
      </c>
      <c r="U17" s="14" t="str">
        <f>IF(T17&lt;0.2,"0-20",IF(T17&lt;0.4,"20-40",IF(T17&lt;0.6,"40-60",IF(T17&lt;0.8,"60-80","80-100"))))</f>
        <v>40-60</v>
      </c>
      <c r="V17" s="17">
        <f>SUMPRODUCT(ISNUMBER(SEARCH(""&amp;'DataSource-Tool-Coverage'!A$2:A$36&amp;","," "&amp;'Detailed Techniques'!F17&amp;","))+0,'DataSource-Tool-Coverage'!$G$2:$G$36)/(LEN(TRIM(F17))-LEN(SUBSTITUTE(TRIM(F17),",",""))+1)</f>
        <v>0</v>
      </c>
      <c r="W17" s="14" t="str">
        <f>IF(V17&lt;0.2,"0-20",IF(V17&lt;0.4,"20-40",IF(V17&lt;0.6,"40-60",IF(V17&lt;0.8,"60-80","80-100"))))</f>
        <v>0-20</v>
      </c>
      <c r="X17" s="17">
        <f>SUMPRODUCT(ISNUMBER(SEARCH(""&amp;'DataSource-Tool-Coverage'!A$2:A$36&amp;","," "&amp;'Detailed Techniques'!F17&amp;","))+0,'DataSource-Tool-Coverage'!$H$2:$H$36)/(LEN(TRIM(F17))-LEN(SUBSTITUTE(TRIM(F17),",",""))+1)</f>
        <v>0</v>
      </c>
      <c r="Y17" s="14" t="str">
        <f>IF(X17&lt;0.2,"0-20",IF(X17&lt;0.4,"20-40",IF(X17&lt;0.6,"40-60",IF(X17&lt;0.8,"60-80","80-100"))))</f>
        <v>0-20</v>
      </c>
    </row>
    <row r="18" spans="1:25" ht="60" customHeight="1" x14ac:dyDescent="0.25">
      <c r="A18" s="3" t="s">
        <v>14</v>
      </c>
      <c r="B18" s="3" t="s">
        <v>5</v>
      </c>
      <c r="C18" s="3" t="s">
        <v>164</v>
      </c>
      <c r="D18" s="5" t="s">
        <v>165</v>
      </c>
      <c r="E18" s="5" t="s">
        <v>320</v>
      </c>
      <c r="F18" s="16" t="s">
        <v>766</v>
      </c>
      <c r="G18" s="5" t="str">
        <f>INDEX('Score Defs'!A$3:A$8,MATCH('Detailed Techniques'!K18,'Score Defs'!B$3:B$8,0))</f>
        <v>None</v>
      </c>
      <c r="H18" s="60">
        <v>0</v>
      </c>
      <c r="I18" s="60"/>
      <c r="J18" s="60"/>
      <c r="K18" s="60">
        <f>FLOOR(AVERAGE(H18:J18),1)</f>
        <v>0</v>
      </c>
      <c r="L18" s="17">
        <f>SUMPRODUCT(ISNUMBER(SEARCH(""&amp;'DataSource-Tool-Coverage'!A$2:A$36&amp;","," "&amp;'Detailed Techniques'!F18&amp;","))+0,'DataSource-Tool-Coverage'!$B$2:$B$36)/(LEN(TRIM(F18))-LEN(SUBSTITUTE(TRIM(F18),",",""))+1)</f>
        <v>1</v>
      </c>
      <c r="M18" s="14" t="str">
        <f>IF(L18&lt;0.2,"0-20",IF(L18&lt;0.4,"20-40",IF(L18&lt;0.6,"40-60",IF(L18&lt;0.8,"60-80","80-100"))))</f>
        <v>80-100</v>
      </c>
      <c r="N18" s="17">
        <f>SUMPRODUCT(ISNUMBER(SEARCH(""&amp;'DataSource-Tool-Coverage'!A$2:A$36&amp;","," "&amp;'Detailed Techniques'!F18&amp;","))+0,'DataSource-Tool-Coverage'!$C$2:$C$36)/(LEN(TRIM(F18))-LEN(SUBSTITUTE(TRIM(F18),",",""))+1)</f>
        <v>1</v>
      </c>
      <c r="O18" s="14" t="str">
        <f>IF(N18&lt;0.2,"0-20",IF(N18&lt;0.4,"20-40",IF(N18&lt;0.6,"40-60",IF(N18&lt;0.8,"60-80","80-100"))))</f>
        <v>80-100</v>
      </c>
      <c r="P18" s="17">
        <f>SUMPRODUCT(ISNUMBER(SEARCH(""&amp;'DataSource-Tool-Coverage'!A$2:A$36&amp;","," "&amp;'Detailed Techniques'!F18&amp;","))+0,'DataSource-Tool-Coverage'!$D$2:$D$36)/(LEN(TRIM(F18))-LEN(SUBSTITUTE(TRIM(F18),",",""))+1)</f>
        <v>0</v>
      </c>
      <c r="Q18" s="14" t="str">
        <f>IF(P18&lt;0.2,"0-20",IF(P18&lt;0.4,"20-40",IF(P18&lt;0.6,"40-60",IF(P18&lt;0.8,"60-80","80-100"))))</f>
        <v>0-20</v>
      </c>
      <c r="R18" s="17">
        <f>SUMPRODUCT(ISNUMBER(SEARCH(""&amp;'DataSource-Tool-Coverage'!A$2:A$36&amp;","," "&amp;'Detailed Techniques'!F18&amp;","))+0,'DataSource-Tool-Coverage'!$E$2:$E$36)/(LEN(TRIM(F18))-LEN(SUBSTITUTE(TRIM(F18),",",""))+1)</f>
        <v>0.66666666666666663</v>
      </c>
      <c r="S18" s="14" t="str">
        <f>IF(R18&lt;0.2,"0-20",IF(R18&lt;0.4,"20-40",IF(R18&lt;0.6,"40-60",IF(R18&lt;0.8,"60-80","80-100"))))</f>
        <v>60-80</v>
      </c>
      <c r="T18" s="17">
        <f>SUMPRODUCT(ISNUMBER(SEARCH(""&amp;'DataSource-Tool-Coverage'!A$2:A$36&amp;","," "&amp;'Detailed Techniques'!F18&amp;","))+0,'DataSource-Tool-Coverage'!$F$2:$F$36)/(LEN(TRIM(F18))-LEN(SUBSTITUTE(TRIM(F18),",",""))+1)</f>
        <v>0.66666666666666663</v>
      </c>
      <c r="U18" s="14" t="str">
        <f>IF(T18&lt;0.2,"0-20",IF(T18&lt;0.4,"20-40",IF(T18&lt;0.6,"40-60",IF(T18&lt;0.8,"60-80","80-100"))))</f>
        <v>60-80</v>
      </c>
      <c r="V18" s="17">
        <f>SUMPRODUCT(ISNUMBER(SEARCH(""&amp;'DataSource-Tool-Coverage'!A$2:A$36&amp;","," "&amp;'Detailed Techniques'!F18&amp;","))+0,'DataSource-Tool-Coverage'!$G$2:$G$36)/(LEN(TRIM(F18))-LEN(SUBSTITUTE(TRIM(F18),",",""))+1)</f>
        <v>0</v>
      </c>
      <c r="W18" s="14" t="str">
        <f>IF(V18&lt;0.2,"0-20",IF(V18&lt;0.4,"20-40",IF(V18&lt;0.6,"40-60",IF(V18&lt;0.8,"60-80","80-100"))))</f>
        <v>0-20</v>
      </c>
      <c r="X18" s="17">
        <f>SUMPRODUCT(ISNUMBER(SEARCH(""&amp;'DataSource-Tool-Coverage'!A$2:A$36&amp;","," "&amp;'Detailed Techniques'!F18&amp;","))+0,'DataSource-Tool-Coverage'!$H$2:$H$36)/(LEN(TRIM(F18))-LEN(SUBSTITUTE(TRIM(F18),",",""))+1)</f>
        <v>0</v>
      </c>
      <c r="Y18" s="14" t="str">
        <f>IF(X18&lt;0.2,"0-20",IF(X18&lt;0.4,"20-40",IF(X18&lt;0.6,"40-60",IF(X18&lt;0.8,"60-80","80-100"))))</f>
        <v>0-20</v>
      </c>
    </row>
    <row r="19" spans="1:25" ht="60" customHeight="1" x14ac:dyDescent="0.25">
      <c r="A19" s="3" t="s">
        <v>88</v>
      </c>
      <c r="B19" s="3" t="s">
        <v>4</v>
      </c>
      <c r="C19" s="3" t="s">
        <v>166</v>
      </c>
      <c r="D19" s="5" t="s">
        <v>456</v>
      </c>
      <c r="E19" s="5" t="s">
        <v>321</v>
      </c>
      <c r="F19" s="16" t="s">
        <v>767</v>
      </c>
      <c r="G19" s="5" t="str">
        <f>INDEX('Score Defs'!A$3:A$8,MATCH('Detailed Techniques'!K19,'Score Defs'!B$3:B$8,0))</f>
        <v>None</v>
      </c>
      <c r="H19" s="60">
        <v>0</v>
      </c>
      <c r="I19" s="60"/>
      <c r="J19" s="60"/>
      <c r="K19" s="60">
        <f>FLOOR(AVERAGE(H19:J19),1)</f>
        <v>0</v>
      </c>
      <c r="L19" s="17">
        <f>SUMPRODUCT(ISNUMBER(SEARCH(""&amp;'DataSource-Tool-Coverage'!A$2:A$36&amp;","," "&amp;'Detailed Techniques'!F19&amp;","))+0,'DataSource-Tool-Coverage'!$B$2:$B$36)/(LEN(TRIM(F19))-LEN(SUBSTITUTE(TRIM(F19),",",""))+1)</f>
        <v>0.75</v>
      </c>
      <c r="M19" s="14" t="str">
        <f>IF(L19&lt;0.2,"0-20",IF(L19&lt;0.4,"20-40",IF(L19&lt;0.6,"40-60",IF(L19&lt;0.8,"60-80","80-100"))))</f>
        <v>60-80</v>
      </c>
      <c r="N19" s="17">
        <f>SUMPRODUCT(ISNUMBER(SEARCH(""&amp;'DataSource-Tool-Coverage'!A$2:A$36&amp;","," "&amp;'Detailed Techniques'!F19&amp;","))+0,'DataSource-Tool-Coverage'!$C$2:$C$36)/(LEN(TRIM(F19))-LEN(SUBSTITUTE(TRIM(F19),",",""))+1)</f>
        <v>0.75</v>
      </c>
      <c r="O19" s="14" t="str">
        <f>IF(N19&lt;0.2,"0-20",IF(N19&lt;0.4,"20-40",IF(N19&lt;0.6,"40-60",IF(N19&lt;0.8,"60-80","80-100"))))</f>
        <v>60-80</v>
      </c>
      <c r="P19" s="17">
        <f>SUMPRODUCT(ISNUMBER(SEARCH(""&amp;'DataSource-Tool-Coverage'!A$2:A$36&amp;","," "&amp;'Detailed Techniques'!F19&amp;","))+0,'DataSource-Tool-Coverage'!$D$2:$D$36)/(LEN(TRIM(F19))-LEN(SUBSTITUTE(TRIM(F19),",",""))+1)</f>
        <v>0.25</v>
      </c>
      <c r="Q19" s="14" t="str">
        <f>IF(P19&lt;0.2,"0-20",IF(P19&lt;0.4,"20-40",IF(P19&lt;0.6,"40-60",IF(P19&lt;0.8,"60-80","80-100"))))</f>
        <v>20-40</v>
      </c>
      <c r="R19" s="17">
        <f>SUMPRODUCT(ISNUMBER(SEARCH(""&amp;'DataSource-Tool-Coverage'!A$2:A$36&amp;","," "&amp;'Detailed Techniques'!F19&amp;","))+0,'DataSource-Tool-Coverage'!$E$2:$E$36)/(LEN(TRIM(F19))-LEN(SUBSTITUTE(TRIM(F19),",",""))+1)</f>
        <v>0.25</v>
      </c>
      <c r="S19" s="14" t="str">
        <f>IF(R19&lt;0.2,"0-20",IF(R19&lt;0.4,"20-40",IF(R19&lt;0.6,"40-60",IF(R19&lt;0.8,"60-80","80-100"))))</f>
        <v>20-40</v>
      </c>
      <c r="T19" s="17">
        <f>SUMPRODUCT(ISNUMBER(SEARCH(""&amp;'DataSource-Tool-Coverage'!A$2:A$36&amp;","," "&amp;'Detailed Techniques'!F19&amp;","))+0,'DataSource-Tool-Coverage'!$F$2:$F$36)/(LEN(TRIM(F19))-LEN(SUBSTITUTE(TRIM(F19),",",""))+1)</f>
        <v>0.25</v>
      </c>
      <c r="U19" s="14" t="str">
        <f>IF(T19&lt;0.2,"0-20",IF(T19&lt;0.4,"20-40",IF(T19&lt;0.6,"40-60",IF(T19&lt;0.8,"60-80","80-100"))))</f>
        <v>20-40</v>
      </c>
      <c r="V19" s="17">
        <f>SUMPRODUCT(ISNUMBER(SEARCH(""&amp;'DataSource-Tool-Coverage'!A$2:A$36&amp;","," "&amp;'Detailed Techniques'!F19&amp;","))+0,'DataSource-Tool-Coverage'!$G$2:$G$36)/(LEN(TRIM(F19))-LEN(SUBSTITUTE(TRIM(F19),",",""))+1)</f>
        <v>0.25</v>
      </c>
      <c r="W19" s="14" t="str">
        <f>IF(V19&lt;0.2,"0-20",IF(V19&lt;0.4,"20-40",IF(V19&lt;0.6,"40-60",IF(V19&lt;0.8,"60-80","80-100"))))</f>
        <v>20-40</v>
      </c>
      <c r="X19" s="17">
        <f>SUMPRODUCT(ISNUMBER(SEARCH(""&amp;'DataSource-Tool-Coverage'!A$2:A$36&amp;","," "&amp;'Detailed Techniques'!F19&amp;","))+0,'DataSource-Tool-Coverage'!$H$2:$H$36)/(LEN(TRIM(F19))-LEN(SUBSTITUTE(TRIM(F19),",",""))+1)</f>
        <v>0.25</v>
      </c>
      <c r="Y19" s="14" t="str">
        <f>IF(X19&lt;0.2,"0-20",IF(X19&lt;0.4,"20-40",IF(X19&lt;0.6,"40-60",IF(X19&lt;0.8,"60-80","80-100"))))</f>
        <v>20-40</v>
      </c>
    </row>
    <row r="20" spans="1:25" ht="60" customHeight="1" x14ac:dyDescent="0.25">
      <c r="A20" s="3" t="s">
        <v>715</v>
      </c>
      <c r="B20" s="3" t="s">
        <v>0</v>
      </c>
      <c r="C20" s="3" t="s">
        <v>167</v>
      </c>
      <c r="D20" s="5" t="s">
        <v>326</v>
      </c>
      <c r="E20" s="5" t="s">
        <v>327</v>
      </c>
      <c r="F20" s="16" t="s">
        <v>768</v>
      </c>
      <c r="G20" s="5" t="str">
        <f>INDEX('Score Defs'!A$3:A$8,MATCH('Detailed Techniques'!K20,'Score Defs'!B$3:B$8,0))</f>
        <v>None</v>
      </c>
      <c r="H20" s="60">
        <v>0</v>
      </c>
      <c r="I20" s="60"/>
      <c r="J20" s="60"/>
      <c r="K20" s="60">
        <f>FLOOR(AVERAGE(H20:J20),1)</f>
        <v>0</v>
      </c>
      <c r="L20" s="17">
        <f>SUMPRODUCT(ISNUMBER(SEARCH(""&amp;'DataSource-Tool-Coverage'!A$2:A$36&amp;","," "&amp;'Detailed Techniques'!F20&amp;","))+0,'DataSource-Tool-Coverage'!$B$2:$B$36)/(LEN(TRIM(F20))-LEN(SUBSTITUTE(TRIM(F20),",",""))+1)</f>
        <v>0.33333333333333331</v>
      </c>
      <c r="M20" s="14" t="str">
        <f>IF(L20&lt;0.2,"0-20",IF(L20&lt;0.4,"20-40",IF(L20&lt;0.6,"40-60",IF(L20&lt;0.8,"60-80","80-100"))))</f>
        <v>20-40</v>
      </c>
      <c r="N20" s="17">
        <f>SUMPRODUCT(ISNUMBER(SEARCH(""&amp;'DataSource-Tool-Coverage'!A$2:A$36&amp;","," "&amp;'Detailed Techniques'!F20&amp;","))+0,'DataSource-Tool-Coverage'!$C$2:$C$36)/(LEN(TRIM(F20))-LEN(SUBSTITUTE(TRIM(F20),",",""))+1)</f>
        <v>0</v>
      </c>
      <c r="O20" s="14" t="str">
        <f>IF(N20&lt;0.2,"0-20",IF(N20&lt;0.4,"20-40",IF(N20&lt;0.6,"40-60",IF(N20&lt;0.8,"60-80","80-100"))))</f>
        <v>0-20</v>
      </c>
      <c r="P20" s="17">
        <f>SUMPRODUCT(ISNUMBER(SEARCH(""&amp;'DataSource-Tool-Coverage'!A$2:A$36&amp;","," "&amp;'Detailed Techniques'!F20&amp;","))+0,'DataSource-Tool-Coverage'!$D$2:$D$36)/(LEN(TRIM(F20))-LEN(SUBSTITUTE(TRIM(F20),",",""))+1)</f>
        <v>0</v>
      </c>
      <c r="Q20" s="14" t="str">
        <f>IF(P20&lt;0.2,"0-20",IF(P20&lt;0.4,"20-40",IF(P20&lt;0.6,"40-60",IF(P20&lt;0.8,"60-80","80-100"))))</f>
        <v>0-20</v>
      </c>
      <c r="R20" s="17">
        <f>SUMPRODUCT(ISNUMBER(SEARCH(""&amp;'DataSource-Tool-Coverage'!A$2:A$36&amp;","," "&amp;'Detailed Techniques'!F20&amp;","))+0,'DataSource-Tool-Coverage'!$E$2:$E$36)/(LEN(TRIM(F20))-LEN(SUBSTITUTE(TRIM(F20),",",""))+1)</f>
        <v>0</v>
      </c>
      <c r="S20" s="14" t="str">
        <f>IF(R20&lt;0.2,"0-20",IF(R20&lt;0.4,"20-40",IF(R20&lt;0.6,"40-60",IF(R20&lt;0.8,"60-80","80-100"))))</f>
        <v>0-20</v>
      </c>
      <c r="T20" s="17">
        <f>SUMPRODUCT(ISNUMBER(SEARCH(""&amp;'DataSource-Tool-Coverage'!A$2:A$36&amp;","," "&amp;'Detailed Techniques'!F20&amp;","))+0,'DataSource-Tool-Coverage'!$F$2:$F$36)/(LEN(TRIM(F20))-LEN(SUBSTITUTE(TRIM(F20),",",""))+1)</f>
        <v>0.33333333333333331</v>
      </c>
      <c r="U20" s="14" t="str">
        <f>IF(T20&lt;0.2,"0-20",IF(T20&lt;0.4,"20-40",IF(T20&lt;0.6,"40-60",IF(T20&lt;0.8,"60-80","80-100"))))</f>
        <v>20-40</v>
      </c>
      <c r="V20" s="17">
        <f>SUMPRODUCT(ISNUMBER(SEARCH(""&amp;'DataSource-Tool-Coverage'!A$2:A$36&amp;","," "&amp;'Detailed Techniques'!F20&amp;","))+0,'DataSource-Tool-Coverage'!$G$2:$G$36)/(LEN(TRIM(F20))-LEN(SUBSTITUTE(TRIM(F20),",",""))+1)</f>
        <v>0</v>
      </c>
      <c r="W20" s="14" t="str">
        <f>IF(V20&lt;0.2,"0-20",IF(V20&lt;0.4,"20-40",IF(V20&lt;0.6,"40-60",IF(V20&lt;0.8,"60-80","80-100"))))</f>
        <v>0-20</v>
      </c>
      <c r="X20" s="17">
        <f>SUMPRODUCT(ISNUMBER(SEARCH(""&amp;'DataSource-Tool-Coverage'!A$2:A$36&amp;","," "&amp;'Detailed Techniques'!F20&amp;","))+0,'DataSource-Tool-Coverage'!$H$2:$H$36)/(LEN(TRIM(F20))-LEN(SUBSTITUTE(TRIM(F20),",",""))+1)</f>
        <v>0</v>
      </c>
      <c r="Y20" s="14" t="str">
        <f>IF(X20&lt;0.2,"0-20",IF(X20&lt;0.4,"20-40",IF(X20&lt;0.6,"40-60",IF(X20&lt;0.8,"60-80","80-100"))))</f>
        <v>0-20</v>
      </c>
    </row>
    <row r="21" spans="1:25" ht="60" customHeight="1" x14ac:dyDescent="0.25">
      <c r="A21" s="3" t="s">
        <v>17</v>
      </c>
      <c r="B21" s="3" t="s">
        <v>8</v>
      </c>
      <c r="C21" s="3" t="s">
        <v>168</v>
      </c>
      <c r="D21" s="5" t="s">
        <v>324</v>
      </c>
      <c r="E21" s="5" t="s">
        <v>325</v>
      </c>
      <c r="F21" s="16" t="s">
        <v>769</v>
      </c>
      <c r="G21" s="5" t="str">
        <f>INDEX('Score Defs'!A$3:A$8,MATCH('Detailed Techniques'!K21,'Score Defs'!B$3:B$8,0))</f>
        <v>None</v>
      </c>
      <c r="H21" s="60">
        <v>0</v>
      </c>
      <c r="I21" s="60"/>
      <c r="J21" s="60"/>
      <c r="K21" s="60">
        <f>FLOOR(AVERAGE(H21:J21),1)</f>
        <v>0</v>
      </c>
      <c r="L21" s="17">
        <f>SUMPRODUCT(ISNUMBER(SEARCH(""&amp;'DataSource-Tool-Coverage'!A$2:A$36&amp;","," "&amp;'Detailed Techniques'!F21&amp;","))+0,'DataSource-Tool-Coverage'!$B$2:$B$36)/(LEN(TRIM(F21))-LEN(SUBSTITUTE(TRIM(F21),",",""))+1)</f>
        <v>1</v>
      </c>
      <c r="M21" s="14" t="str">
        <f>IF(L21&lt;0.2,"0-20",IF(L21&lt;0.4,"20-40",IF(L21&lt;0.6,"40-60",IF(L21&lt;0.8,"60-80","80-100"))))</f>
        <v>80-100</v>
      </c>
      <c r="N21" s="17">
        <f>SUMPRODUCT(ISNUMBER(SEARCH(""&amp;'DataSource-Tool-Coverage'!A$2:A$36&amp;","," "&amp;'Detailed Techniques'!F21&amp;","))+0,'DataSource-Tool-Coverage'!$C$2:$C$36)/(LEN(TRIM(F21))-LEN(SUBSTITUTE(TRIM(F21),",",""))+1)</f>
        <v>1</v>
      </c>
      <c r="O21" s="14" t="str">
        <f>IF(N21&lt;0.2,"0-20",IF(N21&lt;0.4,"20-40",IF(N21&lt;0.6,"40-60",IF(N21&lt;0.8,"60-80","80-100"))))</f>
        <v>80-100</v>
      </c>
      <c r="P21" s="17">
        <f>SUMPRODUCT(ISNUMBER(SEARCH(""&amp;'DataSource-Tool-Coverage'!A$2:A$36&amp;","," "&amp;'Detailed Techniques'!F21&amp;","))+0,'DataSource-Tool-Coverage'!$D$2:$D$36)/(LEN(TRIM(F21))-LEN(SUBSTITUTE(TRIM(F21),",",""))+1)</f>
        <v>0</v>
      </c>
      <c r="Q21" s="14" t="str">
        <f>IF(P21&lt;0.2,"0-20",IF(P21&lt;0.4,"20-40",IF(P21&lt;0.6,"40-60",IF(P21&lt;0.8,"60-80","80-100"))))</f>
        <v>0-20</v>
      </c>
      <c r="R21" s="17">
        <f>SUMPRODUCT(ISNUMBER(SEARCH(""&amp;'DataSource-Tool-Coverage'!A$2:A$36&amp;","," "&amp;'Detailed Techniques'!F21&amp;","))+0,'DataSource-Tool-Coverage'!$E$2:$E$36)/(LEN(TRIM(F21))-LEN(SUBSTITUTE(TRIM(F21),",",""))+1)</f>
        <v>0.66666666666666663</v>
      </c>
      <c r="S21" s="14" t="str">
        <f>IF(R21&lt;0.2,"0-20",IF(R21&lt;0.4,"20-40",IF(R21&lt;0.6,"40-60",IF(R21&lt;0.8,"60-80","80-100"))))</f>
        <v>60-80</v>
      </c>
      <c r="T21" s="17">
        <f>SUMPRODUCT(ISNUMBER(SEARCH(""&amp;'DataSource-Tool-Coverage'!A$2:A$36&amp;","," "&amp;'Detailed Techniques'!F21&amp;","))+0,'DataSource-Tool-Coverage'!$F$2:$F$36)/(LEN(TRIM(F21))-LEN(SUBSTITUTE(TRIM(F21),",",""))+1)</f>
        <v>0.66666666666666663</v>
      </c>
      <c r="U21" s="14" t="str">
        <f>IF(T21&lt;0.2,"0-20",IF(T21&lt;0.4,"20-40",IF(T21&lt;0.6,"40-60",IF(T21&lt;0.8,"60-80","80-100"))))</f>
        <v>60-80</v>
      </c>
      <c r="V21" s="17">
        <f>SUMPRODUCT(ISNUMBER(SEARCH(""&amp;'DataSource-Tool-Coverage'!A$2:A$36&amp;","," "&amp;'Detailed Techniques'!F21&amp;","))+0,'DataSource-Tool-Coverage'!$G$2:$G$36)/(LEN(TRIM(F21))-LEN(SUBSTITUTE(TRIM(F21),",",""))+1)</f>
        <v>0</v>
      </c>
      <c r="W21" s="14" t="str">
        <f>IF(V21&lt;0.2,"0-20",IF(V21&lt;0.4,"20-40",IF(V21&lt;0.6,"40-60",IF(V21&lt;0.8,"60-80","80-100"))))</f>
        <v>0-20</v>
      </c>
      <c r="X21" s="17">
        <f>SUMPRODUCT(ISNUMBER(SEARCH(""&amp;'DataSource-Tool-Coverage'!A$2:A$36&amp;","," "&amp;'Detailed Techniques'!F21&amp;","))+0,'DataSource-Tool-Coverage'!$H$2:$H$36)/(LEN(TRIM(F21))-LEN(SUBSTITUTE(TRIM(F21),",",""))+1)</f>
        <v>0</v>
      </c>
      <c r="Y21" s="14" t="str">
        <f>IF(X21&lt;0.2,"0-20",IF(X21&lt;0.4,"20-40",IF(X21&lt;0.6,"40-60",IF(X21&lt;0.8,"60-80","80-100"))))</f>
        <v>0-20</v>
      </c>
    </row>
    <row r="22" spans="1:25" ht="60" customHeight="1" x14ac:dyDescent="0.25">
      <c r="A22" s="3" t="s">
        <v>68</v>
      </c>
      <c r="B22" s="3" t="s">
        <v>5</v>
      </c>
      <c r="C22" s="3" t="s">
        <v>169</v>
      </c>
      <c r="D22" s="5" t="s">
        <v>170</v>
      </c>
      <c r="E22" s="5" t="s">
        <v>455</v>
      </c>
      <c r="F22" s="16" t="s">
        <v>431</v>
      </c>
      <c r="G22" s="5" t="str">
        <f>INDEX('Score Defs'!A$3:A$8,MATCH('Detailed Techniques'!K22,'Score Defs'!B$3:B$8,0))</f>
        <v>None</v>
      </c>
      <c r="H22" s="60">
        <v>0</v>
      </c>
      <c r="I22" s="60"/>
      <c r="J22" s="60"/>
      <c r="K22" s="60">
        <f>FLOOR(AVERAGE(H22:J22),1)</f>
        <v>0</v>
      </c>
      <c r="L22" s="17">
        <f>SUMPRODUCT(ISNUMBER(SEARCH(""&amp;'DataSource-Tool-Coverage'!A$2:A$36&amp;","," "&amp;'Detailed Techniques'!F22&amp;","))+0,'DataSource-Tool-Coverage'!$B$2:$B$36)/(LEN(TRIM(F22))-LEN(SUBSTITUTE(TRIM(F22),",",""))+1)</f>
        <v>1</v>
      </c>
      <c r="M22" s="14" t="str">
        <f>IF(L22&lt;0.2,"0-20",IF(L22&lt;0.4,"20-40",IF(L22&lt;0.6,"40-60",IF(L22&lt;0.8,"60-80","80-100"))))</f>
        <v>80-100</v>
      </c>
      <c r="N22" s="17">
        <f>SUMPRODUCT(ISNUMBER(SEARCH(""&amp;'DataSource-Tool-Coverage'!A$2:A$36&amp;","," "&amp;'Detailed Techniques'!F22&amp;","))+0,'DataSource-Tool-Coverage'!$C$2:$C$36)/(LEN(TRIM(F22))-LEN(SUBSTITUTE(TRIM(F22),",",""))+1)</f>
        <v>0</v>
      </c>
      <c r="O22" s="14" t="str">
        <f>IF(N22&lt;0.2,"0-20",IF(N22&lt;0.4,"20-40",IF(N22&lt;0.6,"40-60",IF(N22&lt;0.8,"60-80","80-100"))))</f>
        <v>0-20</v>
      </c>
      <c r="P22" s="17">
        <f>SUMPRODUCT(ISNUMBER(SEARCH(""&amp;'DataSource-Tool-Coverage'!A$2:A$36&amp;","," "&amp;'Detailed Techniques'!F22&amp;","))+0,'DataSource-Tool-Coverage'!$D$2:$D$36)/(LEN(TRIM(F22))-LEN(SUBSTITUTE(TRIM(F22),",",""))+1)</f>
        <v>0</v>
      </c>
      <c r="Q22" s="14" t="str">
        <f>IF(P22&lt;0.2,"0-20",IF(P22&lt;0.4,"20-40",IF(P22&lt;0.6,"40-60",IF(P22&lt;0.8,"60-80","80-100"))))</f>
        <v>0-20</v>
      </c>
      <c r="R22" s="17">
        <f>SUMPRODUCT(ISNUMBER(SEARCH(""&amp;'DataSource-Tool-Coverage'!A$2:A$36&amp;","," "&amp;'Detailed Techniques'!F22&amp;","))+0,'DataSource-Tool-Coverage'!$E$2:$E$36)/(LEN(TRIM(F22))-LEN(SUBSTITUTE(TRIM(F22),",",""))+1)</f>
        <v>0</v>
      </c>
      <c r="S22" s="14" t="str">
        <f>IF(R22&lt;0.2,"0-20",IF(R22&lt;0.4,"20-40",IF(R22&lt;0.6,"40-60",IF(R22&lt;0.8,"60-80","80-100"))))</f>
        <v>0-20</v>
      </c>
      <c r="T22" s="17">
        <f>SUMPRODUCT(ISNUMBER(SEARCH(""&amp;'DataSource-Tool-Coverage'!A$2:A$36&amp;","," "&amp;'Detailed Techniques'!F22&amp;","))+0,'DataSource-Tool-Coverage'!$F$2:$F$36)/(LEN(TRIM(F22))-LEN(SUBSTITUTE(TRIM(F22),",",""))+1)</f>
        <v>0</v>
      </c>
      <c r="U22" s="14" t="str">
        <f>IF(T22&lt;0.2,"0-20",IF(T22&lt;0.4,"20-40",IF(T22&lt;0.6,"40-60",IF(T22&lt;0.8,"60-80","80-100"))))</f>
        <v>0-20</v>
      </c>
      <c r="V22" s="17">
        <f>SUMPRODUCT(ISNUMBER(SEARCH(""&amp;'DataSource-Tool-Coverage'!A$2:A$36&amp;","," "&amp;'Detailed Techniques'!F22&amp;","))+0,'DataSource-Tool-Coverage'!$G$2:$G$36)/(LEN(TRIM(F22))-LEN(SUBSTITUTE(TRIM(F22),",",""))+1)</f>
        <v>0</v>
      </c>
      <c r="W22" s="14" t="str">
        <f>IF(V22&lt;0.2,"0-20",IF(V22&lt;0.4,"20-40",IF(V22&lt;0.6,"40-60",IF(V22&lt;0.8,"60-80","80-100"))))</f>
        <v>0-20</v>
      </c>
      <c r="X22" s="17">
        <f>SUMPRODUCT(ISNUMBER(SEARCH(""&amp;'DataSource-Tool-Coverage'!A$2:A$36&amp;","," "&amp;'Detailed Techniques'!F22&amp;","))+0,'DataSource-Tool-Coverage'!$H$2:$H$36)/(LEN(TRIM(F22))-LEN(SUBSTITUTE(TRIM(F22),",",""))+1)</f>
        <v>0</v>
      </c>
      <c r="Y22" s="14" t="str">
        <f>IF(X22&lt;0.2,"0-20",IF(X22&lt;0.4,"20-40",IF(X22&lt;0.6,"40-60",IF(X22&lt;0.8,"60-80","80-100"))))</f>
        <v>0-20</v>
      </c>
    </row>
    <row r="23" spans="1:25" ht="60" customHeight="1" x14ac:dyDescent="0.25">
      <c r="A23" s="3" t="s">
        <v>33</v>
      </c>
      <c r="B23" s="3" t="s">
        <v>8</v>
      </c>
      <c r="C23" s="3" t="s">
        <v>171</v>
      </c>
      <c r="D23" s="5" t="s">
        <v>359</v>
      </c>
      <c r="E23" s="5" t="s">
        <v>360</v>
      </c>
      <c r="F23" s="16" t="s">
        <v>756</v>
      </c>
      <c r="G23" s="5" t="str">
        <f>INDEX('Score Defs'!A$3:A$8,MATCH('Detailed Techniques'!K23,'Score Defs'!B$3:B$8,0))</f>
        <v>None</v>
      </c>
      <c r="H23" s="60">
        <v>0</v>
      </c>
      <c r="I23" s="60"/>
      <c r="J23" s="60"/>
      <c r="K23" s="60">
        <f>FLOOR(AVERAGE(H23:J23),1)</f>
        <v>0</v>
      </c>
      <c r="L23" s="17">
        <f>SUMPRODUCT(ISNUMBER(SEARCH(""&amp;'DataSource-Tool-Coverage'!A$2:A$36&amp;","," "&amp;'Detailed Techniques'!F23&amp;","))+0,'DataSource-Tool-Coverage'!$B$2:$B$36)/(LEN(TRIM(F23))-LEN(SUBSTITUTE(TRIM(F23),",",""))+1)</f>
        <v>1</v>
      </c>
      <c r="M23" s="14" t="str">
        <f>IF(L23&lt;0.2,"0-20",IF(L23&lt;0.4,"20-40",IF(L23&lt;0.6,"40-60",IF(L23&lt;0.8,"60-80","80-100"))))</f>
        <v>80-100</v>
      </c>
      <c r="N23" s="17">
        <f>SUMPRODUCT(ISNUMBER(SEARCH(""&amp;'DataSource-Tool-Coverage'!A$2:A$36&amp;","," "&amp;'Detailed Techniques'!F23&amp;","))+0,'DataSource-Tool-Coverage'!$C$2:$C$36)/(LEN(TRIM(F23))-LEN(SUBSTITUTE(TRIM(F23),",",""))+1)</f>
        <v>0.75</v>
      </c>
      <c r="O23" s="14" t="str">
        <f>IF(N23&lt;0.2,"0-20",IF(N23&lt;0.4,"20-40",IF(N23&lt;0.6,"40-60",IF(N23&lt;0.8,"60-80","80-100"))))</f>
        <v>60-80</v>
      </c>
      <c r="P23" s="17">
        <f>SUMPRODUCT(ISNUMBER(SEARCH(""&amp;'DataSource-Tool-Coverage'!A$2:A$36&amp;","," "&amp;'Detailed Techniques'!F23&amp;","))+0,'DataSource-Tool-Coverage'!$D$2:$D$36)/(LEN(TRIM(F23))-LEN(SUBSTITUTE(TRIM(F23),",",""))+1)</f>
        <v>0</v>
      </c>
      <c r="Q23" s="14" t="str">
        <f>IF(P23&lt;0.2,"0-20",IF(P23&lt;0.4,"20-40",IF(P23&lt;0.6,"40-60",IF(P23&lt;0.8,"60-80","80-100"))))</f>
        <v>0-20</v>
      </c>
      <c r="R23" s="17">
        <f>SUMPRODUCT(ISNUMBER(SEARCH(""&amp;'DataSource-Tool-Coverage'!A$2:A$36&amp;","," "&amp;'Detailed Techniques'!F23&amp;","))+0,'DataSource-Tool-Coverage'!$E$2:$E$36)/(LEN(TRIM(F23))-LEN(SUBSTITUTE(TRIM(F23),",",""))+1)</f>
        <v>0.75</v>
      </c>
      <c r="S23" s="14" t="str">
        <f>IF(R23&lt;0.2,"0-20",IF(R23&lt;0.4,"20-40",IF(R23&lt;0.6,"40-60",IF(R23&lt;0.8,"60-80","80-100"))))</f>
        <v>60-80</v>
      </c>
      <c r="T23" s="17">
        <f>SUMPRODUCT(ISNUMBER(SEARCH(""&amp;'DataSource-Tool-Coverage'!A$2:A$36&amp;","," "&amp;'Detailed Techniques'!F23&amp;","))+0,'DataSource-Tool-Coverage'!$F$2:$F$36)/(LEN(TRIM(F23))-LEN(SUBSTITUTE(TRIM(F23),",",""))+1)</f>
        <v>0.75</v>
      </c>
      <c r="U23" s="14" t="str">
        <f>IF(T23&lt;0.2,"0-20",IF(T23&lt;0.4,"20-40",IF(T23&lt;0.6,"40-60",IF(T23&lt;0.8,"60-80","80-100"))))</f>
        <v>60-80</v>
      </c>
      <c r="V23" s="17">
        <f>SUMPRODUCT(ISNUMBER(SEARCH(""&amp;'DataSource-Tool-Coverage'!A$2:A$36&amp;","," "&amp;'Detailed Techniques'!F23&amp;","))+0,'DataSource-Tool-Coverage'!$G$2:$G$36)/(LEN(TRIM(F23))-LEN(SUBSTITUTE(TRIM(F23),",",""))+1)</f>
        <v>0</v>
      </c>
      <c r="W23" s="14" t="str">
        <f>IF(V23&lt;0.2,"0-20",IF(V23&lt;0.4,"20-40",IF(V23&lt;0.6,"40-60",IF(V23&lt;0.8,"60-80","80-100"))))</f>
        <v>0-20</v>
      </c>
      <c r="X23" s="17">
        <f>SUMPRODUCT(ISNUMBER(SEARCH(""&amp;'DataSource-Tool-Coverage'!A$2:A$36&amp;","," "&amp;'Detailed Techniques'!F23&amp;","))+0,'DataSource-Tool-Coverage'!$H$2:$H$36)/(LEN(TRIM(F23))-LEN(SUBSTITUTE(TRIM(F23),",",""))+1)</f>
        <v>0</v>
      </c>
      <c r="Y23" s="14" t="str">
        <f>IF(X23&lt;0.2,"0-20",IF(X23&lt;0.4,"20-40",IF(X23&lt;0.6,"40-60",IF(X23&lt;0.8,"60-80","80-100"))))</f>
        <v>0-20</v>
      </c>
    </row>
    <row r="24" spans="1:25" ht="60" customHeight="1" x14ac:dyDescent="0.25">
      <c r="A24" s="3" t="s">
        <v>127</v>
      </c>
      <c r="B24" s="3" t="s">
        <v>0</v>
      </c>
      <c r="C24" s="3" t="s">
        <v>172</v>
      </c>
      <c r="D24" s="5" t="s">
        <v>173</v>
      </c>
      <c r="E24" s="5" t="s">
        <v>476</v>
      </c>
      <c r="F24" s="16" t="s">
        <v>770</v>
      </c>
      <c r="G24" s="5" t="str">
        <f>INDEX('Score Defs'!A$3:A$8,MATCH('Detailed Techniques'!K24,'Score Defs'!B$3:B$8,0))</f>
        <v>None</v>
      </c>
      <c r="H24" s="60">
        <v>0</v>
      </c>
      <c r="I24" s="60"/>
      <c r="J24" s="60"/>
      <c r="K24" s="60">
        <f>FLOOR(AVERAGE(H24:J24),1)</f>
        <v>0</v>
      </c>
      <c r="L24" s="17">
        <f>SUMPRODUCT(ISNUMBER(SEARCH(""&amp;'DataSource-Tool-Coverage'!A$2:A$36&amp;","," "&amp;'Detailed Techniques'!F24&amp;","))+0,'DataSource-Tool-Coverage'!$B$2:$B$36)/(LEN(TRIM(F24))-LEN(SUBSTITUTE(TRIM(F24),",",""))+1)</f>
        <v>1</v>
      </c>
      <c r="M24" s="14" t="str">
        <f>IF(L24&lt;0.2,"0-20",IF(L24&lt;0.4,"20-40",IF(L24&lt;0.6,"40-60",IF(L24&lt;0.8,"60-80","80-100"))))</f>
        <v>80-100</v>
      </c>
      <c r="N24" s="17">
        <f>SUMPRODUCT(ISNUMBER(SEARCH(""&amp;'DataSource-Tool-Coverage'!A$2:A$36&amp;","," "&amp;'Detailed Techniques'!F24&amp;","))+0,'DataSource-Tool-Coverage'!$C$2:$C$36)/(LEN(TRIM(F24))-LEN(SUBSTITUTE(TRIM(F24),",",""))+1)</f>
        <v>1</v>
      </c>
      <c r="O24" s="14" t="str">
        <f>IF(N24&lt;0.2,"0-20",IF(N24&lt;0.4,"20-40",IF(N24&lt;0.6,"40-60",IF(N24&lt;0.8,"60-80","80-100"))))</f>
        <v>80-100</v>
      </c>
      <c r="P24" s="17">
        <f>SUMPRODUCT(ISNUMBER(SEARCH(""&amp;'DataSource-Tool-Coverage'!A$2:A$36&amp;","," "&amp;'Detailed Techniques'!F24&amp;","))+0,'DataSource-Tool-Coverage'!$D$2:$D$36)/(LEN(TRIM(F24))-LEN(SUBSTITUTE(TRIM(F24),",",""))+1)</f>
        <v>0</v>
      </c>
      <c r="Q24" s="14" t="str">
        <f>IF(P24&lt;0.2,"0-20",IF(P24&lt;0.4,"20-40",IF(P24&lt;0.6,"40-60",IF(P24&lt;0.8,"60-80","80-100"))))</f>
        <v>0-20</v>
      </c>
      <c r="R24" s="17">
        <f>SUMPRODUCT(ISNUMBER(SEARCH(""&amp;'DataSource-Tool-Coverage'!A$2:A$36&amp;","," "&amp;'Detailed Techniques'!F24&amp;","))+0,'DataSource-Tool-Coverage'!$E$2:$E$36)/(LEN(TRIM(F24))-LEN(SUBSTITUTE(TRIM(F24),",",""))+1)</f>
        <v>0.66666666666666663</v>
      </c>
      <c r="S24" s="14" t="str">
        <f>IF(R24&lt;0.2,"0-20",IF(R24&lt;0.4,"20-40",IF(R24&lt;0.6,"40-60",IF(R24&lt;0.8,"60-80","80-100"))))</f>
        <v>60-80</v>
      </c>
      <c r="T24" s="17">
        <f>SUMPRODUCT(ISNUMBER(SEARCH(""&amp;'DataSource-Tool-Coverage'!A$2:A$36&amp;","," "&amp;'Detailed Techniques'!F24&amp;","))+0,'DataSource-Tool-Coverage'!$F$2:$F$36)/(LEN(TRIM(F24))-LEN(SUBSTITUTE(TRIM(F24),",",""))+1)</f>
        <v>0.66666666666666663</v>
      </c>
      <c r="U24" s="14" t="str">
        <f>IF(T24&lt;0.2,"0-20",IF(T24&lt;0.4,"20-40",IF(T24&lt;0.6,"40-60",IF(T24&lt;0.8,"60-80","80-100"))))</f>
        <v>60-80</v>
      </c>
      <c r="V24" s="17">
        <f>SUMPRODUCT(ISNUMBER(SEARCH(""&amp;'DataSource-Tool-Coverage'!A$2:A$36&amp;","," "&amp;'Detailed Techniques'!F24&amp;","))+0,'DataSource-Tool-Coverage'!$G$2:$G$36)/(LEN(TRIM(F24))-LEN(SUBSTITUTE(TRIM(F24),",",""))+1)</f>
        <v>0</v>
      </c>
      <c r="W24" s="14" t="str">
        <f>IF(V24&lt;0.2,"0-20",IF(V24&lt;0.4,"20-40",IF(V24&lt;0.6,"40-60",IF(V24&lt;0.8,"60-80","80-100"))))</f>
        <v>0-20</v>
      </c>
      <c r="X24" s="17">
        <f>SUMPRODUCT(ISNUMBER(SEARCH(""&amp;'DataSource-Tool-Coverage'!A$2:A$36&amp;","," "&amp;'Detailed Techniques'!F24&amp;","))+0,'DataSource-Tool-Coverage'!$H$2:$H$36)/(LEN(TRIM(F24))-LEN(SUBSTITUTE(TRIM(F24),",",""))+1)</f>
        <v>0</v>
      </c>
      <c r="Y24" s="14" t="str">
        <f>IF(X24&lt;0.2,"0-20",IF(X24&lt;0.4,"20-40",IF(X24&lt;0.6,"40-60",IF(X24&lt;0.8,"60-80","80-100"))))</f>
        <v>0-20</v>
      </c>
    </row>
    <row r="25" spans="1:25" ht="60" customHeight="1" x14ac:dyDescent="0.25">
      <c r="A25" s="3" t="s">
        <v>49</v>
      </c>
      <c r="B25" s="3" t="s">
        <v>9</v>
      </c>
      <c r="C25" s="3" t="s">
        <v>174</v>
      </c>
      <c r="D25" s="5" t="s">
        <v>356</v>
      </c>
      <c r="E25" s="5" t="s">
        <v>357</v>
      </c>
      <c r="F25" s="16" t="s">
        <v>771</v>
      </c>
      <c r="G25" s="5" t="str">
        <f>INDEX('Score Defs'!A$3:A$8,MATCH('Detailed Techniques'!K25,'Score Defs'!B$3:B$8,0))</f>
        <v>None</v>
      </c>
      <c r="H25" s="60">
        <v>0</v>
      </c>
      <c r="I25" s="60"/>
      <c r="J25" s="60"/>
      <c r="K25" s="60">
        <f>FLOOR(AVERAGE(H25:J25),1)</f>
        <v>0</v>
      </c>
      <c r="L25" s="17">
        <f>SUMPRODUCT(ISNUMBER(SEARCH(""&amp;'DataSource-Tool-Coverage'!A$2:A$36&amp;","," "&amp;'Detailed Techniques'!F25&amp;","))+0,'DataSource-Tool-Coverage'!$B$2:$B$36)/(LEN(TRIM(F25))-LEN(SUBSTITUTE(TRIM(F25),",",""))+1)</f>
        <v>0.6</v>
      </c>
      <c r="M25" s="14" t="str">
        <f>IF(L25&lt;0.2,"0-20",IF(L25&lt;0.4,"20-40",IF(L25&lt;0.6,"40-60",IF(L25&lt;0.8,"60-80","80-100"))))</f>
        <v>60-80</v>
      </c>
      <c r="N25" s="17">
        <f>SUMPRODUCT(ISNUMBER(SEARCH(""&amp;'DataSource-Tool-Coverage'!A$2:A$36&amp;","," "&amp;'Detailed Techniques'!F25&amp;","))+0,'DataSource-Tool-Coverage'!$C$2:$C$36)/(LEN(TRIM(F25))-LEN(SUBSTITUTE(TRIM(F25),",",""))+1)</f>
        <v>0.4</v>
      </c>
      <c r="O25" s="14" t="str">
        <f>IF(N25&lt;0.2,"0-20",IF(N25&lt;0.4,"20-40",IF(N25&lt;0.6,"40-60",IF(N25&lt;0.8,"60-80","80-100"))))</f>
        <v>40-60</v>
      </c>
      <c r="P25" s="17">
        <f>SUMPRODUCT(ISNUMBER(SEARCH(""&amp;'DataSource-Tool-Coverage'!A$2:A$36&amp;","," "&amp;'Detailed Techniques'!F25&amp;","))+0,'DataSource-Tool-Coverage'!$D$2:$D$36)/(LEN(TRIM(F25))-LEN(SUBSTITUTE(TRIM(F25),",",""))+1)</f>
        <v>0.2</v>
      </c>
      <c r="Q25" s="14" t="str">
        <f>IF(P25&lt;0.2,"0-20",IF(P25&lt;0.4,"20-40",IF(P25&lt;0.6,"40-60",IF(P25&lt;0.8,"60-80","80-100"))))</f>
        <v>20-40</v>
      </c>
      <c r="R25" s="17">
        <f>SUMPRODUCT(ISNUMBER(SEARCH(""&amp;'DataSource-Tool-Coverage'!A$2:A$36&amp;","," "&amp;'Detailed Techniques'!F25&amp;","))+0,'DataSource-Tool-Coverage'!$E$2:$E$36)/(LEN(TRIM(F25))-LEN(SUBSTITUTE(TRIM(F25),",",""))+1)</f>
        <v>0.2</v>
      </c>
      <c r="S25" s="14" t="str">
        <f>IF(R25&lt;0.2,"0-20",IF(R25&lt;0.4,"20-40",IF(R25&lt;0.6,"40-60",IF(R25&lt;0.8,"60-80","80-100"))))</f>
        <v>20-40</v>
      </c>
      <c r="T25" s="17">
        <f>SUMPRODUCT(ISNUMBER(SEARCH(""&amp;'DataSource-Tool-Coverage'!A$2:A$36&amp;","," "&amp;'Detailed Techniques'!F25&amp;","))+0,'DataSource-Tool-Coverage'!$F$2:$F$36)/(LEN(TRIM(F25))-LEN(SUBSTITUTE(TRIM(F25),",",""))+1)</f>
        <v>0.2</v>
      </c>
      <c r="U25" s="14" t="str">
        <f>IF(T25&lt;0.2,"0-20",IF(T25&lt;0.4,"20-40",IF(T25&lt;0.6,"40-60",IF(T25&lt;0.8,"60-80","80-100"))))</f>
        <v>20-40</v>
      </c>
      <c r="V25" s="17">
        <f>SUMPRODUCT(ISNUMBER(SEARCH(""&amp;'DataSource-Tool-Coverage'!A$2:A$36&amp;","," "&amp;'Detailed Techniques'!F25&amp;","))+0,'DataSource-Tool-Coverage'!$G$2:$G$36)/(LEN(TRIM(F25))-LEN(SUBSTITUTE(TRIM(F25),",",""))+1)</f>
        <v>0.4</v>
      </c>
      <c r="W25" s="14" t="str">
        <f>IF(V25&lt;0.2,"0-20",IF(V25&lt;0.4,"20-40",IF(V25&lt;0.6,"40-60",IF(V25&lt;0.8,"60-80","80-100"))))</f>
        <v>40-60</v>
      </c>
      <c r="X25" s="17">
        <f>SUMPRODUCT(ISNUMBER(SEARCH(""&amp;'DataSource-Tool-Coverage'!A$2:A$36&amp;","," "&amp;'Detailed Techniques'!F25&amp;","))+0,'DataSource-Tool-Coverage'!$H$2:$H$36)/(LEN(TRIM(F25))-LEN(SUBSTITUTE(TRIM(F25),",",""))+1)</f>
        <v>0.4</v>
      </c>
      <c r="Y25" s="14" t="str">
        <f>IF(X25&lt;0.2,"0-20",IF(X25&lt;0.4,"20-40",IF(X25&lt;0.6,"40-60",IF(X25&lt;0.8,"60-80","80-100"))))</f>
        <v>40-60</v>
      </c>
    </row>
    <row r="26" spans="1:25" ht="60" customHeight="1" x14ac:dyDescent="0.25">
      <c r="A26" s="3" t="s">
        <v>62</v>
      </c>
      <c r="B26" s="3" t="s">
        <v>7</v>
      </c>
      <c r="C26" s="3" t="s">
        <v>175</v>
      </c>
      <c r="D26" s="5" t="s">
        <v>365</v>
      </c>
      <c r="E26" s="5" t="s">
        <v>366</v>
      </c>
      <c r="F26" s="16" t="s">
        <v>570</v>
      </c>
      <c r="G26" s="5" t="str">
        <f>INDEX('Score Defs'!A$3:A$8,MATCH('Detailed Techniques'!K26,'Score Defs'!B$3:B$8,0))</f>
        <v>None</v>
      </c>
      <c r="H26" s="60">
        <v>0</v>
      </c>
      <c r="I26" s="60"/>
      <c r="J26" s="60"/>
      <c r="K26" s="60">
        <f>FLOOR(AVERAGE(H26:J26),1)</f>
        <v>0</v>
      </c>
      <c r="L26" s="17">
        <f>SUMPRODUCT(ISNUMBER(SEARCH(""&amp;'DataSource-Tool-Coverage'!A$2:A$36&amp;","," "&amp;'Detailed Techniques'!F26&amp;","))+0,'DataSource-Tool-Coverage'!$B$2:$B$36)/(LEN(TRIM(F26))-LEN(SUBSTITUTE(TRIM(F26),",",""))+1)</f>
        <v>1</v>
      </c>
      <c r="M26" s="14" t="str">
        <f>IF(L26&lt;0.2,"0-20",IF(L26&lt;0.4,"20-40",IF(L26&lt;0.6,"40-60",IF(L26&lt;0.8,"60-80","80-100"))))</f>
        <v>80-100</v>
      </c>
      <c r="N26" s="17">
        <f>SUMPRODUCT(ISNUMBER(SEARCH(""&amp;'DataSource-Tool-Coverage'!A$2:A$36&amp;","," "&amp;'Detailed Techniques'!F26&amp;","))+0,'DataSource-Tool-Coverage'!$C$2:$C$36)/(LEN(TRIM(F26))-LEN(SUBSTITUTE(TRIM(F26),",",""))+1)</f>
        <v>1</v>
      </c>
      <c r="O26" s="14" t="str">
        <f>IF(N26&lt;0.2,"0-20",IF(N26&lt;0.4,"20-40",IF(N26&lt;0.6,"40-60",IF(N26&lt;0.8,"60-80","80-100"))))</f>
        <v>80-100</v>
      </c>
      <c r="P26" s="17">
        <f>SUMPRODUCT(ISNUMBER(SEARCH(""&amp;'DataSource-Tool-Coverage'!A$2:A$36&amp;","," "&amp;'Detailed Techniques'!F26&amp;","))+0,'DataSource-Tool-Coverage'!$D$2:$D$36)/(LEN(TRIM(F26))-LEN(SUBSTITUTE(TRIM(F26),",",""))+1)</f>
        <v>0</v>
      </c>
      <c r="Q26" s="14" t="str">
        <f>IF(P26&lt;0.2,"0-20",IF(P26&lt;0.4,"20-40",IF(P26&lt;0.6,"40-60",IF(P26&lt;0.8,"60-80","80-100"))))</f>
        <v>0-20</v>
      </c>
      <c r="R26" s="17">
        <f>SUMPRODUCT(ISNUMBER(SEARCH(""&amp;'DataSource-Tool-Coverage'!A$2:A$36&amp;","," "&amp;'Detailed Techniques'!F26&amp;","))+0,'DataSource-Tool-Coverage'!$E$2:$E$36)/(LEN(TRIM(F26))-LEN(SUBSTITUTE(TRIM(F26),",",""))+1)</f>
        <v>0.66666666666666663</v>
      </c>
      <c r="S26" s="14" t="str">
        <f>IF(R26&lt;0.2,"0-20",IF(R26&lt;0.4,"20-40",IF(R26&lt;0.6,"40-60",IF(R26&lt;0.8,"60-80","80-100"))))</f>
        <v>60-80</v>
      </c>
      <c r="T26" s="17">
        <f>SUMPRODUCT(ISNUMBER(SEARCH(""&amp;'DataSource-Tool-Coverage'!A$2:A$36&amp;","," "&amp;'Detailed Techniques'!F26&amp;","))+0,'DataSource-Tool-Coverage'!$F$2:$F$36)/(LEN(TRIM(F26))-LEN(SUBSTITUTE(TRIM(F26),",",""))+1)</f>
        <v>0.66666666666666663</v>
      </c>
      <c r="U26" s="14" t="str">
        <f>IF(T26&lt;0.2,"0-20",IF(T26&lt;0.4,"20-40",IF(T26&lt;0.6,"40-60",IF(T26&lt;0.8,"60-80","80-100"))))</f>
        <v>60-80</v>
      </c>
      <c r="V26" s="17">
        <f>SUMPRODUCT(ISNUMBER(SEARCH(""&amp;'DataSource-Tool-Coverage'!A$2:A$36&amp;","," "&amp;'Detailed Techniques'!F26&amp;","))+0,'DataSource-Tool-Coverage'!$G$2:$G$36)/(LEN(TRIM(F26))-LEN(SUBSTITUTE(TRIM(F26),",",""))+1)</f>
        <v>0</v>
      </c>
      <c r="W26" s="14" t="str">
        <f>IF(V26&lt;0.2,"0-20",IF(V26&lt;0.4,"20-40",IF(V26&lt;0.6,"40-60",IF(V26&lt;0.8,"60-80","80-100"))))</f>
        <v>0-20</v>
      </c>
      <c r="X26" s="17">
        <f>SUMPRODUCT(ISNUMBER(SEARCH(""&amp;'DataSource-Tool-Coverage'!A$2:A$36&amp;","," "&amp;'Detailed Techniques'!F26&amp;","))+0,'DataSource-Tool-Coverage'!$H$2:$H$36)/(LEN(TRIM(F26))-LEN(SUBSTITUTE(TRIM(F26),",",""))+1)</f>
        <v>0</v>
      </c>
      <c r="Y26" s="14" t="str">
        <f>IF(X26&lt;0.2,"0-20",IF(X26&lt;0.4,"20-40",IF(X26&lt;0.6,"40-60",IF(X26&lt;0.8,"60-80","80-100"))))</f>
        <v>0-20</v>
      </c>
    </row>
    <row r="27" spans="1:25" ht="60" customHeight="1" x14ac:dyDescent="0.25">
      <c r="A27" s="3" t="s">
        <v>85</v>
      </c>
      <c r="B27" s="3" t="s">
        <v>9</v>
      </c>
      <c r="C27" s="3" t="s">
        <v>176</v>
      </c>
      <c r="D27" s="5" t="s">
        <v>177</v>
      </c>
      <c r="E27" s="5" t="s">
        <v>419</v>
      </c>
      <c r="F27" s="16" t="s">
        <v>771</v>
      </c>
      <c r="G27" s="5" t="str">
        <f>INDEX('Score Defs'!A$3:A$8,MATCH('Detailed Techniques'!K27,'Score Defs'!B$3:B$8,0))</f>
        <v>None</v>
      </c>
      <c r="H27" s="60">
        <v>0</v>
      </c>
      <c r="I27" s="60"/>
      <c r="J27" s="60"/>
      <c r="K27" s="60">
        <f>FLOOR(AVERAGE(H27:J27),1)</f>
        <v>0</v>
      </c>
      <c r="L27" s="17">
        <f>SUMPRODUCT(ISNUMBER(SEARCH(""&amp;'DataSource-Tool-Coverage'!A$2:A$36&amp;","," "&amp;'Detailed Techniques'!F27&amp;","))+0,'DataSource-Tool-Coverage'!$B$2:$B$36)/(LEN(TRIM(F27))-LEN(SUBSTITUTE(TRIM(F27),",",""))+1)</f>
        <v>0.6</v>
      </c>
      <c r="M27" s="14" t="str">
        <f>IF(L27&lt;0.2,"0-20",IF(L27&lt;0.4,"20-40",IF(L27&lt;0.6,"40-60",IF(L27&lt;0.8,"60-80","80-100"))))</f>
        <v>60-80</v>
      </c>
      <c r="N27" s="17">
        <f>SUMPRODUCT(ISNUMBER(SEARCH(""&amp;'DataSource-Tool-Coverage'!A$2:A$36&amp;","," "&amp;'Detailed Techniques'!F27&amp;","))+0,'DataSource-Tool-Coverage'!$C$2:$C$36)/(LEN(TRIM(F27))-LEN(SUBSTITUTE(TRIM(F27),",",""))+1)</f>
        <v>0.4</v>
      </c>
      <c r="O27" s="14" t="str">
        <f>IF(N27&lt;0.2,"0-20",IF(N27&lt;0.4,"20-40",IF(N27&lt;0.6,"40-60",IF(N27&lt;0.8,"60-80","80-100"))))</f>
        <v>40-60</v>
      </c>
      <c r="P27" s="17">
        <f>SUMPRODUCT(ISNUMBER(SEARCH(""&amp;'DataSource-Tool-Coverage'!A$2:A$36&amp;","," "&amp;'Detailed Techniques'!F27&amp;","))+0,'DataSource-Tool-Coverage'!$D$2:$D$36)/(LEN(TRIM(F27))-LEN(SUBSTITUTE(TRIM(F27),",",""))+1)</f>
        <v>0.2</v>
      </c>
      <c r="Q27" s="14" t="str">
        <f>IF(P27&lt;0.2,"0-20",IF(P27&lt;0.4,"20-40",IF(P27&lt;0.6,"40-60",IF(P27&lt;0.8,"60-80","80-100"))))</f>
        <v>20-40</v>
      </c>
      <c r="R27" s="17">
        <f>SUMPRODUCT(ISNUMBER(SEARCH(""&amp;'DataSource-Tool-Coverage'!A$2:A$36&amp;","," "&amp;'Detailed Techniques'!F27&amp;","))+0,'DataSource-Tool-Coverage'!$E$2:$E$36)/(LEN(TRIM(F27))-LEN(SUBSTITUTE(TRIM(F27),",",""))+1)</f>
        <v>0.2</v>
      </c>
      <c r="S27" s="14" t="str">
        <f>IF(R27&lt;0.2,"0-20",IF(R27&lt;0.4,"20-40",IF(R27&lt;0.6,"40-60",IF(R27&lt;0.8,"60-80","80-100"))))</f>
        <v>20-40</v>
      </c>
      <c r="T27" s="17">
        <f>SUMPRODUCT(ISNUMBER(SEARCH(""&amp;'DataSource-Tool-Coverage'!A$2:A$36&amp;","," "&amp;'Detailed Techniques'!F27&amp;","))+0,'DataSource-Tool-Coverage'!$F$2:$F$36)/(LEN(TRIM(F27))-LEN(SUBSTITUTE(TRIM(F27),",",""))+1)</f>
        <v>0.2</v>
      </c>
      <c r="U27" s="14" t="str">
        <f>IF(T27&lt;0.2,"0-20",IF(T27&lt;0.4,"20-40",IF(T27&lt;0.6,"40-60",IF(T27&lt;0.8,"60-80","80-100"))))</f>
        <v>20-40</v>
      </c>
      <c r="V27" s="17">
        <f>SUMPRODUCT(ISNUMBER(SEARCH(""&amp;'DataSource-Tool-Coverage'!A$2:A$36&amp;","," "&amp;'Detailed Techniques'!F27&amp;","))+0,'DataSource-Tool-Coverage'!$G$2:$G$36)/(LEN(TRIM(F27))-LEN(SUBSTITUTE(TRIM(F27),",",""))+1)</f>
        <v>0.4</v>
      </c>
      <c r="W27" s="14" t="str">
        <f>IF(V27&lt;0.2,"0-20",IF(V27&lt;0.4,"20-40",IF(V27&lt;0.6,"40-60",IF(V27&lt;0.8,"60-80","80-100"))))</f>
        <v>40-60</v>
      </c>
      <c r="X27" s="17">
        <f>SUMPRODUCT(ISNUMBER(SEARCH(""&amp;'DataSource-Tool-Coverage'!A$2:A$36&amp;","," "&amp;'Detailed Techniques'!F27&amp;","))+0,'DataSource-Tool-Coverage'!$H$2:$H$36)/(LEN(TRIM(F27))-LEN(SUBSTITUTE(TRIM(F27),",",""))+1)</f>
        <v>0.4</v>
      </c>
      <c r="Y27" s="14" t="str">
        <f>IF(X27&lt;0.2,"0-20",IF(X27&lt;0.4,"20-40",IF(X27&lt;0.6,"40-60",IF(X27&lt;0.8,"60-80","80-100"))))</f>
        <v>40-60</v>
      </c>
    </row>
    <row r="28" spans="1:25" ht="60" customHeight="1" x14ac:dyDescent="0.25">
      <c r="A28" s="3" t="s">
        <v>126</v>
      </c>
      <c r="B28" s="3" t="s">
        <v>2</v>
      </c>
      <c r="C28" s="3" t="s">
        <v>178</v>
      </c>
      <c r="D28" s="5" t="s">
        <v>179</v>
      </c>
      <c r="E28" s="5" t="s">
        <v>428</v>
      </c>
      <c r="F28" s="16" t="s">
        <v>772</v>
      </c>
      <c r="G28" s="5" t="str">
        <f>INDEX('Score Defs'!A$3:A$8,MATCH('Detailed Techniques'!K28,'Score Defs'!B$3:B$8,0))</f>
        <v>None</v>
      </c>
      <c r="H28" s="60">
        <v>0</v>
      </c>
      <c r="I28" s="60"/>
      <c r="J28" s="60"/>
      <c r="K28" s="60">
        <f>FLOOR(AVERAGE(H28:J28),1)</f>
        <v>0</v>
      </c>
      <c r="L28" s="17">
        <f>SUMPRODUCT(ISNUMBER(SEARCH(""&amp;'DataSource-Tool-Coverage'!A$2:A$36&amp;","," "&amp;'Detailed Techniques'!F28&amp;","))+0,'DataSource-Tool-Coverage'!$B$2:$B$36)/(LEN(TRIM(F28))-LEN(SUBSTITUTE(TRIM(F28),",",""))+1)</f>
        <v>0.8</v>
      </c>
      <c r="M28" s="14" t="str">
        <f>IF(L28&lt;0.2,"0-20",IF(L28&lt;0.4,"20-40",IF(L28&lt;0.6,"40-60",IF(L28&lt;0.8,"60-80","80-100"))))</f>
        <v>80-100</v>
      </c>
      <c r="N28" s="17">
        <f>SUMPRODUCT(ISNUMBER(SEARCH(""&amp;'DataSource-Tool-Coverage'!A$2:A$36&amp;","," "&amp;'Detailed Techniques'!F28&amp;","))+0,'DataSource-Tool-Coverage'!$C$2:$C$36)/(LEN(TRIM(F28))-LEN(SUBSTITUTE(TRIM(F28),",",""))+1)</f>
        <v>0.4</v>
      </c>
      <c r="O28" s="14" t="str">
        <f>IF(N28&lt;0.2,"0-20",IF(N28&lt;0.4,"20-40",IF(N28&lt;0.6,"40-60",IF(N28&lt;0.8,"60-80","80-100"))))</f>
        <v>40-60</v>
      </c>
      <c r="P28" s="17">
        <f>SUMPRODUCT(ISNUMBER(SEARCH(""&amp;'DataSource-Tool-Coverage'!A$2:A$36&amp;","," "&amp;'Detailed Techniques'!F28&amp;","))+0,'DataSource-Tool-Coverage'!$D$2:$D$36)/(LEN(TRIM(F28))-LEN(SUBSTITUTE(TRIM(F28),",",""))+1)</f>
        <v>0.2</v>
      </c>
      <c r="Q28" s="14" t="str">
        <f>IF(P28&lt;0.2,"0-20",IF(P28&lt;0.4,"20-40",IF(P28&lt;0.6,"40-60",IF(P28&lt;0.8,"60-80","80-100"))))</f>
        <v>20-40</v>
      </c>
      <c r="R28" s="17">
        <f>SUMPRODUCT(ISNUMBER(SEARCH(""&amp;'DataSource-Tool-Coverage'!A$2:A$36&amp;","," "&amp;'Detailed Techniques'!F28&amp;","))+0,'DataSource-Tool-Coverage'!$E$2:$E$36)/(LEN(TRIM(F28))-LEN(SUBSTITUTE(TRIM(F28),",",""))+1)</f>
        <v>0.4</v>
      </c>
      <c r="S28" s="14" t="str">
        <f>IF(R28&lt;0.2,"0-20",IF(R28&lt;0.4,"20-40",IF(R28&lt;0.6,"40-60",IF(R28&lt;0.8,"60-80","80-100"))))</f>
        <v>40-60</v>
      </c>
      <c r="T28" s="17">
        <f>SUMPRODUCT(ISNUMBER(SEARCH(""&amp;'DataSource-Tool-Coverage'!A$2:A$36&amp;","," "&amp;'Detailed Techniques'!F28&amp;","))+0,'DataSource-Tool-Coverage'!$F$2:$F$36)/(LEN(TRIM(F28))-LEN(SUBSTITUTE(TRIM(F28),",",""))+1)</f>
        <v>0.4</v>
      </c>
      <c r="U28" s="14" t="str">
        <f>IF(T28&lt;0.2,"0-20",IF(T28&lt;0.4,"20-40",IF(T28&lt;0.6,"40-60",IF(T28&lt;0.8,"60-80","80-100"))))</f>
        <v>40-60</v>
      </c>
      <c r="V28" s="17">
        <f>SUMPRODUCT(ISNUMBER(SEARCH(""&amp;'DataSource-Tool-Coverage'!A$2:A$36&amp;","," "&amp;'Detailed Techniques'!F28&amp;","))+0,'DataSource-Tool-Coverage'!$G$2:$G$36)/(LEN(TRIM(F28))-LEN(SUBSTITUTE(TRIM(F28),",",""))+1)</f>
        <v>0.2</v>
      </c>
      <c r="W28" s="14" t="str">
        <f>IF(V28&lt;0.2,"0-20",IF(V28&lt;0.4,"20-40",IF(V28&lt;0.6,"40-60",IF(V28&lt;0.8,"60-80","80-100"))))</f>
        <v>20-40</v>
      </c>
      <c r="X28" s="17">
        <f>SUMPRODUCT(ISNUMBER(SEARCH(""&amp;'DataSource-Tool-Coverage'!A$2:A$36&amp;","," "&amp;'Detailed Techniques'!F28&amp;","))+0,'DataSource-Tool-Coverage'!$H$2:$H$36)/(LEN(TRIM(F28))-LEN(SUBSTITUTE(TRIM(F28),",",""))+1)</f>
        <v>0.2</v>
      </c>
      <c r="Y28" s="14" t="str">
        <f>IF(X28&lt;0.2,"0-20",IF(X28&lt;0.4,"20-40",IF(X28&lt;0.6,"40-60",IF(X28&lt;0.8,"60-80","80-100"))))</f>
        <v>20-40</v>
      </c>
    </row>
    <row r="29" spans="1:25" ht="60" customHeight="1" x14ac:dyDescent="0.25">
      <c r="A29" s="3" t="s">
        <v>107</v>
      </c>
      <c r="B29" s="3" t="s">
        <v>645</v>
      </c>
      <c r="C29" s="3" t="s">
        <v>180</v>
      </c>
      <c r="D29" s="5" t="s">
        <v>503</v>
      </c>
      <c r="E29" s="5" t="s">
        <v>504</v>
      </c>
      <c r="F29" s="16" t="s">
        <v>773</v>
      </c>
      <c r="G29" s="5" t="str">
        <f>INDEX('Score Defs'!A$3:A$8,MATCH('Detailed Techniques'!K29,'Score Defs'!B$3:B$8,0))</f>
        <v>None</v>
      </c>
      <c r="H29" s="60">
        <v>0</v>
      </c>
      <c r="I29" s="60"/>
      <c r="J29" s="60"/>
      <c r="K29" s="60">
        <f>FLOOR(AVERAGE(H29:J29),1)</f>
        <v>0</v>
      </c>
      <c r="L29" s="17">
        <f>SUMPRODUCT(ISNUMBER(SEARCH(""&amp;'DataSource-Tool-Coverage'!A$2:A$36&amp;","," "&amp;'Detailed Techniques'!F29&amp;","))+0,'DataSource-Tool-Coverage'!$B$2:$B$36)/(LEN(TRIM(F29))-LEN(SUBSTITUTE(TRIM(F29),",",""))+1)</f>
        <v>0.8</v>
      </c>
      <c r="M29" s="14" t="str">
        <f>IF(L29&lt;0.2,"0-20",IF(L29&lt;0.4,"20-40",IF(L29&lt;0.6,"40-60",IF(L29&lt;0.8,"60-80","80-100"))))</f>
        <v>80-100</v>
      </c>
      <c r="N29" s="17">
        <f>SUMPRODUCT(ISNUMBER(SEARCH(""&amp;'DataSource-Tool-Coverage'!A$2:A$36&amp;","," "&amp;'Detailed Techniques'!F29&amp;","))+0,'DataSource-Tool-Coverage'!$C$2:$C$36)/(LEN(TRIM(F29))-LEN(SUBSTITUTE(TRIM(F29),",",""))+1)</f>
        <v>0.6</v>
      </c>
      <c r="O29" s="14" t="str">
        <f>IF(N29&lt;0.2,"0-20",IF(N29&lt;0.4,"20-40",IF(N29&lt;0.6,"40-60",IF(N29&lt;0.8,"60-80","80-100"))))</f>
        <v>60-80</v>
      </c>
      <c r="P29" s="17">
        <f>SUMPRODUCT(ISNUMBER(SEARCH(""&amp;'DataSource-Tool-Coverage'!A$2:A$36&amp;","," "&amp;'Detailed Techniques'!F29&amp;","))+0,'DataSource-Tool-Coverage'!$D$2:$D$36)/(LEN(TRIM(F29))-LEN(SUBSTITUTE(TRIM(F29),",",""))+1)</f>
        <v>0.2</v>
      </c>
      <c r="Q29" s="14" t="str">
        <f>IF(P29&lt;0.2,"0-20",IF(P29&lt;0.4,"20-40",IF(P29&lt;0.6,"40-60",IF(P29&lt;0.8,"60-80","80-100"))))</f>
        <v>20-40</v>
      </c>
      <c r="R29" s="17">
        <f>SUMPRODUCT(ISNUMBER(SEARCH(""&amp;'DataSource-Tool-Coverage'!A$2:A$36&amp;","," "&amp;'Detailed Techniques'!F29&amp;","))+0,'DataSource-Tool-Coverage'!$E$2:$E$36)/(LEN(TRIM(F29))-LEN(SUBSTITUTE(TRIM(F29),",",""))+1)</f>
        <v>0.4</v>
      </c>
      <c r="S29" s="14" t="str">
        <f>IF(R29&lt;0.2,"0-20",IF(R29&lt;0.4,"20-40",IF(R29&lt;0.6,"40-60",IF(R29&lt;0.8,"60-80","80-100"))))</f>
        <v>40-60</v>
      </c>
      <c r="T29" s="17">
        <f>SUMPRODUCT(ISNUMBER(SEARCH(""&amp;'DataSource-Tool-Coverage'!A$2:A$36&amp;","," "&amp;'Detailed Techniques'!F29&amp;","))+0,'DataSource-Tool-Coverage'!$F$2:$F$36)/(LEN(TRIM(F29))-LEN(SUBSTITUTE(TRIM(F29),",",""))+1)</f>
        <v>0.4</v>
      </c>
      <c r="U29" s="14" t="str">
        <f>IF(T29&lt;0.2,"0-20",IF(T29&lt;0.4,"20-40",IF(T29&lt;0.6,"40-60",IF(T29&lt;0.8,"60-80","80-100"))))</f>
        <v>40-60</v>
      </c>
      <c r="V29" s="17">
        <f>SUMPRODUCT(ISNUMBER(SEARCH(""&amp;'DataSource-Tool-Coverage'!A$2:A$36&amp;","," "&amp;'Detailed Techniques'!F29&amp;","))+0,'DataSource-Tool-Coverage'!$G$2:$G$36)/(LEN(TRIM(F29))-LEN(SUBSTITUTE(TRIM(F29),",",""))+1)</f>
        <v>0.2</v>
      </c>
      <c r="W29" s="14" t="str">
        <f>IF(V29&lt;0.2,"0-20",IF(V29&lt;0.4,"20-40",IF(V29&lt;0.6,"40-60",IF(V29&lt;0.8,"60-80","80-100"))))</f>
        <v>20-40</v>
      </c>
      <c r="X29" s="17">
        <f>SUMPRODUCT(ISNUMBER(SEARCH(""&amp;'DataSource-Tool-Coverage'!A$2:A$36&amp;","," "&amp;'Detailed Techniques'!F29&amp;","))+0,'DataSource-Tool-Coverage'!$H$2:$H$36)/(LEN(TRIM(F29))-LEN(SUBSTITUTE(TRIM(F29),",",""))+1)</f>
        <v>0.2</v>
      </c>
      <c r="Y29" s="14" t="str">
        <f>IF(X29&lt;0.2,"0-20",IF(X29&lt;0.4,"20-40",IF(X29&lt;0.6,"40-60",IF(X29&lt;0.8,"60-80","80-100"))))</f>
        <v>20-40</v>
      </c>
    </row>
    <row r="30" spans="1:25" ht="60" customHeight="1" x14ac:dyDescent="0.25">
      <c r="A30" s="3" t="s">
        <v>77</v>
      </c>
      <c r="B30" s="3" t="s">
        <v>8</v>
      </c>
      <c r="C30" s="3" t="s">
        <v>181</v>
      </c>
      <c r="D30" s="5" t="s">
        <v>182</v>
      </c>
      <c r="E30" s="5" t="s">
        <v>464</v>
      </c>
      <c r="F30" s="16" t="s">
        <v>774</v>
      </c>
      <c r="G30" s="5" t="str">
        <f>INDEX('Score Defs'!A$3:A$8,MATCH('Detailed Techniques'!K30,'Score Defs'!B$3:B$8,0))</f>
        <v>None</v>
      </c>
      <c r="H30" s="60">
        <v>0</v>
      </c>
      <c r="I30" s="60"/>
      <c r="J30" s="60"/>
      <c r="K30" s="60">
        <f>FLOOR(AVERAGE(H30:J30),1)</f>
        <v>0</v>
      </c>
      <c r="L30" s="17">
        <f>SUMPRODUCT(ISNUMBER(SEARCH(""&amp;'DataSource-Tool-Coverage'!A$2:A$36&amp;","," "&amp;'Detailed Techniques'!F30&amp;","))+0,'DataSource-Tool-Coverage'!$B$2:$B$36)/(LEN(TRIM(F30))-LEN(SUBSTITUTE(TRIM(F30),",",""))+1)</f>
        <v>0.66666666666666663</v>
      </c>
      <c r="M30" s="14" t="str">
        <f>IF(L30&lt;0.2,"0-20",IF(L30&lt;0.4,"20-40",IF(L30&lt;0.6,"40-60",IF(L30&lt;0.8,"60-80","80-100"))))</f>
        <v>60-80</v>
      </c>
      <c r="N30" s="17">
        <f>SUMPRODUCT(ISNUMBER(SEARCH(""&amp;'DataSource-Tool-Coverage'!A$2:A$36&amp;","," "&amp;'Detailed Techniques'!F30&amp;","))+0,'DataSource-Tool-Coverage'!$C$2:$C$36)/(LEN(TRIM(F30))-LEN(SUBSTITUTE(TRIM(F30),",",""))+1)</f>
        <v>0.66666666666666663</v>
      </c>
      <c r="O30" s="14" t="str">
        <f>IF(N30&lt;0.2,"0-20",IF(N30&lt;0.4,"20-40",IF(N30&lt;0.6,"40-60",IF(N30&lt;0.8,"60-80","80-100"))))</f>
        <v>60-80</v>
      </c>
      <c r="P30" s="17">
        <f>SUMPRODUCT(ISNUMBER(SEARCH(""&amp;'DataSource-Tool-Coverage'!A$2:A$36&amp;","," "&amp;'Detailed Techniques'!F30&amp;","))+0,'DataSource-Tool-Coverage'!$D$2:$D$36)/(LEN(TRIM(F30))-LEN(SUBSTITUTE(TRIM(F30),",",""))+1)</f>
        <v>0.33333333333333331</v>
      </c>
      <c r="Q30" s="14" t="str">
        <f>IF(P30&lt;0.2,"0-20",IF(P30&lt;0.4,"20-40",IF(P30&lt;0.6,"40-60",IF(P30&lt;0.8,"60-80","80-100"))))</f>
        <v>20-40</v>
      </c>
      <c r="R30" s="17">
        <f>SUMPRODUCT(ISNUMBER(SEARCH(""&amp;'DataSource-Tool-Coverage'!A$2:A$36&amp;","," "&amp;'Detailed Techniques'!F30&amp;","))+0,'DataSource-Tool-Coverage'!$E$2:$E$36)/(LEN(TRIM(F30))-LEN(SUBSTITUTE(TRIM(F30),",",""))+1)</f>
        <v>0.33333333333333331</v>
      </c>
      <c r="S30" s="14" t="str">
        <f>IF(R30&lt;0.2,"0-20",IF(R30&lt;0.4,"20-40",IF(R30&lt;0.6,"40-60",IF(R30&lt;0.8,"60-80","80-100"))))</f>
        <v>20-40</v>
      </c>
      <c r="T30" s="17">
        <f>SUMPRODUCT(ISNUMBER(SEARCH(""&amp;'DataSource-Tool-Coverage'!A$2:A$36&amp;","," "&amp;'Detailed Techniques'!F30&amp;","))+0,'DataSource-Tool-Coverage'!$F$2:$F$36)/(LEN(TRIM(F30))-LEN(SUBSTITUTE(TRIM(F30),",",""))+1)</f>
        <v>0.33333333333333331</v>
      </c>
      <c r="U30" s="14" t="str">
        <f>IF(T30&lt;0.2,"0-20",IF(T30&lt;0.4,"20-40",IF(T30&lt;0.6,"40-60",IF(T30&lt;0.8,"60-80","80-100"))))</f>
        <v>20-40</v>
      </c>
      <c r="V30" s="17">
        <f>SUMPRODUCT(ISNUMBER(SEARCH(""&amp;'DataSource-Tool-Coverage'!A$2:A$36&amp;","," "&amp;'Detailed Techniques'!F30&amp;","))+0,'DataSource-Tool-Coverage'!$G$2:$G$36)/(LEN(TRIM(F30))-LEN(SUBSTITUTE(TRIM(F30),",",""))+1)</f>
        <v>0.33333333333333331</v>
      </c>
      <c r="W30" s="14" t="str">
        <f>IF(V30&lt;0.2,"0-20",IF(V30&lt;0.4,"20-40",IF(V30&lt;0.6,"40-60",IF(V30&lt;0.8,"60-80","80-100"))))</f>
        <v>20-40</v>
      </c>
      <c r="X30" s="17">
        <f>SUMPRODUCT(ISNUMBER(SEARCH(""&amp;'DataSource-Tool-Coverage'!A$2:A$36&amp;","," "&amp;'Detailed Techniques'!F30&amp;","))+0,'DataSource-Tool-Coverage'!$H$2:$H$36)/(LEN(TRIM(F30))-LEN(SUBSTITUTE(TRIM(F30),",",""))+1)</f>
        <v>0.33333333333333331</v>
      </c>
      <c r="Y30" s="14" t="str">
        <f>IF(X30&lt;0.2,"0-20",IF(X30&lt;0.4,"20-40",IF(X30&lt;0.6,"40-60",IF(X30&lt;0.8,"60-80","80-100"))))</f>
        <v>20-40</v>
      </c>
    </row>
    <row r="31" spans="1:25" ht="60" customHeight="1" x14ac:dyDescent="0.25">
      <c r="A31" s="3" t="s">
        <v>40</v>
      </c>
      <c r="B31" s="3" t="s">
        <v>8</v>
      </c>
      <c r="C31" s="3" t="s">
        <v>183</v>
      </c>
      <c r="D31" s="5" t="s">
        <v>184</v>
      </c>
      <c r="E31" s="5" t="s">
        <v>370</v>
      </c>
      <c r="F31" s="16" t="s">
        <v>775</v>
      </c>
      <c r="G31" s="5" t="str">
        <f>INDEX('Score Defs'!A$3:A$8,MATCH('Detailed Techniques'!K31,'Score Defs'!B$3:B$8,0))</f>
        <v>None</v>
      </c>
      <c r="H31" s="60">
        <v>0</v>
      </c>
      <c r="I31" s="60"/>
      <c r="J31" s="60"/>
      <c r="K31" s="60">
        <f>FLOOR(AVERAGE(H31:J31),1)</f>
        <v>0</v>
      </c>
      <c r="L31" s="17">
        <f>SUMPRODUCT(ISNUMBER(SEARCH(""&amp;'DataSource-Tool-Coverage'!A$2:A$36&amp;","," "&amp;'Detailed Techniques'!F31&amp;","))+0,'DataSource-Tool-Coverage'!$B$2:$B$36)/(LEN(TRIM(F31))-LEN(SUBSTITUTE(TRIM(F31),",",""))+1)</f>
        <v>0.5</v>
      </c>
      <c r="M31" s="14" t="str">
        <f>IF(L31&lt;0.2,"0-20",IF(L31&lt;0.4,"20-40",IF(L31&lt;0.6,"40-60",IF(L31&lt;0.8,"60-80","80-100"))))</f>
        <v>40-60</v>
      </c>
      <c r="N31" s="17">
        <f>SUMPRODUCT(ISNUMBER(SEARCH(""&amp;'DataSource-Tool-Coverage'!A$2:A$36&amp;","," "&amp;'Detailed Techniques'!F31&amp;","))+0,'DataSource-Tool-Coverage'!$C$2:$C$36)/(LEN(TRIM(F31))-LEN(SUBSTITUTE(TRIM(F31),",",""))+1)</f>
        <v>0.5</v>
      </c>
      <c r="O31" s="14" t="str">
        <f>IF(N31&lt;0.2,"0-20",IF(N31&lt;0.4,"20-40",IF(N31&lt;0.6,"40-60",IF(N31&lt;0.8,"60-80","80-100"))))</f>
        <v>40-60</v>
      </c>
      <c r="P31" s="17">
        <f>SUMPRODUCT(ISNUMBER(SEARCH(""&amp;'DataSource-Tool-Coverage'!A$2:A$36&amp;","," "&amp;'Detailed Techniques'!F31&amp;","))+0,'DataSource-Tool-Coverage'!$D$2:$D$36)/(LEN(TRIM(F31))-LEN(SUBSTITUTE(TRIM(F31),",",""))+1)</f>
        <v>0.25</v>
      </c>
      <c r="Q31" s="14" t="str">
        <f>IF(P31&lt;0.2,"0-20",IF(P31&lt;0.4,"20-40",IF(P31&lt;0.6,"40-60",IF(P31&lt;0.8,"60-80","80-100"))))</f>
        <v>20-40</v>
      </c>
      <c r="R31" s="17">
        <f>SUMPRODUCT(ISNUMBER(SEARCH(""&amp;'DataSource-Tool-Coverage'!A$2:A$36&amp;","," "&amp;'Detailed Techniques'!F31&amp;","))+0,'DataSource-Tool-Coverage'!$E$2:$E$36)/(LEN(TRIM(F31))-LEN(SUBSTITUTE(TRIM(F31),",",""))+1)</f>
        <v>0.25</v>
      </c>
      <c r="S31" s="14" t="str">
        <f>IF(R31&lt;0.2,"0-20",IF(R31&lt;0.4,"20-40",IF(R31&lt;0.6,"40-60",IF(R31&lt;0.8,"60-80","80-100"))))</f>
        <v>20-40</v>
      </c>
      <c r="T31" s="17">
        <f>SUMPRODUCT(ISNUMBER(SEARCH(""&amp;'DataSource-Tool-Coverage'!A$2:A$36&amp;","," "&amp;'Detailed Techniques'!F31&amp;","))+0,'DataSource-Tool-Coverage'!$F$2:$F$36)/(LEN(TRIM(F31))-LEN(SUBSTITUTE(TRIM(F31),",",""))+1)</f>
        <v>0.25</v>
      </c>
      <c r="U31" s="14" t="str">
        <f>IF(T31&lt;0.2,"0-20",IF(T31&lt;0.4,"20-40",IF(T31&lt;0.6,"40-60",IF(T31&lt;0.8,"60-80","80-100"))))</f>
        <v>20-40</v>
      </c>
      <c r="V31" s="17">
        <f>SUMPRODUCT(ISNUMBER(SEARCH(""&amp;'DataSource-Tool-Coverage'!A$2:A$36&amp;","," "&amp;'Detailed Techniques'!F31&amp;","))+0,'DataSource-Tool-Coverage'!$G$2:$G$36)/(LEN(TRIM(F31))-LEN(SUBSTITUTE(TRIM(F31),",",""))+1)</f>
        <v>0.5</v>
      </c>
      <c r="W31" s="14" t="str">
        <f>IF(V31&lt;0.2,"0-20",IF(V31&lt;0.4,"20-40",IF(V31&lt;0.6,"40-60",IF(V31&lt;0.8,"60-80","80-100"))))</f>
        <v>40-60</v>
      </c>
      <c r="X31" s="17">
        <f>SUMPRODUCT(ISNUMBER(SEARCH(""&amp;'DataSource-Tool-Coverage'!A$2:A$36&amp;","," "&amp;'Detailed Techniques'!F31&amp;","))+0,'DataSource-Tool-Coverage'!$H$2:$H$36)/(LEN(TRIM(F31))-LEN(SUBSTITUTE(TRIM(F31),",",""))+1)</f>
        <v>0.5</v>
      </c>
      <c r="Y31" s="14" t="str">
        <f>IF(X31&lt;0.2,"0-20",IF(X31&lt;0.4,"20-40",IF(X31&lt;0.6,"40-60",IF(X31&lt;0.8,"60-80","80-100"))))</f>
        <v>40-60</v>
      </c>
    </row>
    <row r="32" spans="1:25" ht="60" customHeight="1" x14ac:dyDescent="0.25">
      <c r="A32" s="3" t="s">
        <v>113</v>
      </c>
      <c r="B32" s="3" t="s">
        <v>0</v>
      </c>
      <c r="C32" s="3" t="s">
        <v>185</v>
      </c>
      <c r="D32" s="5" t="s">
        <v>415</v>
      </c>
      <c r="E32" s="5" t="s">
        <v>416</v>
      </c>
      <c r="F32" s="16" t="s">
        <v>776</v>
      </c>
      <c r="G32" s="5" t="str">
        <f>INDEX('Score Defs'!A$3:A$8,MATCH('Detailed Techniques'!K32,'Score Defs'!B$3:B$8,0))</f>
        <v>None</v>
      </c>
      <c r="H32" s="60">
        <v>0</v>
      </c>
      <c r="I32" s="60"/>
      <c r="J32" s="60"/>
      <c r="K32" s="60">
        <f>FLOOR(AVERAGE(H32:J32),1)</f>
        <v>0</v>
      </c>
      <c r="L32" s="17">
        <f>SUMPRODUCT(ISNUMBER(SEARCH(""&amp;'DataSource-Tool-Coverage'!A$2:A$36&amp;","," "&amp;'Detailed Techniques'!F32&amp;","))+0,'DataSource-Tool-Coverage'!$B$2:$B$36)/(LEN(TRIM(F32))-LEN(SUBSTITUTE(TRIM(F32),",",""))+1)</f>
        <v>1</v>
      </c>
      <c r="M32" s="14" t="str">
        <f>IF(L32&lt;0.2,"0-20",IF(L32&lt;0.4,"20-40",IF(L32&lt;0.6,"40-60",IF(L32&lt;0.8,"60-80","80-100"))))</f>
        <v>80-100</v>
      </c>
      <c r="N32" s="17">
        <f>SUMPRODUCT(ISNUMBER(SEARCH(""&amp;'DataSource-Tool-Coverage'!A$2:A$36&amp;","," "&amp;'Detailed Techniques'!F32&amp;","))+0,'DataSource-Tool-Coverage'!$C$2:$C$36)/(LEN(TRIM(F32))-LEN(SUBSTITUTE(TRIM(F32),",",""))+1)</f>
        <v>1</v>
      </c>
      <c r="O32" s="14" t="str">
        <f>IF(N32&lt;0.2,"0-20",IF(N32&lt;0.4,"20-40",IF(N32&lt;0.6,"40-60",IF(N32&lt;0.8,"60-80","80-100"))))</f>
        <v>80-100</v>
      </c>
      <c r="P32" s="17">
        <f>SUMPRODUCT(ISNUMBER(SEARCH(""&amp;'DataSource-Tool-Coverage'!A$2:A$36&amp;","," "&amp;'Detailed Techniques'!F32&amp;","))+0,'DataSource-Tool-Coverage'!$D$2:$D$36)/(LEN(TRIM(F32))-LEN(SUBSTITUTE(TRIM(F32),",",""))+1)</f>
        <v>0</v>
      </c>
      <c r="Q32" s="14" t="str">
        <f>IF(P32&lt;0.2,"0-20",IF(P32&lt;0.4,"20-40",IF(P32&lt;0.6,"40-60",IF(P32&lt;0.8,"60-80","80-100"))))</f>
        <v>0-20</v>
      </c>
      <c r="R32" s="17">
        <f>SUMPRODUCT(ISNUMBER(SEARCH(""&amp;'DataSource-Tool-Coverage'!A$2:A$36&amp;","," "&amp;'Detailed Techniques'!F32&amp;","))+0,'DataSource-Tool-Coverage'!$E$2:$E$36)/(LEN(TRIM(F32))-LEN(SUBSTITUTE(TRIM(F32),",",""))+1)</f>
        <v>0.5</v>
      </c>
      <c r="S32" s="14" t="str">
        <f>IF(R32&lt;0.2,"0-20",IF(R32&lt;0.4,"20-40",IF(R32&lt;0.6,"40-60",IF(R32&lt;0.8,"60-80","80-100"))))</f>
        <v>40-60</v>
      </c>
      <c r="T32" s="17">
        <f>SUMPRODUCT(ISNUMBER(SEARCH(""&amp;'DataSource-Tool-Coverage'!A$2:A$36&amp;","," "&amp;'Detailed Techniques'!F32&amp;","))+0,'DataSource-Tool-Coverage'!$F$2:$F$36)/(LEN(TRIM(F32))-LEN(SUBSTITUTE(TRIM(F32),",",""))+1)</f>
        <v>0.5</v>
      </c>
      <c r="U32" s="14" t="str">
        <f>IF(T32&lt;0.2,"0-20",IF(T32&lt;0.4,"20-40",IF(T32&lt;0.6,"40-60",IF(T32&lt;0.8,"60-80","80-100"))))</f>
        <v>40-60</v>
      </c>
      <c r="V32" s="17">
        <f>SUMPRODUCT(ISNUMBER(SEARCH(""&amp;'DataSource-Tool-Coverage'!A$2:A$36&amp;","," "&amp;'Detailed Techniques'!F32&amp;","))+0,'DataSource-Tool-Coverage'!$G$2:$G$36)/(LEN(TRIM(F32))-LEN(SUBSTITUTE(TRIM(F32),",",""))+1)</f>
        <v>0</v>
      </c>
      <c r="W32" s="14" t="str">
        <f>IF(V32&lt;0.2,"0-20",IF(V32&lt;0.4,"20-40",IF(V32&lt;0.6,"40-60",IF(V32&lt;0.8,"60-80","80-100"))))</f>
        <v>0-20</v>
      </c>
      <c r="X32" s="17">
        <f>SUMPRODUCT(ISNUMBER(SEARCH(""&amp;'DataSource-Tool-Coverage'!A$2:A$36&amp;","," "&amp;'Detailed Techniques'!F32&amp;","))+0,'DataSource-Tool-Coverage'!$H$2:$H$36)/(LEN(TRIM(F32))-LEN(SUBSTITUTE(TRIM(F32),",",""))+1)</f>
        <v>0</v>
      </c>
      <c r="Y32" s="14" t="str">
        <f>IF(X32&lt;0.2,"0-20",IF(X32&lt;0.4,"20-40",IF(X32&lt;0.6,"40-60",IF(X32&lt;0.8,"60-80","80-100"))))</f>
        <v>0-20</v>
      </c>
    </row>
    <row r="33" spans="1:25" ht="60" customHeight="1" x14ac:dyDescent="0.25">
      <c r="A33" s="3" t="s">
        <v>109</v>
      </c>
      <c r="B33" s="3" t="s">
        <v>9</v>
      </c>
      <c r="C33" s="3" t="s">
        <v>186</v>
      </c>
      <c r="D33" s="5" t="s">
        <v>187</v>
      </c>
      <c r="E33" s="5" t="s">
        <v>480</v>
      </c>
      <c r="F33" s="16" t="s">
        <v>777</v>
      </c>
      <c r="G33" s="5" t="str">
        <f>INDEX('Score Defs'!A$3:A$8,MATCH('Detailed Techniques'!K33,'Score Defs'!B$3:B$8,0))</f>
        <v>None</v>
      </c>
      <c r="H33" s="60">
        <v>0</v>
      </c>
      <c r="I33" s="60"/>
      <c r="J33" s="60"/>
      <c r="K33" s="60">
        <f>FLOOR(AVERAGE(H33:J33),1)</f>
        <v>0</v>
      </c>
      <c r="L33" s="17">
        <f>SUMPRODUCT(ISNUMBER(SEARCH(""&amp;'DataSource-Tool-Coverage'!A$2:A$36&amp;","," "&amp;'Detailed Techniques'!F33&amp;","))+0,'DataSource-Tool-Coverage'!$B$2:$B$36)/(LEN(TRIM(F33))-LEN(SUBSTITUTE(TRIM(F33),",",""))+1)</f>
        <v>0.5</v>
      </c>
      <c r="M33" s="14" t="str">
        <f>IF(L33&lt;0.2,"0-20",IF(L33&lt;0.4,"20-40",IF(L33&lt;0.6,"40-60",IF(L33&lt;0.8,"60-80","80-100"))))</f>
        <v>40-60</v>
      </c>
      <c r="N33" s="17">
        <f>SUMPRODUCT(ISNUMBER(SEARCH(""&amp;'DataSource-Tool-Coverage'!A$2:A$36&amp;","," "&amp;'Detailed Techniques'!F33&amp;","))+0,'DataSource-Tool-Coverage'!$C$2:$C$36)/(LEN(TRIM(F33))-LEN(SUBSTITUTE(TRIM(F33),",",""))+1)</f>
        <v>0.33333333333333331</v>
      </c>
      <c r="O33" s="14" t="str">
        <f>IF(N33&lt;0.2,"0-20",IF(N33&lt;0.4,"20-40",IF(N33&lt;0.6,"40-60",IF(N33&lt;0.8,"60-80","80-100"))))</f>
        <v>20-40</v>
      </c>
      <c r="P33" s="17">
        <f>SUMPRODUCT(ISNUMBER(SEARCH(""&amp;'DataSource-Tool-Coverage'!A$2:A$36&amp;","," "&amp;'Detailed Techniques'!F33&amp;","))+0,'DataSource-Tool-Coverage'!$D$2:$D$36)/(LEN(TRIM(F33))-LEN(SUBSTITUTE(TRIM(F33),",",""))+1)</f>
        <v>0.16666666666666666</v>
      </c>
      <c r="Q33" s="14" t="str">
        <f>IF(P33&lt;0.2,"0-20",IF(P33&lt;0.4,"20-40",IF(P33&lt;0.6,"40-60",IF(P33&lt;0.8,"60-80","80-100"))))</f>
        <v>0-20</v>
      </c>
      <c r="R33" s="17">
        <f>SUMPRODUCT(ISNUMBER(SEARCH(""&amp;'DataSource-Tool-Coverage'!A$2:A$36&amp;","," "&amp;'Detailed Techniques'!F33&amp;","))+0,'DataSource-Tool-Coverage'!$E$2:$E$36)/(LEN(TRIM(F33))-LEN(SUBSTITUTE(TRIM(F33),",",""))+1)</f>
        <v>0.16666666666666666</v>
      </c>
      <c r="S33" s="14" t="str">
        <f>IF(R33&lt;0.2,"0-20",IF(R33&lt;0.4,"20-40",IF(R33&lt;0.6,"40-60",IF(R33&lt;0.8,"60-80","80-100"))))</f>
        <v>0-20</v>
      </c>
      <c r="T33" s="17">
        <f>SUMPRODUCT(ISNUMBER(SEARCH(""&amp;'DataSource-Tool-Coverage'!A$2:A$36&amp;","," "&amp;'Detailed Techniques'!F33&amp;","))+0,'DataSource-Tool-Coverage'!$F$2:$F$36)/(LEN(TRIM(F33))-LEN(SUBSTITUTE(TRIM(F33),",",""))+1)</f>
        <v>0.16666666666666666</v>
      </c>
      <c r="U33" s="14" t="str">
        <f>IF(T33&lt;0.2,"0-20",IF(T33&lt;0.4,"20-40",IF(T33&lt;0.6,"40-60",IF(T33&lt;0.8,"60-80","80-100"))))</f>
        <v>0-20</v>
      </c>
      <c r="V33" s="17">
        <f>SUMPRODUCT(ISNUMBER(SEARCH(""&amp;'DataSource-Tool-Coverage'!A$2:A$36&amp;","," "&amp;'Detailed Techniques'!F33&amp;","))+0,'DataSource-Tool-Coverage'!$G$2:$G$36)/(LEN(TRIM(F33))-LEN(SUBSTITUTE(TRIM(F33),",",""))+1)</f>
        <v>0.33333333333333331</v>
      </c>
      <c r="W33" s="14" t="str">
        <f>IF(V33&lt;0.2,"0-20",IF(V33&lt;0.4,"20-40",IF(V33&lt;0.6,"40-60",IF(V33&lt;0.8,"60-80","80-100"))))</f>
        <v>20-40</v>
      </c>
      <c r="X33" s="17">
        <f>SUMPRODUCT(ISNUMBER(SEARCH(""&amp;'DataSource-Tool-Coverage'!A$2:A$36&amp;","," "&amp;'Detailed Techniques'!F33&amp;","))+0,'DataSource-Tool-Coverage'!$H$2:$H$36)/(LEN(TRIM(F33))-LEN(SUBSTITUTE(TRIM(F33),",",""))+1)</f>
        <v>0.33333333333333331</v>
      </c>
      <c r="Y33" s="14" t="str">
        <f>IF(X33&lt;0.2,"0-20",IF(X33&lt;0.4,"20-40",IF(X33&lt;0.6,"40-60",IF(X33&lt;0.8,"60-80","80-100"))))</f>
        <v>20-40</v>
      </c>
    </row>
    <row r="34" spans="1:25" ht="60" customHeight="1" x14ac:dyDescent="0.25">
      <c r="A34" s="3" t="s">
        <v>106</v>
      </c>
      <c r="B34" s="3" t="s">
        <v>4</v>
      </c>
      <c r="C34" s="3" t="s">
        <v>188</v>
      </c>
      <c r="D34" s="5" t="s">
        <v>484</v>
      </c>
      <c r="E34" s="5" t="s">
        <v>350</v>
      </c>
      <c r="F34" s="16" t="s">
        <v>570</v>
      </c>
      <c r="G34" s="5" t="str">
        <f>INDEX('Score Defs'!A$3:A$8,MATCH('Detailed Techniques'!K34,'Score Defs'!B$3:B$8,0))</f>
        <v>None</v>
      </c>
      <c r="H34" s="60">
        <v>0</v>
      </c>
      <c r="I34" s="60"/>
      <c r="J34" s="60"/>
      <c r="K34" s="60">
        <f>FLOOR(AVERAGE(H34:J34),1)</f>
        <v>0</v>
      </c>
      <c r="L34" s="17">
        <f>SUMPRODUCT(ISNUMBER(SEARCH(""&amp;'DataSource-Tool-Coverage'!A$2:A$36&amp;","," "&amp;'Detailed Techniques'!F34&amp;","))+0,'DataSource-Tool-Coverage'!$B$2:$B$36)/(LEN(TRIM(F34))-LEN(SUBSTITUTE(TRIM(F34),",",""))+1)</f>
        <v>1</v>
      </c>
      <c r="M34" s="14" t="str">
        <f>IF(L34&lt;0.2,"0-20",IF(L34&lt;0.4,"20-40",IF(L34&lt;0.6,"40-60",IF(L34&lt;0.8,"60-80","80-100"))))</f>
        <v>80-100</v>
      </c>
      <c r="N34" s="17">
        <f>SUMPRODUCT(ISNUMBER(SEARCH(""&amp;'DataSource-Tool-Coverage'!A$2:A$36&amp;","," "&amp;'Detailed Techniques'!F34&amp;","))+0,'DataSource-Tool-Coverage'!$C$2:$C$36)/(LEN(TRIM(F34))-LEN(SUBSTITUTE(TRIM(F34),",",""))+1)</f>
        <v>1</v>
      </c>
      <c r="O34" s="14" t="str">
        <f>IF(N34&lt;0.2,"0-20",IF(N34&lt;0.4,"20-40",IF(N34&lt;0.6,"40-60",IF(N34&lt;0.8,"60-80","80-100"))))</f>
        <v>80-100</v>
      </c>
      <c r="P34" s="17">
        <f>SUMPRODUCT(ISNUMBER(SEARCH(""&amp;'DataSource-Tool-Coverage'!A$2:A$36&amp;","," "&amp;'Detailed Techniques'!F34&amp;","))+0,'DataSource-Tool-Coverage'!$D$2:$D$36)/(LEN(TRIM(F34))-LEN(SUBSTITUTE(TRIM(F34),",",""))+1)</f>
        <v>0</v>
      </c>
      <c r="Q34" s="14" t="str">
        <f>IF(P34&lt;0.2,"0-20",IF(P34&lt;0.4,"20-40",IF(P34&lt;0.6,"40-60",IF(P34&lt;0.8,"60-80","80-100"))))</f>
        <v>0-20</v>
      </c>
      <c r="R34" s="17">
        <f>SUMPRODUCT(ISNUMBER(SEARCH(""&amp;'DataSource-Tool-Coverage'!A$2:A$36&amp;","," "&amp;'Detailed Techniques'!F34&amp;","))+0,'DataSource-Tool-Coverage'!$E$2:$E$36)/(LEN(TRIM(F34))-LEN(SUBSTITUTE(TRIM(F34),",",""))+1)</f>
        <v>0.66666666666666663</v>
      </c>
      <c r="S34" s="14" t="str">
        <f>IF(R34&lt;0.2,"0-20",IF(R34&lt;0.4,"20-40",IF(R34&lt;0.6,"40-60",IF(R34&lt;0.8,"60-80","80-100"))))</f>
        <v>60-80</v>
      </c>
      <c r="T34" s="17">
        <f>SUMPRODUCT(ISNUMBER(SEARCH(""&amp;'DataSource-Tool-Coverage'!A$2:A$36&amp;","," "&amp;'Detailed Techniques'!F34&amp;","))+0,'DataSource-Tool-Coverage'!$F$2:$F$36)/(LEN(TRIM(F34))-LEN(SUBSTITUTE(TRIM(F34),",",""))+1)</f>
        <v>0.66666666666666663</v>
      </c>
      <c r="U34" s="14" t="str">
        <f>IF(T34&lt;0.2,"0-20",IF(T34&lt;0.4,"20-40",IF(T34&lt;0.6,"40-60",IF(T34&lt;0.8,"60-80","80-100"))))</f>
        <v>60-80</v>
      </c>
      <c r="V34" s="17">
        <f>SUMPRODUCT(ISNUMBER(SEARCH(""&amp;'DataSource-Tool-Coverage'!A$2:A$36&amp;","," "&amp;'Detailed Techniques'!F34&amp;","))+0,'DataSource-Tool-Coverage'!$G$2:$G$36)/(LEN(TRIM(F34))-LEN(SUBSTITUTE(TRIM(F34),",",""))+1)</f>
        <v>0</v>
      </c>
      <c r="W34" s="14" t="str">
        <f>IF(V34&lt;0.2,"0-20",IF(V34&lt;0.4,"20-40",IF(V34&lt;0.6,"40-60",IF(V34&lt;0.8,"60-80","80-100"))))</f>
        <v>0-20</v>
      </c>
      <c r="X34" s="17">
        <f>SUMPRODUCT(ISNUMBER(SEARCH(""&amp;'DataSource-Tool-Coverage'!A$2:A$36&amp;","," "&amp;'Detailed Techniques'!F34&amp;","))+0,'DataSource-Tool-Coverage'!$H$2:$H$36)/(LEN(TRIM(F34))-LEN(SUBSTITUTE(TRIM(F34),",",""))+1)</f>
        <v>0</v>
      </c>
      <c r="Y34" s="14" t="str">
        <f>IF(X34&lt;0.2,"0-20",IF(X34&lt;0.4,"20-40",IF(X34&lt;0.6,"40-60",IF(X34&lt;0.8,"60-80","80-100"))))</f>
        <v>0-20</v>
      </c>
    </row>
    <row r="35" spans="1:25" ht="60" customHeight="1" x14ac:dyDescent="0.25">
      <c r="A35" s="3" t="s">
        <v>86</v>
      </c>
      <c r="B35" s="3" t="s">
        <v>656</v>
      </c>
      <c r="C35" s="3" t="s">
        <v>189</v>
      </c>
      <c r="D35" s="5" t="s">
        <v>434</v>
      </c>
      <c r="E35" s="5" t="s">
        <v>435</v>
      </c>
      <c r="F35" s="16" t="s">
        <v>778</v>
      </c>
      <c r="G35" s="5" t="str">
        <f>INDEX('Score Defs'!A$3:A$8,MATCH('Detailed Techniques'!K35,'Score Defs'!B$3:B$8,0))</f>
        <v>None</v>
      </c>
      <c r="H35" s="60">
        <v>0</v>
      </c>
      <c r="I35" s="60"/>
      <c r="J35" s="60"/>
      <c r="K35" s="60">
        <f>FLOOR(AVERAGE(H35:J35),1)</f>
        <v>0</v>
      </c>
      <c r="L35" s="17">
        <f>SUMPRODUCT(ISNUMBER(SEARCH(""&amp;'DataSource-Tool-Coverage'!A$2:A$36&amp;","," "&amp;'Detailed Techniques'!F35&amp;","))+0,'DataSource-Tool-Coverage'!$B$2:$B$36)/(LEN(TRIM(F35))-LEN(SUBSTITUTE(TRIM(F35),",",""))+1)</f>
        <v>1</v>
      </c>
      <c r="M35" s="14" t="str">
        <f>IF(L35&lt;0.2,"0-20",IF(L35&lt;0.4,"20-40",IF(L35&lt;0.6,"40-60",IF(L35&lt;0.8,"60-80","80-100"))))</f>
        <v>80-100</v>
      </c>
      <c r="N35" s="17">
        <f>SUMPRODUCT(ISNUMBER(SEARCH(""&amp;'DataSource-Tool-Coverage'!A$2:A$36&amp;","," "&amp;'Detailed Techniques'!F35&amp;","))+0,'DataSource-Tool-Coverage'!$C$2:$C$36)/(LEN(TRIM(F35))-LEN(SUBSTITUTE(TRIM(F35),",",""))+1)</f>
        <v>1</v>
      </c>
      <c r="O35" s="14" t="str">
        <f>IF(N35&lt;0.2,"0-20",IF(N35&lt;0.4,"20-40",IF(N35&lt;0.6,"40-60",IF(N35&lt;0.8,"60-80","80-100"))))</f>
        <v>80-100</v>
      </c>
      <c r="P35" s="17">
        <f>SUMPRODUCT(ISNUMBER(SEARCH(""&amp;'DataSource-Tool-Coverage'!A$2:A$36&amp;","," "&amp;'Detailed Techniques'!F35&amp;","))+0,'DataSource-Tool-Coverage'!$D$2:$D$36)/(LEN(TRIM(F35))-LEN(SUBSTITUTE(TRIM(F35),",",""))+1)</f>
        <v>0</v>
      </c>
      <c r="Q35" s="14" t="str">
        <f>IF(P35&lt;0.2,"0-20",IF(P35&lt;0.4,"20-40",IF(P35&lt;0.6,"40-60",IF(P35&lt;0.8,"60-80","80-100"))))</f>
        <v>0-20</v>
      </c>
      <c r="R35" s="17">
        <f>SUMPRODUCT(ISNUMBER(SEARCH(""&amp;'DataSource-Tool-Coverage'!A$2:A$36&amp;","," "&amp;'Detailed Techniques'!F35&amp;","))+0,'DataSource-Tool-Coverage'!$E$2:$E$36)/(LEN(TRIM(F35))-LEN(SUBSTITUTE(TRIM(F35),",",""))+1)</f>
        <v>1</v>
      </c>
      <c r="S35" s="14" t="str">
        <f>IF(R35&lt;0.2,"0-20",IF(R35&lt;0.4,"20-40",IF(R35&lt;0.6,"40-60",IF(R35&lt;0.8,"60-80","80-100"))))</f>
        <v>80-100</v>
      </c>
      <c r="T35" s="17">
        <f>SUMPRODUCT(ISNUMBER(SEARCH(""&amp;'DataSource-Tool-Coverage'!A$2:A$36&amp;","," "&amp;'Detailed Techniques'!F35&amp;","))+0,'DataSource-Tool-Coverage'!$F$2:$F$36)/(LEN(TRIM(F35))-LEN(SUBSTITUTE(TRIM(F35),",",""))+1)</f>
        <v>1</v>
      </c>
      <c r="U35" s="14" t="str">
        <f>IF(T35&lt;0.2,"0-20",IF(T35&lt;0.4,"20-40",IF(T35&lt;0.6,"40-60",IF(T35&lt;0.8,"60-80","80-100"))))</f>
        <v>80-100</v>
      </c>
      <c r="V35" s="17">
        <f>SUMPRODUCT(ISNUMBER(SEARCH(""&amp;'DataSource-Tool-Coverage'!A$2:A$36&amp;","," "&amp;'Detailed Techniques'!F35&amp;","))+0,'DataSource-Tool-Coverage'!$G$2:$G$36)/(LEN(TRIM(F35))-LEN(SUBSTITUTE(TRIM(F35),",",""))+1)</f>
        <v>0</v>
      </c>
      <c r="W35" s="14" t="str">
        <f>IF(V35&lt;0.2,"0-20",IF(V35&lt;0.4,"20-40",IF(V35&lt;0.6,"40-60",IF(V35&lt;0.8,"60-80","80-100"))))</f>
        <v>0-20</v>
      </c>
      <c r="X35" s="17">
        <f>SUMPRODUCT(ISNUMBER(SEARCH(""&amp;'DataSource-Tool-Coverage'!A$2:A$36&amp;","," "&amp;'Detailed Techniques'!F35&amp;","))+0,'DataSource-Tool-Coverage'!$H$2:$H$36)/(LEN(TRIM(F35))-LEN(SUBSTITUTE(TRIM(F35),",",""))+1)</f>
        <v>0</v>
      </c>
      <c r="Y35" s="14" t="str">
        <f>IF(X35&lt;0.2,"0-20",IF(X35&lt;0.4,"20-40",IF(X35&lt;0.6,"40-60",IF(X35&lt;0.8,"60-80","80-100"))))</f>
        <v>0-20</v>
      </c>
    </row>
    <row r="36" spans="1:25" ht="60" customHeight="1" x14ac:dyDescent="0.25">
      <c r="A36" s="3" t="s">
        <v>108</v>
      </c>
      <c r="B36" s="3" t="s">
        <v>6</v>
      </c>
      <c r="C36" s="3" t="s">
        <v>190</v>
      </c>
      <c r="D36" s="5" t="s">
        <v>471</v>
      </c>
      <c r="E36" s="5" t="s">
        <v>472</v>
      </c>
      <c r="F36" s="16" t="s">
        <v>779</v>
      </c>
      <c r="G36" s="5" t="str">
        <f>INDEX('Score Defs'!A$3:A$8,MATCH('Detailed Techniques'!K36,'Score Defs'!B$3:B$8,0))</f>
        <v>None</v>
      </c>
      <c r="H36" s="60">
        <v>0</v>
      </c>
      <c r="I36" s="60"/>
      <c r="J36" s="60"/>
      <c r="K36" s="60">
        <f>FLOOR(AVERAGE(H36:J36),1)</f>
        <v>0</v>
      </c>
      <c r="L36" s="17">
        <f>SUMPRODUCT(ISNUMBER(SEARCH(""&amp;'DataSource-Tool-Coverage'!A$2:A$36&amp;","," "&amp;'Detailed Techniques'!F36&amp;","))+0,'DataSource-Tool-Coverage'!$B$2:$B$36)/(LEN(TRIM(F36))-LEN(SUBSTITUTE(TRIM(F36),",",""))+1)</f>
        <v>1</v>
      </c>
      <c r="M36" s="14" t="str">
        <f>IF(L36&lt;0.2,"0-20",IF(L36&lt;0.4,"20-40",IF(L36&lt;0.6,"40-60",IF(L36&lt;0.8,"60-80","80-100"))))</f>
        <v>80-100</v>
      </c>
      <c r="N36" s="17">
        <f>SUMPRODUCT(ISNUMBER(SEARCH(""&amp;'DataSource-Tool-Coverage'!A$2:A$36&amp;","," "&amp;'Detailed Techniques'!F36&amp;","))+0,'DataSource-Tool-Coverage'!$C$2:$C$36)/(LEN(TRIM(F36))-LEN(SUBSTITUTE(TRIM(F36),",",""))+1)</f>
        <v>1</v>
      </c>
      <c r="O36" s="14" t="str">
        <f>IF(N36&lt;0.2,"0-20",IF(N36&lt;0.4,"20-40",IF(N36&lt;0.6,"40-60",IF(N36&lt;0.8,"60-80","80-100"))))</f>
        <v>80-100</v>
      </c>
      <c r="P36" s="17">
        <f>SUMPRODUCT(ISNUMBER(SEARCH(""&amp;'DataSource-Tool-Coverage'!A$2:A$36&amp;","," "&amp;'Detailed Techniques'!F36&amp;","))+0,'DataSource-Tool-Coverage'!$D$2:$D$36)/(LEN(TRIM(F36))-LEN(SUBSTITUTE(TRIM(F36),",",""))+1)</f>
        <v>0</v>
      </c>
      <c r="Q36" s="14" t="str">
        <f>IF(P36&lt;0.2,"0-20",IF(P36&lt;0.4,"20-40",IF(P36&lt;0.6,"40-60",IF(P36&lt;0.8,"60-80","80-100"))))</f>
        <v>0-20</v>
      </c>
      <c r="R36" s="17">
        <f>SUMPRODUCT(ISNUMBER(SEARCH(""&amp;'DataSource-Tool-Coverage'!A$2:A$36&amp;","," "&amp;'Detailed Techniques'!F36&amp;","))+0,'DataSource-Tool-Coverage'!$E$2:$E$36)/(LEN(TRIM(F36))-LEN(SUBSTITUTE(TRIM(F36),",",""))+1)</f>
        <v>0.33333333333333331</v>
      </c>
      <c r="S36" s="14" t="str">
        <f>IF(R36&lt;0.2,"0-20",IF(R36&lt;0.4,"20-40",IF(R36&lt;0.6,"40-60",IF(R36&lt;0.8,"60-80","80-100"))))</f>
        <v>20-40</v>
      </c>
      <c r="T36" s="17">
        <f>SUMPRODUCT(ISNUMBER(SEARCH(""&amp;'DataSource-Tool-Coverage'!A$2:A$36&amp;","," "&amp;'Detailed Techniques'!F36&amp;","))+0,'DataSource-Tool-Coverage'!$F$2:$F$36)/(LEN(TRIM(F36))-LEN(SUBSTITUTE(TRIM(F36),",",""))+1)</f>
        <v>0.33333333333333331</v>
      </c>
      <c r="U36" s="14" t="str">
        <f>IF(T36&lt;0.2,"0-20",IF(T36&lt;0.4,"20-40",IF(T36&lt;0.6,"40-60",IF(T36&lt;0.8,"60-80","80-100"))))</f>
        <v>20-40</v>
      </c>
      <c r="V36" s="17">
        <f>SUMPRODUCT(ISNUMBER(SEARCH(""&amp;'DataSource-Tool-Coverage'!A$2:A$36&amp;","," "&amp;'Detailed Techniques'!F36&amp;","))+0,'DataSource-Tool-Coverage'!$G$2:$G$36)/(LEN(TRIM(F36))-LEN(SUBSTITUTE(TRIM(F36),",",""))+1)</f>
        <v>0</v>
      </c>
      <c r="W36" s="14" t="str">
        <f>IF(V36&lt;0.2,"0-20",IF(V36&lt;0.4,"20-40",IF(V36&lt;0.6,"40-60",IF(V36&lt;0.8,"60-80","80-100"))))</f>
        <v>0-20</v>
      </c>
      <c r="X36" s="17">
        <f>SUMPRODUCT(ISNUMBER(SEARCH(""&amp;'DataSource-Tool-Coverage'!A$2:A$36&amp;","," "&amp;'Detailed Techniques'!F36&amp;","))+0,'DataSource-Tool-Coverage'!$H$2:$H$36)/(LEN(TRIM(F36))-LEN(SUBSTITUTE(TRIM(F36),",",""))+1)</f>
        <v>0</v>
      </c>
      <c r="Y36" s="14" t="str">
        <f>IF(X36&lt;0.2,"0-20",IF(X36&lt;0.4,"20-40",IF(X36&lt;0.6,"40-60",IF(X36&lt;0.8,"60-80","80-100"))))</f>
        <v>0-20</v>
      </c>
    </row>
    <row r="37" spans="1:25" ht="60" customHeight="1" x14ac:dyDescent="0.25">
      <c r="A37" s="3" t="s">
        <v>121</v>
      </c>
      <c r="B37" s="3" t="s">
        <v>2</v>
      </c>
      <c r="C37" s="3" t="s">
        <v>191</v>
      </c>
      <c r="D37" s="5" t="s">
        <v>413</v>
      </c>
      <c r="E37" s="5" t="s">
        <v>414</v>
      </c>
      <c r="F37" s="16" t="s">
        <v>780</v>
      </c>
      <c r="G37" s="5" t="str">
        <f>INDEX('Score Defs'!A$3:A$8,MATCH('Detailed Techniques'!K37,'Score Defs'!B$3:B$8,0))</f>
        <v>None</v>
      </c>
      <c r="H37" s="60">
        <v>0</v>
      </c>
      <c r="I37" s="60"/>
      <c r="J37" s="60"/>
      <c r="K37" s="60">
        <f>FLOOR(AVERAGE(H37:J37),1)</f>
        <v>0</v>
      </c>
      <c r="L37" s="17">
        <f>SUMPRODUCT(ISNUMBER(SEARCH(""&amp;'DataSource-Tool-Coverage'!A$2:A$36&amp;","," "&amp;'Detailed Techniques'!F37&amp;","))+0,'DataSource-Tool-Coverage'!$B$2:$B$36)/(LEN(TRIM(F37))-LEN(SUBSTITUTE(TRIM(F37),",",""))+1)</f>
        <v>1</v>
      </c>
      <c r="M37" s="14" t="str">
        <f>IF(L37&lt;0.2,"0-20",IF(L37&lt;0.4,"20-40",IF(L37&lt;0.6,"40-60",IF(L37&lt;0.8,"60-80","80-100"))))</f>
        <v>80-100</v>
      </c>
      <c r="N37" s="17">
        <f>SUMPRODUCT(ISNUMBER(SEARCH(""&amp;'DataSource-Tool-Coverage'!A$2:A$36&amp;","," "&amp;'Detailed Techniques'!F37&amp;","))+0,'DataSource-Tool-Coverage'!$C$2:$C$36)/(LEN(TRIM(F37))-LEN(SUBSTITUTE(TRIM(F37),",",""))+1)</f>
        <v>0.66666666666666663</v>
      </c>
      <c r="O37" s="14" t="str">
        <f>IF(N37&lt;0.2,"0-20",IF(N37&lt;0.4,"20-40",IF(N37&lt;0.6,"40-60",IF(N37&lt;0.8,"60-80","80-100"))))</f>
        <v>60-80</v>
      </c>
      <c r="P37" s="17">
        <f>SUMPRODUCT(ISNUMBER(SEARCH(""&amp;'DataSource-Tool-Coverage'!A$2:A$36&amp;","," "&amp;'Detailed Techniques'!F37&amp;","))+0,'DataSource-Tool-Coverage'!$D$2:$D$36)/(LEN(TRIM(F37))-LEN(SUBSTITUTE(TRIM(F37),",",""))+1)</f>
        <v>0</v>
      </c>
      <c r="Q37" s="14" t="str">
        <f>IF(P37&lt;0.2,"0-20",IF(P37&lt;0.4,"20-40",IF(P37&lt;0.6,"40-60",IF(P37&lt;0.8,"60-80","80-100"))))</f>
        <v>0-20</v>
      </c>
      <c r="R37" s="17">
        <f>SUMPRODUCT(ISNUMBER(SEARCH(""&amp;'DataSource-Tool-Coverage'!A$2:A$36&amp;","," "&amp;'Detailed Techniques'!F37&amp;","))+0,'DataSource-Tool-Coverage'!$E$2:$E$36)/(LEN(TRIM(F37))-LEN(SUBSTITUTE(TRIM(F37),",",""))+1)</f>
        <v>1</v>
      </c>
      <c r="S37" s="14" t="str">
        <f>IF(R37&lt;0.2,"0-20",IF(R37&lt;0.4,"20-40",IF(R37&lt;0.6,"40-60",IF(R37&lt;0.8,"60-80","80-100"))))</f>
        <v>80-100</v>
      </c>
      <c r="T37" s="17">
        <f>SUMPRODUCT(ISNUMBER(SEARCH(""&amp;'DataSource-Tool-Coverage'!A$2:A$36&amp;","," "&amp;'Detailed Techniques'!F37&amp;","))+0,'DataSource-Tool-Coverage'!$F$2:$F$36)/(LEN(TRIM(F37))-LEN(SUBSTITUTE(TRIM(F37),",",""))+1)</f>
        <v>1</v>
      </c>
      <c r="U37" s="14" t="str">
        <f>IF(T37&lt;0.2,"0-20",IF(T37&lt;0.4,"20-40",IF(T37&lt;0.6,"40-60",IF(T37&lt;0.8,"60-80","80-100"))))</f>
        <v>80-100</v>
      </c>
      <c r="V37" s="17">
        <f>SUMPRODUCT(ISNUMBER(SEARCH(""&amp;'DataSource-Tool-Coverage'!A$2:A$36&amp;","," "&amp;'Detailed Techniques'!F37&amp;","))+0,'DataSource-Tool-Coverage'!$G$2:$G$36)/(LEN(TRIM(F37))-LEN(SUBSTITUTE(TRIM(F37),",",""))+1)</f>
        <v>0</v>
      </c>
      <c r="W37" s="14" t="str">
        <f>IF(V37&lt;0.2,"0-20",IF(V37&lt;0.4,"20-40",IF(V37&lt;0.6,"40-60",IF(V37&lt;0.8,"60-80","80-100"))))</f>
        <v>0-20</v>
      </c>
      <c r="X37" s="17">
        <f>SUMPRODUCT(ISNUMBER(SEARCH(""&amp;'DataSource-Tool-Coverage'!A$2:A$36&amp;","," "&amp;'Detailed Techniques'!F37&amp;","))+0,'DataSource-Tool-Coverage'!$H$2:$H$36)/(LEN(TRIM(F37))-LEN(SUBSTITUTE(TRIM(F37),",",""))+1)</f>
        <v>0</v>
      </c>
      <c r="Y37" s="14" t="str">
        <f>IF(X37&lt;0.2,"0-20",IF(X37&lt;0.4,"20-40",IF(X37&lt;0.6,"40-60",IF(X37&lt;0.8,"60-80","80-100"))))</f>
        <v>0-20</v>
      </c>
    </row>
    <row r="38" spans="1:25" ht="60" customHeight="1" x14ac:dyDescent="0.25">
      <c r="A38" s="3" t="s">
        <v>30</v>
      </c>
      <c r="B38" s="3" t="s">
        <v>835</v>
      </c>
      <c r="C38" s="3" t="s">
        <v>192</v>
      </c>
      <c r="D38" s="5" t="s">
        <v>411</v>
      </c>
      <c r="E38" s="5" t="s">
        <v>412</v>
      </c>
      <c r="F38" s="16" t="s">
        <v>778</v>
      </c>
      <c r="G38" s="5" t="str">
        <f>INDEX('Score Defs'!A$3:A$8,MATCH('Detailed Techniques'!K38,'Score Defs'!B$3:B$8,0))</f>
        <v>None</v>
      </c>
      <c r="H38" s="60">
        <v>0</v>
      </c>
      <c r="I38" s="60"/>
      <c r="J38" s="60"/>
      <c r="K38" s="60">
        <f>FLOOR(AVERAGE(H38:J38),1)</f>
        <v>0</v>
      </c>
      <c r="L38" s="17">
        <f>SUMPRODUCT(ISNUMBER(SEARCH(""&amp;'DataSource-Tool-Coverage'!A$2:A$36&amp;","," "&amp;'Detailed Techniques'!F38&amp;","))+0,'DataSource-Tool-Coverage'!$B$2:$B$36)/(LEN(TRIM(F38))-LEN(SUBSTITUTE(TRIM(F38),",",""))+1)</f>
        <v>1</v>
      </c>
      <c r="M38" s="14" t="str">
        <f>IF(L38&lt;0.2,"0-20",IF(L38&lt;0.4,"20-40",IF(L38&lt;0.6,"40-60",IF(L38&lt;0.8,"60-80","80-100"))))</f>
        <v>80-100</v>
      </c>
      <c r="N38" s="17">
        <f>SUMPRODUCT(ISNUMBER(SEARCH(""&amp;'DataSource-Tool-Coverage'!A$2:A$36&amp;","," "&amp;'Detailed Techniques'!F38&amp;","))+0,'DataSource-Tool-Coverage'!$C$2:$C$36)/(LEN(TRIM(F38))-LEN(SUBSTITUTE(TRIM(F38),",",""))+1)</f>
        <v>1</v>
      </c>
      <c r="O38" s="14" t="str">
        <f>IF(N38&lt;0.2,"0-20",IF(N38&lt;0.4,"20-40",IF(N38&lt;0.6,"40-60",IF(N38&lt;0.8,"60-80","80-100"))))</f>
        <v>80-100</v>
      </c>
      <c r="P38" s="17">
        <f>SUMPRODUCT(ISNUMBER(SEARCH(""&amp;'DataSource-Tool-Coverage'!A$2:A$36&amp;","," "&amp;'Detailed Techniques'!F38&amp;","))+0,'DataSource-Tool-Coverage'!$D$2:$D$36)/(LEN(TRIM(F38))-LEN(SUBSTITUTE(TRIM(F38),",",""))+1)</f>
        <v>0</v>
      </c>
      <c r="Q38" s="14" t="str">
        <f>IF(P38&lt;0.2,"0-20",IF(P38&lt;0.4,"20-40",IF(P38&lt;0.6,"40-60",IF(P38&lt;0.8,"60-80","80-100"))))</f>
        <v>0-20</v>
      </c>
      <c r="R38" s="17">
        <f>SUMPRODUCT(ISNUMBER(SEARCH(""&amp;'DataSource-Tool-Coverage'!A$2:A$36&amp;","," "&amp;'Detailed Techniques'!F38&amp;","))+0,'DataSource-Tool-Coverage'!$E$2:$E$36)/(LEN(TRIM(F38))-LEN(SUBSTITUTE(TRIM(F38),",",""))+1)</f>
        <v>1</v>
      </c>
      <c r="S38" s="14" t="str">
        <f>IF(R38&lt;0.2,"0-20",IF(R38&lt;0.4,"20-40",IF(R38&lt;0.6,"40-60",IF(R38&lt;0.8,"60-80","80-100"))))</f>
        <v>80-100</v>
      </c>
      <c r="T38" s="17">
        <f>SUMPRODUCT(ISNUMBER(SEARCH(""&amp;'DataSource-Tool-Coverage'!A$2:A$36&amp;","," "&amp;'Detailed Techniques'!F38&amp;","))+0,'DataSource-Tool-Coverage'!$F$2:$F$36)/(LEN(TRIM(F38))-LEN(SUBSTITUTE(TRIM(F38),",",""))+1)</f>
        <v>1</v>
      </c>
      <c r="U38" s="14" t="str">
        <f>IF(T38&lt;0.2,"0-20",IF(T38&lt;0.4,"20-40",IF(T38&lt;0.6,"40-60",IF(T38&lt;0.8,"60-80","80-100"))))</f>
        <v>80-100</v>
      </c>
      <c r="V38" s="17">
        <f>SUMPRODUCT(ISNUMBER(SEARCH(""&amp;'DataSource-Tool-Coverage'!A$2:A$36&amp;","," "&amp;'Detailed Techniques'!F38&amp;","))+0,'DataSource-Tool-Coverage'!$G$2:$G$36)/(LEN(TRIM(F38))-LEN(SUBSTITUTE(TRIM(F38),",",""))+1)</f>
        <v>0</v>
      </c>
      <c r="W38" s="14" t="str">
        <f>IF(V38&lt;0.2,"0-20",IF(V38&lt;0.4,"20-40",IF(V38&lt;0.6,"40-60",IF(V38&lt;0.8,"60-80","80-100"))))</f>
        <v>0-20</v>
      </c>
      <c r="X38" s="17">
        <f>SUMPRODUCT(ISNUMBER(SEARCH(""&amp;'DataSource-Tool-Coverage'!A$2:A$36&amp;","," "&amp;'Detailed Techniques'!F38&amp;","))+0,'DataSource-Tool-Coverage'!$H$2:$H$36)/(LEN(TRIM(F38))-LEN(SUBSTITUTE(TRIM(F38),",",""))+1)</f>
        <v>0</v>
      </c>
      <c r="Y38" s="14" t="str">
        <f>IF(X38&lt;0.2,"0-20",IF(X38&lt;0.4,"20-40",IF(X38&lt;0.6,"40-60",IF(X38&lt;0.8,"60-80","80-100"))))</f>
        <v>0-20</v>
      </c>
    </row>
    <row r="39" spans="1:25" ht="60" customHeight="1" x14ac:dyDescent="0.25">
      <c r="A39" s="3" t="s">
        <v>43</v>
      </c>
      <c r="B39" s="3" t="s">
        <v>619</v>
      </c>
      <c r="C39" s="3" t="s">
        <v>193</v>
      </c>
      <c r="D39" s="5" t="s">
        <v>374</v>
      </c>
      <c r="E39" s="5" t="s">
        <v>375</v>
      </c>
      <c r="F39" s="16" t="s">
        <v>781</v>
      </c>
      <c r="G39" s="5" t="str">
        <f>INDEX('Score Defs'!A$3:A$8,MATCH('Detailed Techniques'!K39,'Score Defs'!B$3:B$8,0))</f>
        <v>None</v>
      </c>
      <c r="H39" s="60">
        <v>0</v>
      </c>
      <c r="I39" s="60"/>
      <c r="J39" s="60"/>
      <c r="K39" s="60">
        <f>FLOOR(AVERAGE(H39:J39),1)</f>
        <v>0</v>
      </c>
      <c r="L39" s="17">
        <f>SUMPRODUCT(ISNUMBER(SEARCH(""&amp;'DataSource-Tool-Coverage'!A$2:A$36&amp;","," "&amp;'Detailed Techniques'!F39&amp;","))+0,'DataSource-Tool-Coverage'!$B$2:$B$36)/(LEN(TRIM(F39))-LEN(SUBSTITUTE(TRIM(F39),",",""))+1)</f>
        <v>1</v>
      </c>
      <c r="M39" s="14" t="str">
        <f>IF(L39&lt;0.2,"0-20",IF(L39&lt;0.4,"20-40",IF(L39&lt;0.6,"40-60",IF(L39&lt;0.8,"60-80","80-100"))))</f>
        <v>80-100</v>
      </c>
      <c r="N39" s="17">
        <f>SUMPRODUCT(ISNUMBER(SEARCH(""&amp;'DataSource-Tool-Coverage'!A$2:A$36&amp;","," "&amp;'Detailed Techniques'!F39&amp;","))+0,'DataSource-Tool-Coverage'!$C$2:$C$36)/(LEN(TRIM(F39))-LEN(SUBSTITUTE(TRIM(F39),",",""))+1)</f>
        <v>1</v>
      </c>
      <c r="O39" s="14" t="str">
        <f>IF(N39&lt;0.2,"0-20",IF(N39&lt;0.4,"20-40",IF(N39&lt;0.6,"40-60",IF(N39&lt;0.8,"60-80","80-100"))))</f>
        <v>80-100</v>
      </c>
      <c r="P39" s="17">
        <f>SUMPRODUCT(ISNUMBER(SEARCH(""&amp;'DataSource-Tool-Coverage'!A$2:A$36&amp;","," "&amp;'Detailed Techniques'!F39&amp;","))+0,'DataSource-Tool-Coverage'!$D$2:$D$36)/(LEN(TRIM(F39))-LEN(SUBSTITUTE(TRIM(F39),",",""))+1)</f>
        <v>0</v>
      </c>
      <c r="Q39" s="14" t="str">
        <f>IF(P39&lt;0.2,"0-20",IF(P39&lt;0.4,"20-40",IF(P39&lt;0.6,"40-60",IF(P39&lt;0.8,"60-80","80-100"))))</f>
        <v>0-20</v>
      </c>
      <c r="R39" s="17">
        <f>SUMPRODUCT(ISNUMBER(SEARCH(""&amp;'DataSource-Tool-Coverage'!A$2:A$36&amp;","," "&amp;'Detailed Techniques'!F39&amp;","))+0,'DataSource-Tool-Coverage'!$E$2:$E$36)/(LEN(TRIM(F39))-LEN(SUBSTITUTE(TRIM(F39),",",""))+1)</f>
        <v>0.5</v>
      </c>
      <c r="S39" s="14" t="str">
        <f>IF(R39&lt;0.2,"0-20",IF(R39&lt;0.4,"20-40",IF(R39&lt;0.6,"40-60",IF(R39&lt;0.8,"60-80","80-100"))))</f>
        <v>40-60</v>
      </c>
      <c r="T39" s="17">
        <f>SUMPRODUCT(ISNUMBER(SEARCH(""&amp;'DataSource-Tool-Coverage'!A$2:A$36&amp;","," "&amp;'Detailed Techniques'!F39&amp;","))+0,'DataSource-Tool-Coverage'!$F$2:$F$36)/(LEN(TRIM(F39))-LEN(SUBSTITUTE(TRIM(F39),",",""))+1)</f>
        <v>0.75</v>
      </c>
      <c r="U39" s="14" t="str">
        <f>IF(T39&lt;0.2,"0-20",IF(T39&lt;0.4,"20-40",IF(T39&lt;0.6,"40-60",IF(T39&lt;0.8,"60-80","80-100"))))</f>
        <v>60-80</v>
      </c>
      <c r="V39" s="17">
        <f>SUMPRODUCT(ISNUMBER(SEARCH(""&amp;'DataSource-Tool-Coverage'!A$2:A$36&amp;","," "&amp;'Detailed Techniques'!F39&amp;","))+0,'DataSource-Tool-Coverage'!$G$2:$G$36)/(LEN(TRIM(F39))-LEN(SUBSTITUTE(TRIM(F39),",",""))+1)</f>
        <v>0</v>
      </c>
      <c r="W39" s="14" t="str">
        <f>IF(V39&lt;0.2,"0-20",IF(V39&lt;0.4,"20-40",IF(V39&lt;0.6,"40-60",IF(V39&lt;0.8,"60-80","80-100"))))</f>
        <v>0-20</v>
      </c>
      <c r="X39" s="17">
        <f>SUMPRODUCT(ISNUMBER(SEARCH(""&amp;'DataSource-Tool-Coverage'!A$2:A$36&amp;","," "&amp;'Detailed Techniques'!F39&amp;","))+0,'DataSource-Tool-Coverage'!$H$2:$H$36)/(LEN(TRIM(F39))-LEN(SUBSTITUTE(TRIM(F39),",",""))+1)</f>
        <v>0</v>
      </c>
      <c r="Y39" s="14" t="str">
        <f>IF(X39&lt;0.2,"0-20",IF(X39&lt;0.4,"20-40",IF(X39&lt;0.6,"40-60",IF(X39&lt;0.8,"60-80","80-100"))))</f>
        <v>0-20</v>
      </c>
    </row>
    <row r="40" spans="1:25" ht="60" customHeight="1" x14ac:dyDescent="0.25">
      <c r="A40" s="3" t="s">
        <v>54</v>
      </c>
      <c r="B40" s="3" t="s">
        <v>7</v>
      </c>
      <c r="C40" s="3" t="s">
        <v>194</v>
      </c>
      <c r="D40" s="5" t="s">
        <v>363</v>
      </c>
      <c r="E40" s="5" t="s">
        <v>364</v>
      </c>
      <c r="F40" s="16" t="s">
        <v>570</v>
      </c>
      <c r="G40" s="5" t="str">
        <f>INDEX('Score Defs'!A$3:A$8,MATCH('Detailed Techniques'!K40,'Score Defs'!B$3:B$8,0))</f>
        <v>None</v>
      </c>
      <c r="H40" s="60">
        <v>0</v>
      </c>
      <c r="I40" s="60"/>
      <c r="J40" s="60"/>
      <c r="K40" s="60">
        <f>FLOOR(AVERAGE(H40:J40),1)</f>
        <v>0</v>
      </c>
      <c r="L40" s="17">
        <f>SUMPRODUCT(ISNUMBER(SEARCH(""&amp;'DataSource-Tool-Coverage'!A$2:A$36&amp;","," "&amp;'Detailed Techniques'!F40&amp;","))+0,'DataSource-Tool-Coverage'!$B$2:$B$36)/(LEN(TRIM(F40))-LEN(SUBSTITUTE(TRIM(F40),",",""))+1)</f>
        <v>1</v>
      </c>
      <c r="M40" s="14" t="str">
        <f>IF(L40&lt;0.2,"0-20",IF(L40&lt;0.4,"20-40",IF(L40&lt;0.6,"40-60",IF(L40&lt;0.8,"60-80","80-100"))))</f>
        <v>80-100</v>
      </c>
      <c r="N40" s="17">
        <f>SUMPRODUCT(ISNUMBER(SEARCH(""&amp;'DataSource-Tool-Coverage'!A$2:A$36&amp;","," "&amp;'Detailed Techniques'!F40&amp;","))+0,'DataSource-Tool-Coverage'!$C$2:$C$36)/(LEN(TRIM(F40))-LEN(SUBSTITUTE(TRIM(F40),",",""))+1)</f>
        <v>1</v>
      </c>
      <c r="O40" s="14" t="str">
        <f>IF(N40&lt;0.2,"0-20",IF(N40&lt;0.4,"20-40",IF(N40&lt;0.6,"40-60",IF(N40&lt;0.8,"60-80","80-100"))))</f>
        <v>80-100</v>
      </c>
      <c r="P40" s="17">
        <f>SUMPRODUCT(ISNUMBER(SEARCH(""&amp;'DataSource-Tool-Coverage'!A$2:A$36&amp;","," "&amp;'Detailed Techniques'!F40&amp;","))+0,'DataSource-Tool-Coverage'!$D$2:$D$36)/(LEN(TRIM(F40))-LEN(SUBSTITUTE(TRIM(F40),",",""))+1)</f>
        <v>0</v>
      </c>
      <c r="Q40" s="14" t="str">
        <f>IF(P40&lt;0.2,"0-20",IF(P40&lt;0.4,"20-40",IF(P40&lt;0.6,"40-60",IF(P40&lt;0.8,"60-80","80-100"))))</f>
        <v>0-20</v>
      </c>
      <c r="R40" s="17">
        <f>SUMPRODUCT(ISNUMBER(SEARCH(""&amp;'DataSource-Tool-Coverage'!A$2:A$36&amp;","," "&amp;'Detailed Techniques'!F40&amp;","))+0,'DataSource-Tool-Coverage'!$E$2:$E$36)/(LEN(TRIM(F40))-LEN(SUBSTITUTE(TRIM(F40),",",""))+1)</f>
        <v>0.66666666666666663</v>
      </c>
      <c r="S40" s="14" t="str">
        <f>IF(R40&lt;0.2,"0-20",IF(R40&lt;0.4,"20-40",IF(R40&lt;0.6,"40-60",IF(R40&lt;0.8,"60-80","80-100"))))</f>
        <v>60-80</v>
      </c>
      <c r="T40" s="17">
        <f>SUMPRODUCT(ISNUMBER(SEARCH(""&amp;'DataSource-Tool-Coverage'!A$2:A$36&amp;","," "&amp;'Detailed Techniques'!F40&amp;","))+0,'DataSource-Tool-Coverage'!$F$2:$F$36)/(LEN(TRIM(F40))-LEN(SUBSTITUTE(TRIM(F40),",",""))+1)</f>
        <v>0.66666666666666663</v>
      </c>
      <c r="U40" s="14" t="str">
        <f>IF(T40&lt;0.2,"0-20",IF(T40&lt;0.4,"20-40",IF(T40&lt;0.6,"40-60",IF(T40&lt;0.8,"60-80","80-100"))))</f>
        <v>60-80</v>
      </c>
      <c r="V40" s="17">
        <f>SUMPRODUCT(ISNUMBER(SEARCH(""&amp;'DataSource-Tool-Coverage'!A$2:A$36&amp;","," "&amp;'Detailed Techniques'!F40&amp;","))+0,'DataSource-Tool-Coverage'!$G$2:$G$36)/(LEN(TRIM(F40))-LEN(SUBSTITUTE(TRIM(F40),",",""))+1)</f>
        <v>0</v>
      </c>
      <c r="W40" s="14" t="str">
        <f>IF(V40&lt;0.2,"0-20",IF(V40&lt;0.4,"20-40",IF(V40&lt;0.6,"40-60",IF(V40&lt;0.8,"60-80","80-100"))))</f>
        <v>0-20</v>
      </c>
      <c r="X40" s="17">
        <f>SUMPRODUCT(ISNUMBER(SEARCH(""&amp;'DataSource-Tool-Coverage'!A$2:A$36&amp;","," "&amp;'Detailed Techniques'!F40&amp;","))+0,'DataSource-Tool-Coverage'!$H$2:$H$36)/(LEN(TRIM(F40))-LEN(SUBSTITUTE(TRIM(F40),",",""))+1)</f>
        <v>0</v>
      </c>
      <c r="Y40" s="14" t="str">
        <f>IF(X40&lt;0.2,"0-20",IF(X40&lt;0.4,"20-40",IF(X40&lt;0.6,"40-60",IF(X40&lt;0.8,"60-80","80-100"))))</f>
        <v>0-20</v>
      </c>
    </row>
    <row r="41" spans="1:25" ht="60" customHeight="1" x14ac:dyDescent="0.25">
      <c r="A41" s="3" t="s">
        <v>58</v>
      </c>
      <c r="B41" s="3" t="s">
        <v>3</v>
      </c>
      <c r="C41" s="3" t="s">
        <v>195</v>
      </c>
      <c r="D41" s="5" t="s">
        <v>196</v>
      </c>
      <c r="E41" s="5" t="s">
        <v>423</v>
      </c>
      <c r="F41" s="16" t="s">
        <v>782</v>
      </c>
      <c r="G41" s="5" t="str">
        <f>INDEX('Score Defs'!A$3:A$8,MATCH('Detailed Techniques'!K41,'Score Defs'!B$3:B$8,0))</f>
        <v>None</v>
      </c>
      <c r="H41" s="60">
        <v>0</v>
      </c>
      <c r="I41" s="60"/>
      <c r="J41" s="60"/>
      <c r="K41" s="60">
        <f>FLOOR(AVERAGE(H41:J41),1)</f>
        <v>0</v>
      </c>
      <c r="L41" s="17">
        <f>SUMPRODUCT(ISNUMBER(SEARCH(""&amp;'DataSource-Tool-Coverage'!A$2:A$36&amp;","," "&amp;'Detailed Techniques'!F41&amp;","))+0,'DataSource-Tool-Coverage'!$B$2:$B$36)/(LEN(TRIM(F41))-LEN(SUBSTITUTE(TRIM(F41),",",""))+1)</f>
        <v>0.33333333333333331</v>
      </c>
      <c r="M41" s="14" t="str">
        <f>IF(L41&lt;0.2,"0-20",IF(L41&lt;0.4,"20-40",IF(L41&lt;0.6,"40-60",IF(L41&lt;0.8,"60-80","80-100"))))</f>
        <v>20-40</v>
      </c>
      <c r="N41" s="17">
        <f>SUMPRODUCT(ISNUMBER(SEARCH(""&amp;'DataSource-Tool-Coverage'!A$2:A$36&amp;","," "&amp;'Detailed Techniques'!F41&amp;","))+0,'DataSource-Tool-Coverage'!$C$2:$C$36)/(LEN(TRIM(F41))-LEN(SUBSTITUTE(TRIM(F41),",",""))+1)</f>
        <v>0</v>
      </c>
      <c r="O41" s="14" t="str">
        <f>IF(N41&lt;0.2,"0-20",IF(N41&lt;0.4,"20-40",IF(N41&lt;0.6,"40-60",IF(N41&lt;0.8,"60-80","80-100"))))</f>
        <v>0-20</v>
      </c>
      <c r="P41" s="17">
        <f>SUMPRODUCT(ISNUMBER(SEARCH(""&amp;'DataSource-Tool-Coverage'!A$2:A$36&amp;","," "&amp;'Detailed Techniques'!F41&amp;","))+0,'DataSource-Tool-Coverage'!$D$2:$D$36)/(LEN(TRIM(F41))-LEN(SUBSTITUTE(TRIM(F41),",",""))+1)</f>
        <v>0.33333333333333331</v>
      </c>
      <c r="Q41" s="14" t="str">
        <f>IF(P41&lt;0.2,"0-20",IF(P41&lt;0.4,"20-40",IF(P41&lt;0.6,"40-60",IF(P41&lt;0.8,"60-80","80-100"))))</f>
        <v>20-40</v>
      </c>
      <c r="R41" s="17">
        <f>SUMPRODUCT(ISNUMBER(SEARCH(""&amp;'DataSource-Tool-Coverage'!A$2:A$36&amp;","," "&amp;'Detailed Techniques'!F41&amp;","))+0,'DataSource-Tool-Coverage'!$E$2:$E$36)/(LEN(TRIM(F41))-LEN(SUBSTITUTE(TRIM(F41),",",""))+1)</f>
        <v>0.33333333333333331</v>
      </c>
      <c r="S41" s="14" t="str">
        <f>IF(R41&lt;0.2,"0-20",IF(R41&lt;0.4,"20-40",IF(R41&lt;0.6,"40-60",IF(R41&lt;0.8,"60-80","80-100"))))</f>
        <v>20-40</v>
      </c>
      <c r="T41" s="17">
        <f>SUMPRODUCT(ISNUMBER(SEARCH(""&amp;'DataSource-Tool-Coverage'!A$2:A$36&amp;","," "&amp;'Detailed Techniques'!F41&amp;","))+0,'DataSource-Tool-Coverage'!$F$2:$F$36)/(LEN(TRIM(F41))-LEN(SUBSTITUTE(TRIM(F41),",",""))+1)</f>
        <v>0</v>
      </c>
      <c r="U41" s="14" t="str">
        <f>IF(T41&lt;0.2,"0-20",IF(T41&lt;0.4,"20-40",IF(T41&lt;0.6,"40-60",IF(T41&lt;0.8,"60-80","80-100"))))</f>
        <v>0-20</v>
      </c>
      <c r="V41" s="17">
        <f>SUMPRODUCT(ISNUMBER(SEARCH(""&amp;'DataSource-Tool-Coverage'!A$2:A$36&amp;","," "&amp;'Detailed Techniques'!F41&amp;","))+0,'DataSource-Tool-Coverage'!$G$2:$G$36)/(LEN(TRIM(F41))-LEN(SUBSTITUTE(TRIM(F41),",",""))+1)</f>
        <v>0.66666666666666663</v>
      </c>
      <c r="W41" s="14" t="str">
        <f>IF(V41&lt;0.2,"0-20",IF(V41&lt;0.4,"20-40",IF(V41&lt;0.6,"40-60",IF(V41&lt;0.8,"60-80","80-100"))))</f>
        <v>60-80</v>
      </c>
      <c r="X41" s="17">
        <f>SUMPRODUCT(ISNUMBER(SEARCH(""&amp;'DataSource-Tool-Coverage'!A$2:A$36&amp;","," "&amp;'Detailed Techniques'!F41&amp;","))+0,'DataSource-Tool-Coverage'!$H$2:$H$36)/(LEN(TRIM(F41))-LEN(SUBSTITUTE(TRIM(F41),",",""))+1)</f>
        <v>0.66666666666666663</v>
      </c>
      <c r="Y41" s="14" t="str">
        <f>IF(X41&lt;0.2,"0-20",IF(X41&lt;0.4,"20-40",IF(X41&lt;0.6,"40-60",IF(X41&lt;0.8,"60-80","80-100"))))</f>
        <v>60-80</v>
      </c>
    </row>
    <row r="42" spans="1:25" ht="60" customHeight="1" x14ac:dyDescent="0.25">
      <c r="A42" s="3" t="s">
        <v>55</v>
      </c>
      <c r="B42" s="3" t="s">
        <v>8</v>
      </c>
      <c r="C42" s="3" t="s">
        <v>197</v>
      </c>
      <c r="D42" s="5" t="s">
        <v>198</v>
      </c>
      <c r="E42" s="5" t="s">
        <v>345</v>
      </c>
      <c r="F42" s="16" t="s">
        <v>762</v>
      </c>
      <c r="G42" s="5" t="str">
        <f>INDEX('Score Defs'!A$3:A$8,MATCH('Detailed Techniques'!K42,'Score Defs'!B$3:B$8,0))</f>
        <v>None</v>
      </c>
      <c r="H42" s="60">
        <v>0</v>
      </c>
      <c r="I42" s="60"/>
      <c r="J42" s="60"/>
      <c r="K42" s="60">
        <f>FLOOR(AVERAGE(H42:J42),1)</f>
        <v>0</v>
      </c>
      <c r="L42" s="17">
        <f>SUMPRODUCT(ISNUMBER(SEARCH(""&amp;'DataSource-Tool-Coverage'!A$2:A$36&amp;","," "&amp;'Detailed Techniques'!F42&amp;","))+0,'DataSource-Tool-Coverage'!$B$2:$B$36)/(LEN(TRIM(F42))-LEN(SUBSTITUTE(TRIM(F42),",",""))+1)</f>
        <v>0.5</v>
      </c>
      <c r="M42" s="14" t="str">
        <f>IF(L42&lt;0.2,"0-20",IF(L42&lt;0.4,"20-40",IF(L42&lt;0.6,"40-60",IF(L42&lt;0.8,"60-80","80-100"))))</f>
        <v>40-60</v>
      </c>
      <c r="N42" s="17">
        <f>SUMPRODUCT(ISNUMBER(SEARCH(""&amp;'DataSource-Tool-Coverage'!A$2:A$36&amp;","," "&amp;'Detailed Techniques'!F42&amp;","))+0,'DataSource-Tool-Coverage'!$C$2:$C$36)/(LEN(TRIM(F42))-LEN(SUBSTITUTE(TRIM(F42),",",""))+1)</f>
        <v>0.5</v>
      </c>
      <c r="O42" s="14" t="str">
        <f>IF(N42&lt;0.2,"0-20",IF(N42&lt;0.4,"20-40",IF(N42&lt;0.6,"40-60",IF(N42&lt;0.8,"60-80","80-100"))))</f>
        <v>40-60</v>
      </c>
      <c r="P42" s="17">
        <f>SUMPRODUCT(ISNUMBER(SEARCH(""&amp;'DataSource-Tool-Coverage'!A$2:A$36&amp;","," "&amp;'Detailed Techniques'!F42&amp;","))+0,'DataSource-Tool-Coverage'!$D$2:$D$36)/(LEN(TRIM(F42))-LEN(SUBSTITUTE(TRIM(F42),",",""))+1)</f>
        <v>0</v>
      </c>
      <c r="Q42" s="14" t="str">
        <f>IF(P42&lt;0.2,"0-20",IF(P42&lt;0.4,"20-40",IF(P42&lt;0.6,"40-60",IF(P42&lt;0.8,"60-80","80-100"))))</f>
        <v>0-20</v>
      </c>
      <c r="R42" s="17">
        <f>SUMPRODUCT(ISNUMBER(SEARCH(""&amp;'DataSource-Tool-Coverage'!A$2:A$36&amp;","," "&amp;'Detailed Techniques'!F42&amp;","))+0,'DataSource-Tool-Coverage'!$E$2:$E$36)/(LEN(TRIM(F42))-LEN(SUBSTITUTE(TRIM(F42),",",""))+1)</f>
        <v>0.5</v>
      </c>
      <c r="S42" s="14" t="str">
        <f>IF(R42&lt;0.2,"0-20",IF(R42&lt;0.4,"20-40",IF(R42&lt;0.6,"40-60",IF(R42&lt;0.8,"60-80","80-100"))))</f>
        <v>40-60</v>
      </c>
      <c r="T42" s="17">
        <f>SUMPRODUCT(ISNUMBER(SEARCH(""&amp;'DataSource-Tool-Coverage'!A$2:A$36&amp;","," "&amp;'Detailed Techniques'!F42&amp;","))+0,'DataSource-Tool-Coverage'!$F$2:$F$36)/(LEN(TRIM(F42))-LEN(SUBSTITUTE(TRIM(F42),",",""))+1)</f>
        <v>0.5</v>
      </c>
      <c r="U42" s="14" t="str">
        <f>IF(T42&lt;0.2,"0-20",IF(T42&lt;0.4,"20-40",IF(T42&lt;0.6,"40-60",IF(T42&lt;0.8,"60-80","80-100"))))</f>
        <v>40-60</v>
      </c>
      <c r="V42" s="17">
        <f>SUMPRODUCT(ISNUMBER(SEARCH(""&amp;'DataSource-Tool-Coverage'!A$2:A$36&amp;","," "&amp;'Detailed Techniques'!F42&amp;","))+0,'DataSource-Tool-Coverage'!$G$2:$G$36)/(LEN(TRIM(F42))-LEN(SUBSTITUTE(TRIM(F42),",",""))+1)</f>
        <v>0</v>
      </c>
      <c r="W42" s="14" t="str">
        <f>IF(V42&lt;0.2,"0-20",IF(V42&lt;0.4,"20-40",IF(V42&lt;0.6,"40-60",IF(V42&lt;0.8,"60-80","80-100"))))</f>
        <v>0-20</v>
      </c>
      <c r="X42" s="17">
        <f>SUMPRODUCT(ISNUMBER(SEARCH(""&amp;'DataSource-Tool-Coverage'!A$2:A$36&amp;","," "&amp;'Detailed Techniques'!F42&amp;","))+0,'DataSource-Tool-Coverage'!$H$2:$H$36)/(LEN(TRIM(F42))-LEN(SUBSTITUTE(TRIM(F42),",",""))+1)</f>
        <v>0</v>
      </c>
      <c r="Y42" s="14" t="str">
        <f>IF(X42&lt;0.2,"0-20",IF(X42&lt;0.4,"20-40",IF(X42&lt;0.6,"40-60",IF(X42&lt;0.8,"60-80","80-100"))))</f>
        <v>0-20</v>
      </c>
    </row>
    <row r="43" spans="1:25" ht="60" customHeight="1" x14ac:dyDescent="0.25">
      <c r="A43" s="3" t="s">
        <v>50</v>
      </c>
      <c r="B43" s="3" t="s">
        <v>0</v>
      </c>
      <c r="C43" s="3" t="s">
        <v>199</v>
      </c>
      <c r="D43" s="5" t="s">
        <v>335</v>
      </c>
      <c r="E43" s="5" t="s">
        <v>336</v>
      </c>
      <c r="F43" s="16" t="s">
        <v>783</v>
      </c>
      <c r="G43" s="5" t="str">
        <f>INDEX('Score Defs'!A$3:A$8,MATCH('Detailed Techniques'!K43,'Score Defs'!B$3:B$8,0))</f>
        <v>None</v>
      </c>
      <c r="H43" s="60">
        <v>0</v>
      </c>
      <c r="I43" s="60"/>
      <c r="J43" s="60"/>
      <c r="K43" s="60">
        <f>FLOOR(AVERAGE(H43:J43),1)</f>
        <v>0</v>
      </c>
      <c r="L43" s="17">
        <f>SUMPRODUCT(ISNUMBER(SEARCH(""&amp;'DataSource-Tool-Coverage'!A$2:A$36&amp;","," "&amp;'Detailed Techniques'!F43&amp;","))+0,'DataSource-Tool-Coverage'!$B$2:$B$36)/(LEN(TRIM(F43))-LEN(SUBSTITUTE(TRIM(F43),",",""))+1)</f>
        <v>1</v>
      </c>
      <c r="M43" s="14" t="str">
        <f>IF(L43&lt;0.2,"0-20",IF(L43&lt;0.4,"20-40",IF(L43&lt;0.6,"40-60",IF(L43&lt;0.8,"60-80","80-100"))))</f>
        <v>80-100</v>
      </c>
      <c r="N43" s="17">
        <f>SUMPRODUCT(ISNUMBER(SEARCH(""&amp;'DataSource-Tool-Coverage'!A$2:A$36&amp;","," "&amp;'Detailed Techniques'!F43&amp;","))+0,'DataSource-Tool-Coverage'!$C$2:$C$36)/(LEN(TRIM(F43))-LEN(SUBSTITUTE(TRIM(F43),",",""))+1)</f>
        <v>1</v>
      </c>
      <c r="O43" s="14" t="str">
        <f>IF(N43&lt;0.2,"0-20",IF(N43&lt;0.4,"20-40",IF(N43&lt;0.6,"40-60",IF(N43&lt;0.8,"60-80","80-100"))))</f>
        <v>80-100</v>
      </c>
      <c r="P43" s="17">
        <f>SUMPRODUCT(ISNUMBER(SEARCH(""&amp;'DataSource-Tool-Coverage'!A$2:A$36&amp;","," "&amp;'Detailed Techniques'!F43&amp;","))+0,'DataSource-Tool-Coverage'!$D$2:$D$36)/(LEN(TRIM(F43))-LEN(SUBSTITUTE(TRIM(F43),",",""))+1)</f>
        <v>0</v>
      </c>
      <c r="Q43" s="14" t="str">
        <f>IF(P43&lt;0.2,"0-20",IF(P43&lt;0.4,"20-40",IF(P43&lt;0.6,"40-60",IF(P43&lt;0.8,"60-80","80-100"))))</f>
        <v>0-20</v>
      </c>
      <c r="R43" s="17">
        <f>SUMPRODUCT(ISNUMBER(SEARCH(""&amp;'DataSource-Tool-Coverage'!A$2:A$36&amp;","," "&amp;'Detailed Techniques'!F43&amp;","))+0,'DataSource-Tool-Coverage'!$E$2:$E$36)/(LEN(TRIM(F43))-LEN(SUBSTITUTE(TRIM(F43),",",""))+1)</f>
        <v>0.33333333333333331</v>
      </c>
      <c r="S43" s="14" t="str">
        <f>IF(R43&lt;0.2,"0-20",IF(R43&lt;0.4,"20-40",IF(R43&lt;0.6,"40-60",IF(R43&lt;0.8,"60-80","80-100"))))</f>
        <v>20-40</v>
      </c>
      <c r="T43" s="17">
        <f>SUMPRODUCT(ISNUMBER(SEARCH(""&amp;'DataSource-Tool-Coverage'!A$2:A$36&amp;","," "&amp;'Detailed Techniques'!F43&amp;","))+0,'DataSource-Tool-Coverage'!$F$2:$F$36)/(LEN(TRIM(F43))-LEN(SUBSTITUTE(TRIM(F43),",",""))+1)</f>
        <v>0.33333333333333331</v>
      </c>
      <c r="U43" s="14" t="str">
        <f>IF(T43&lt;0.2,"0-20",IF(T43&lt;0.4,"20-40",IF(T43&lt;0.6,"40-60",IF(T43&lt;0.8,"60-80","80-100"))))</f>
        <v>20-40</v>
      </c>
      <c r="V43" s="17">
        <f>SUMPRODUCT(ISNUMBER(SEARCH(""&amp;'DataSource-Tool-Coverage'!A$2:A$36&amp;","," "&amp;'Detailed Techniques'!F43&amp;","))+0,'DataSource-Tool-Coverage'!$G$2:$G$36)/(LEN(TRIM(F43))-LEN(SUBSTITUTE(TRIM(F43),",",""))+1)</f>
        <v>0</v>
      </c>
      <c r="W43" s="14" t="str">
        <f>IF(V43&lt;0.2,"0-20",IF(V43&lt;0.4,"20-40",IF(V43&lt;0.6,"40-60",IF(V43&lt;0.8,"60-80","80-100"))))</f>
        <v>0-20</v>
      </c>
      <c r="X43" s="17">
        <f>SUMPRODUCT(ISNUMBER(SEARCH(""&amp;'DataSource-Tool-Coverage'!A$2:A$36&amp;","," "&amp;'Detailed Techniques'!F43&amp;","))+0,'DataSource-Tool-Coverage'!$H$2:$H$36)/(LEN(TRIM(F43))-LEN(SUBSTITUTE(TRIM(F43),",",""))+1)</f>
        <v>0</v>
      </c>
      <c r="Y43" s="14" t="str">
        <f>IF(X43&lt;0.2,"0-20",IF(X43&lt;0.4,"20-40",IF(X43&lt;0.6,"40-60",IF(X43&lt;0.8,"60-80","80-100"))))</f>
        <v>0-20</v>
      </c>
    </row>
    <row r="44" spans="1:25" ht="60" customHeight="1" x14ac:dyDescent="0.25">
      <c r="A44" s="3" t="s">
        <v>18</v>
      </c>
      <c r="B44" s="3" t="s">
        <v>9</v>
      </c>
      <c r="C44" s="3" t="s">
        <v>200</v>
      </c>
      <c r="D44" s="5" t="s">
        <v>344</v>
      </c>
      <c r="E44" s="5" t="s">
        <v>345</v>
      </c>
      <c r="F44" s="16" t="s">
        <v>775</v>
      </c>
      <c r="G44" s="5" t="str">
        <f>INDEX('Score Defs'!A$3:A$8,MATCH('Detailed Techniques'!K44,'Score Defs'!B$3:B$8,0))</f>
        <v>None</v>
      </c>
      <c r="H44" s="60">
        <v>0</v>
      </c>
      <c r="I44" s="60"/>
      <c r="J44" s="60"/>
      <c r="K44" s="60">
        <f>FLOOR(AVERAGE(H44:J44),1)</f>
        <v>0</v>
      </c>
      <c r="L44" s="17">
        <f>SUMPRODUCT(ISNUMBER(SEARCH(""&amp;'DataSource-Tool-Coverage'!A$2:A$36&amp;","," "&amp;'Detailed Techniques'!F44&amp;","))+0,'DataSource-Tool-Coverage'!$B$2:$B$36)/(LEN(TRIM(F44))-LEN(SUBSTITUTE(TRIM(F44),",",""))+1)</f>
        <v>0.5</v>
      </c>
      <c r="M44" s="14" t="str">
        <f>IF(L44&lt;0.2,"0-20",IF(L44&lt;0.4,"20-40",IF(L44&lt;0.6,"40-60",IF(L44&lt;0.8,"60-80","80-100"))))</f>
        <v>40-60</v>
      </c>
      <c r="N44" s="17">
        <f>SUMPRODUCT(ISNUMBER(SEARCH(""&amp;'DataSource-Tool-Coverage'!A$2:A$36&amp;","," "&amp;'Detailed Techniques'!F44&amp;","))+0,'DataSource-Tool-Coverage'!$C$2:$C$36)/(LEN(TRIM(F44))-LEN(SUBSTITUTE(TRIM(F44),",",""))+1)</f>
        <v>0.5</v>
      </c>
      <c r="O44" s="14" t="str">
        <f>IF(N44&lt;0.2,"0-20",IF(N44&lt;0.4,"20-40",IF(N44&lt;0.6,"40-60",IF(N44&lt;0.8,"60-80","80-100"))))</f>
        <v>40-60</v>
      </c>
      <c r="P44" s="17">
        <f>SUMPRODUCT(ISNUMBER(SEARCH(""&amp;'DataSource-Tool-Coverage'!A$2:A$36&amp;","," "&amp;'Detailed Techniques'!F44&amp;","))+0,'DataSource-Tool-Coverage'!$D$2:$D$36)/(LEN(TRIM(F44))-LEN(SUBSTITUTE(TRIM(F44),",",""))+1)</f>
        <v>0.25</v>
      </c>
      <c r="Q44" s="14" t="str">
        <f>IF(P44&lt;0.2,"0-20",IF(P44&lt;0.4,"20-40",IF(P44&lt;0.6,"40-60",IF(P44&lt;0.8,"60-80","80-100"))))</f>
        <v>20-40</v>
      </c>
      <c r="R44" s="17">
        <f>SUMPRODUCT(ISNUMBER(SEARCH(""&amp;'DataSource-Tool-Coverage'!A$2:A$36&amp;","," "&amp;'Detailed Techniques'!F44&amp;","))+0,'DataSource-Tool-Coverage'!$E$2:$E$36)/(LEN(TRIM(F44))-LEN(SUBSTITUTE(TRIM(F44),",",""))+1)</f>
        <v>0.25</v>
      </c>
      <c r="S44" s="14" t="str">
        <f>IF(R44&lt;0.2,"0-20",IF(R44&lt;0.4,"20-40",IF(R44&lt;0.6,"40-60",IF(R44&lt;0.8,"60-80","80-100"))))</f>
        <v>20-40</v>
      </c>
      <c r="T44" s="17">
        <f>SUMPRODUCT(ISNUMBER(SEARCH(""&amp;'DataSource-Tool-Coverage'!A$2:A$36&amp;","," "&amp;'Detailed Techniques'!F44&amp;","))+0,'DataSource-Tool-Coverage'!$F$2:$F$36)/(LEN(TRIM(F44))-LEN(SUBSTITUTE(TRIM(F44),",",""))+1)</f>
        <v>0.25</v>
      </c>
      <c r="U44" s="14" t="str">
        <f>IF(T44&lt;0.2,"0-20",IF(T44&lt;0.4,"20-40",IF(T44&lt;0.6,"40-60",IF(T44&lt;0.8,"60-80","80-100"))))</f>
        <v>20-40</v>
      </c>
      <c r="V44" s="17">
        <f>SUMPRODUCT(ISNUMBER(SEARCH(""&amp;'DataSource-Tool-Coverage'!A$2:A$36&amp;","," "&amp;'Detailed Techniques'!F44&amp;","))+0,'DataSource-Tool-Coverage'!$G$2:$G$36)/(LEN(TRIM(F44))-LEN(SUBSTITUTE(TRIM(F44),",",""))+1)</f>
        <v>0.5</v>
      </c>
      <c r="W44" s="14" t="str">
        <f>IF(V44&lt;0.2,"0-20",IF(V44&lt;0.4,"20-40",IF(V44&lt;0.6,"40-60",IF(V44&lt;0.8,"60-80","80-100"))))</f>
        <v>40-60</v>
      </c>
      <c r="X44" s="17">
        <f>SUMPRODUCT(ISNUMBER(SEARCH(""&amp;'DataSource-Tool-Coverage'!A$2:A$36&amp;","," "&amp;'Detailed Techniques'!F44&amp;","))+0,'DataSource-Tool-Coverage'!$H$2:$H$36)/(LEN(TRIM(F44))-LEN(SUBSTITUTE(TRIM(F44),",",""))+1)</f>
        <v>0.5</v>
      </c>
      <c r="Y44" s="14" t="str">
        <f>IF(X44&lt;0.2,"0-20",IF(X44&lt;0.4,"20-40",IF(X44&lt;0.6,"40-60",IF(X44&lt;0.8,"60-80","80-100"))))</f>
        <v>40-60</v>
      </c>
    </row>
    <row r="45" spans="1:25" ht="60" customHeight="1" x14ac:dyDescent="0.25">
      <c r="A45" s="3" t="s">
        <v>57</v>
      </c>
      <c r="B45" s="3" t="s">
        <v>656</v>
      </c>
      <c r="C45" s="23" t="s">
        <v>201</v>
      </c>
      <c r="D45" s="5" t="s">
        <v>510</v>
      </c>
      <c r="E45" s="5" t="s">
        <v>511</v>
      </c>
      <c r="F45" s="16" t="s">
        <v>784</v>
      </c>
      <c r="G45" s="5" t="str">
        <f>INDEX('Score Defs'!A$3:A$8,MATCH('Detailed Techniques'!K45,'Score Defs'!B$3:B$8,0))</f>
        <v>None</v>
      </c>
      <c r="H45" s="60">
        <v>0</v>
      </c>
      <c r="I45" s="60"/>
      <c r="J45" s="60"/>
      <c r="K45" s="60">
        <f>FLOOR(AVERAGE(H45:J45),1)</f>
        <v>0</v>
      </c>
      <c r="L45" s="17">
        <f>SUMPRODUCT(ISNUMBER(SEARCH(""&amp;'DataSource-Tool-Coverage'!A$2:A$36&amp;","," "&amp;'Detailed Techniques'!F45&amp;","))+0,'DataSource-Tool-Coverage'!$B$2:$B$36)/(LEN(TRIM(F45))-LEN(SUBSTITUTE(TRIM(F45),",",""))+1)</f>
        <v>1</v>
      </c>
      <c r="M45" s="14" t="str">
        <f>IF(L45&lt;0.2,"0-20",IF(L45&lt;0.4,"20-40",IF(L45&lt;0.6,"40-60",IF(L45&lt;0.8,"60-80","80-100"))))</f>
        <v>80-100</v>
      </c>
      <c r="N45" s="17">
        <f>SUMPRODUCT(ISNUMBER(SEARCH(""&amp;'DataSource-Tool-Coverage'!A$2:A$36&amp;","," "&amp;'Detailed Techniques'!F45&amp;","))+0,'DataSource-Tool-Coverage'!$C$2:$C$36)/(LEN(TRIM(F45))-LEN(SUBSTITUTE(TRIM(F45),",",""))+1)</f>
        <v>0.66666666666666663</v>
      </c>
      <c r="O45" s="14" t="str">
        <f>IF(N45&lt;0.2,"0-20",IF(N45&lt;0.4,"20-40",IF(N45&lt;0.6,"40-60",IF(N45&lt;0.8,"60-80","80-100"))))</f>
        <v>60-80</v>
      </c>
      <c r="P45" s="17">
        <f>SUMPRODUCT(ISNUMBER(SEARCH(""&amp;'DataSource-Tool-Coverage'!A$2:A$36&amp;","," "&amp;'Detailed Techniques'!F45&amp;","))+0,'DataSource-Tool-Coverage'!$D$2:$D$36)/(LEN(TRIM(F45))-LEN(SUBSTITUTE(TRIM(F45),",",""))+1)</f>
        <v>0</v>
      </c>
      <c r="Q45" s="14" t="str">
        <f>IF(P45&lt;0.2,"0-20",IF(P45&lt;0.4,"20-40",IF(P45&lt;0.6,"40-60",IF(P45&lt;0.8,"60-80","80-100"))))</f>
        <v>0-20</v>
      </c>
      <c r="R45" s="17">
        <f>SUMPRODUCT(ISNUMBER(SEARCH(""&amp;'DataSource-Tool-Coverage'!A$2:A$36&amp;","," "&amp;'Detailed Techniques'!F45&amp;","))+0,'DataSource-Tool-Coverage'!$E$2:$E$36)/(LEN(TRIM(F45))-LEN(SUBSTITUTE(TRIM(F45),",",""))+1)</f>
        <v>0.33333333333333331</v>
      </c>
      <c r="S45" s="14" t="str">
        <f>IF(R45&lt;0.2,"0-20",IF(R45&lt;0.4,"20-40",IF(R45&lt;0.6,"40-60",IF(R45&lt;0.8,"60-80","80-100"))))</f>
        <v>20-40</v>
      </c>
      <c r="T45" s="17">
        <f>SUMPRODUCT(ISNUMBER(SEARCH(""&amp;'DataSource-Tool-Coverage'!A$2:A$36&amp;","," "&amp;'Detailed Techniques'!F45&amp;","))+0,'DataSource-Tool-Coverage'!$F$2:$F$36)/(LEN(TRIM(F45))-LEN(SUBSTITUTE(TRIM(F45),",",""))+1)</f>
        <v>0.33333333333333331</v>
      </c>
      <c r="U45" s="14" t="str">
        <f>IF(T45&lt;0.2,"0-20",IF(T45&lt;0.4,"20-40",IF(T45&lt;0.6,"40-60",IF(T45&lt;0.8,"60-80","80-100"))))</f>
        <v>20-40</v>
      </c>
      <c r="V45" s="17">
        <f>SUMPRODUCT(ISNUMBER(SEARCH(""&amp;'DataSource-Tool-Coverage'!A$2:A$36&amp;","," "&amp;'Detailed Techniques'!F45&amp;","))+0,'DataSource-Tool-Coverage'!$G$2:$G$36)/(LEN(TRIM(F45))-LEN(SUBSTITUTE(TRIM(F45),",",""))+1)</f>
        <v>0</v>
      </c>
      <c r="W45" s="14" t="str">
        <f>IF(V45&lt;0.2,"0-20",IF(V45&lt;0.4,"20-40",IF(V45&lt;0.6,"40-60",IF(V45&lt;0.8,"60-80","80-100"))))</f>
        <v>0-20</v>
      </c>
      <c r="X45" s="17">
        <f>SUMPRODUCT(ISNUMBER(SEARCH(""&amp;'DataSource-Tool-Coverage'!A$2:A$36&amp;","," "&amp;'Detailed Techniques'!F45&amp;","))+0,'DataSource-Tool-Coverage'!$H$2:$H$36)/(LEN(TRIM(F45))-LEN(SUBSTITUTE(TRIM(F45),",",""))+1)</f>
        <v>0</v>
      </c>
      <c r="Y45" s="14" t="str">
        <f>IF(X45&lt;0.2,"0-20",IF(X45&lt;0.4,"20-40",IF(X45&lt;0.6,"40-60",IF(X45&lt;0.8,"60-80","80-100"))))</f>
        <v>0-20</v>
      </c>
    </row>
    <row r="46" spans="1:25" ht="60" customHeight="1" x14ac:dyDescent="0.25">
      <c r="A46" s="3" t="s">
        <v>131</v>
      </c>
      <c r="B46" s="3" t="s">
        <v>2</v>
      </c>
      <c r="C46" s="3" t="s">
        <v>202</v>
      </c>
      <c r="D46" s="5" t="s">
        <v>477</v>
      </c>
      <c r="E46" s="5" t="s">
        <v>478</v>
      </c>
      <c r="F46" s="16" t="s">
        <v>736</v>
      </c>
      <c r="G46" s="5" t="str">
        <f>INDEX('Score Defs'!A$3:A$8,MATCH('Detailed Techniques'!K46,'Score Defs'!B$3:B$8,0))</f>
        <v>None</v>
      </c>
      <c r="H46" s="60">
        <v>0</v>
      </c>
      <c r="I46" s="60"/>
      <c r="J46" s="60"/>
      <c r="K46" s="60">
        <f>FLOOR(AVERAGE(H46:J46),1)</f>
        <v>0</v>
      </c>
      <c r="L46" s="17">
        <f>SUMPRODUCT(ISNUMBER(SEARCH(""&amp;'DataSource-Tool-Coverage'!A$2:A$36&amp;","," "&amp;'Detailed Techniques'!F46&amp;","))+0,'DataSource-Tool-Coverage'!$B$2:$B$36)/(LEN(TRIM(F46))-LEN(SUBSTITUTE(TRIM(F46),",",""))+1)</f>
        <v>1</v>
      </c>
      <c r="M46" s="14" t="str">
        <f>IF(L46&lt;0.2,"0-20",IF(L46&lt;0.4,"20-40",IF(L46&lt;0.6,"40-60",IF(L46&lt;0.8,"60-80","80-100"))))</f>
        <v>80-100</v>
      </c>
      <c r="N46" s="17">
        <f>SUMPRODUCT(ISNUMBER(SEARCH(""&amp;'DataSource-Tool-Coverage'!A$2:A$36&amp;","," "&amp;'Detailed Techniques'!F46&amp;","))+0,'DataSource-Tool-Coverage'!$C$2:$C$36)/(LEN(TRIM(F46))-LEN(SUBSTITUTE(TRIM(F46),",",""))+1)</f>
        <v>0</v>
      </c>
      <c r="O46" s="14" t="str">
        <f>IF(N46&lt;0.2,"0-20",IF(N46&lt;0.4,"20-40",IF(N46&lt;0.6,"40-60",IF(N46&lt;0.8,"60-80","80-100"))))</f>
        <v>0-20</v>
      </c>
      <c r="P46" s="17">
        <f>SUMPRODUCT(ISNUMBER(SEARCH(""&amp;'DataSource-Tool-Coverage'!A$2:A$36&amp;","," "&amp;'Detailed Techniques'!F46&amp;","))+0,'DataSource-Tool-Coverage'!$D$2:$D$36)/(LEN(TRIM(F46))-LEN(SUBSTITUTE(TRIM(F46),",",""))+1)</f>
        <v>0</v>
      </c>
      <c r="Q46" s="14" t="str">
        <f>IF(P46&lt;0.2,"0-20",IF(P46&lt;0.4,"20-40",IF(P46&lt;0.6,"40-60",IF(P46&lt;0.8,"60-80","80-100"))))</f>
        <v>0-20</v>
      </c>
      <c r="R46" s="17">
        <f>SUMPRODUCT(ISNUMBER(SEARCH(""&amp;'DataSource-Tool-Coverage'!A$2:A$36&amp;","," "&amp;'Detailed Techniques'!F46&amp;","))+0,'DataSource-Tool-Coverage'!$E$2:$E$36)/(LEN(TRIM(F46))-LEN(SUBSTITUTE(TRIM(F46),",",""))+1)</f>
        <v>1</v>
      </c>
      <c r="S46" s="14" t="str">
        <f>IF(R46&lt;0.2,"0-20",IF(R46&lt;0.4,"20-40",IF(R46&lt;0.6,"40-60",IF(R46&lt;0.8,"60-80","80-100"))))</f>
        <v>80-100</v>
      </c>
      <c r="T46" s="17">
        <f>SUMPRODUCT(ISNUMBER(SEARCH(""&amp;'DataSource-Tool-Coverage'!A$2:A$36&amp;","," "&amp;'Detailed Techniques'!F46&amp;","))+0,'DataSource-Tool-Coverage'!$F$2:$F$36)/(LEN(TRIM(F46))-LEN(SUBSTITUTE(TRIM(F46),",",""))+1)</f>
        <v>1</v>
      </c>
      <c r="U46" s="14" t="str">
        <f>IF(T46&lt;0.2,"0-20",IF(T46&lt;0.4,"20-40",IF(T46&lt;0.6,"40-60",IF(T46&lt;0.8,"60-80","80-100"))))</f>
        <v>80-100</v>
      </c>
      <c r="V46" s="17">
        <f>SUMPRODUCT(ISNUMBER(SEARCH(""&amp;'DataSource-Tool-Coverage'!A$2:A$36&amp;","," "&amp;'Detailed Techniques'!F46&amp;","))+0,'DataSource-Tool-Coverage'!$G$2:$G$36)/(LEN(TRIM(F46))-LEN(SUBSTITUTE(TRIM(F46),",",""))+1)</f>
        <v>0</v>
      </c>
      <c r="W46" s="14" t="str">
        <f>IF(V46&lt;0.2,"0-20",IF(V46&lt;0.4,"20-40",IF(V46&lt;0.6,"40-60",IF(V46&lt;0.8,"60-80","80-100"))))</f>
        <v>0-20</v>
      </c>
      <c r="X46" s="17">
        <f>SUMPRODUCT(ISNUMBER(SEARCH(""&amp;'DataSource-Tool-Coverage'!A$2:A$36&amp;","," "&amp;'Detailed Techniques'!F46&amp;","))+0,'DataSource-Tool-Coverage'!$H$2:$H$36)/(LEN(TRIM(F46))-LEN(SUBSTITUTE(TRIM(F46),",",""))+1)</f>
        <v>0</v>
      </c>
      <c r="Y46" s="14" t="str">
        <f>IF(X46&lt;0.2,"0-20",IF(X46&lt;0.4,"20-40",IF(X46&lt;0.6,"40-60",IF(X46&lt;0.8,"60-80","80-100"))))</f>
        <v>0-20</v>
      </c>
    </row>
    <row r="47" spans="1:25" ht="60" customHeight="1" x14ac:dyDescent="0.25">
      <c r="A47" s="3" t="s">
        <v>52</v>
      </c>
      <c r="B47" s="3" t="s">
        <v>4</v>
      </c>
      <c r="C47" s="3" t="s">
        <v>203</v>
      </c>
      <c r="D47" s="5" t="s">
        <v>204</v>
      </c>
      <c r="E47" s="5" t="s">
        <v>350</v>
      </c>
      <c r="F47" s="16" t="s">
        <v>785</v>
      </c>
      <c r="G47" s="5" t="str">
        <f>INDEX('Score Defs'!A$3:A$8,MATCH('Detailed Techniques'!K47,'Score Defs'!B$3:B$8,0))</f>
        <v>None</v>
      </c>
      <c r="H47" s="60">
        <v>0</v>
      </c>
      <c r="I47" s="60"/>
      <c r="J47" s="60"/>
      <c r="K47" s="60">
        <f>FLOOR(AVERAGE(H47:J47),1)</f>
        <v>0</v>
      </c>
      <c r="L47" s="17">
        <f>SUMPRODUCT(ISNUMBER(SEARCH(""&amp;'DataSource-Tool-Coverage'!A$2:A$36&amp;","," "&amp;'Detailed Techniques'!F47&amp;","))+0,'DataSource-Tool-Coverage'!$B$2:$B$36)/(LEN(TRIM(F47))-LEN(SUBSTITUTE(TRIM(F47),",",""))+1)</f>
        <v>0.4</v>
      </c>
      <c r="M47" s="14" t="str">
        <f>IF(L47&lt;0.2,"0-20",IF(L47&lt;0.4,"20-40",IF(L47&lt;0.6,"40-60",IF(L47&lt;0.8,"60-80","80-100"))))</f>
        <v>40-60</v>
      </c>
      <c r="N47" s="17">
        <f>SUMPRODUCT(ISNUMBER(SEARCH(""&amp;'DataSource-Tool-Coverage'!A$2:A$36&amp;","," "&amp;'Detailed Techniques'!F47&amp;","))+0,'DataSource-Tool-Coverage'!$C$2:$C$36)/(LEN(TRIM(F47))-LEN(SUBSTITUTE(TRIM(F47),",",""))+1)</f>
        <v>0.4</v>
      </c>
      <c r="O47" s="14" t="str">
        <f>IF(N47&lt;0.2,"0-20",IF(N47&lt;0.4,"20-40",IF(N47&lt;0.6,"40-60",IF(N47&lt;0.8,"60-80","80-100"))))</f>
        <v>40-60</v>
      </c>
      <c r="P47" s="17">
        <f>SUMPRODUCT(ISNUMBER(SEARCH(""&amp;'DataSource-Tool-Coverage'!A$2:A$36&amp;","," "&amp;'Detailed Techniques'!F47&amp;","))+0,'DataSource-Tool-Coverage'!$D$2:$D$36)/(LEN(TRIM(F47))-LEN(SUBSTITUTE(TRIM(F47),",",""))+1)</f>
        <v>0.4</v>
      </c>
      <c r="Q47" s="14" t="str">
        <f>IF(P47&lt;0.2,"0-20",IF(P47&lt;0.4,"20-40",IF(P47&lt;0.6,"40-60",IF(P47&lt;0.8,"60-80","80-100"))))</f>
        <v>40-60</v>
      </c>
      <c r="R47" s="17">
        <f>SUMPRODUCT(ISNUMBER(SEARCH(""&amp;'DataSource-Tool-Coverage'!A$2:A$36&amp;","," "&amp;'Detailed Techniques'!F47&amp;","))+0,'DataSource-Tool-Coverage'!$E$2:$E$36)/(LEN(TRIM(F47))-LEN(SUBSTITUTE(TRIM(F47),",",""))+1)</f>
        <v>0</v>
      </c>
      <c r="S47" s="14" t="str">
        <f>IF(R47&lt;0.2,"0-20",IF(R47&lt;0.4,"20-40",IF(R47&lt;0.6,"40-60",IF(R47&lt;0.8,"60-80","80-100"))))</f>
        <v>0-20</v>
      </c>
      <c r="T47" s="17">
        <f>SUMPRODUCT(ISNUMBER(SEARCH(""&amp;'DataSource-Tool-Coverage'!A$2:A$36&amp;","," "&amp;'Detailed Techniques'!F47&amp;","))+0,'DataSource-Tool-Coverage'!$F$2:$F$36)/(LEN(TRIM(F47))-LEN(SUBSTITUTE(TRIM(F47),",",""))+1)</f>
        <v>0</v>
      </c>
      <c r="U47" s="14" t="str">
        <f>IF(T47&lt;0.2,"0-20",IF(T47&lt;0.4,"20-40",IF(T47&lt;0.6,"40-60",IF(T47&lt;0.8,"60-80","80-100"))))</f>
        <v>0-20</v>
      </c>
      <c r="V47" s="17">
        <f>SUMPRODUCT(ISNUMBER(SEARCH(""&amp;'DataSource-Tool-Coverage'!A$2:A$36&amp;","," "&amp;'Detailed Techniques'!F47&amp;","))+0,'DataSource-Tool-Coverage'!$G$2:$G$36)/(LEN(TRIM(F47))-LEN(SUBSTITUTE(TRIM(F47),",",""))+1)</f>
        <v>0.6</v>
      </c>
      <c r="W47" s="14" t="str">
        <f>IF(V47&lt;0.2,"0-20",IF(V47&lt;0.4,"20-40",IF(V47&lt;0.6,"40-60",IF(V47&lt;0.8,"60-80","80-100"))))</f>
        <v>60-80</v>
      </c>
      <c r="X47" s="17">
        <f>SUMPRODUCT(ISNUMBER(SEARCH(""&amp;'DataSource-Tool-Coverage'!A$2:A$36&amp;","," "&amp;'Detailed Techniques'!F47&amp;","))+0,'DataSource-Tool-Coverage'!$H$2:$H$36)/(LEN(TRIM(F47))-LEN(SUBSTITUTE(TRIM(F47),",",""))+1)</f>
        <v>0.6</v>
      </c>
      <c r="Y47" s="14" t="str">
        <f>IF(X47&lt;0.2,"0-20",IF(X47&lt;0.4,"20-40",IF(X47&lt;0.6,"40-60",IF(X47&lt;0.8,"60-80","80-100"))))</f>
        <v>60-80</v>
      </c>
    </row>
    <row r="48" spans="1:25" ht="60" customHeight="1" x14ac:dyDescent="0.25">
      <c r="A48" s="3" t="s">
        <v>116</v>
      </c>
      <c r="B48" s="3" t="s">
        <v>6</v>
      </c>
      <c r="C48" s="3" t="s">
        <v>205</v>
      </c>
      <c r="D48" s="5" t="s">
        <v>498</v>
      </c>
      <c r="E48" s="5" t="s">
        <v>499</v>
      </c>
      <c r="F48" s="16" t="s">
        <v>786</v>
      </c>
      <c r="G48" s="5" t="str">
        <f>INDEX('Score Defs'!A$3:A$8,MATCH('Detailed Techniques'!K48,'Score Defs'!B$3:B$8,0))</f>
        <v>None</v>
      </c>
      <c r="H48" s="60">
        <v>0</v>
      </c>
      <c r="I48" s="60"/>
      <c r="J48" s="60"/>
      <c r="K48" s="60">
        <f>FLOOR(AVERAGE(H48:J48),1)</f>
        <v>0</v>
      </c>
      <c r="L48" s="17">
        <f>SUMPRODUCT(ISNUMBER(SEARCH(""&amp;'DataSource-Tool-Coverage'!A$2:A$36&amp;","," "&amp;'Detailed Techniques'!F48&amp;","))+0,'DataSource-Tool-Coverage'!$B$2:$B$36)/(LEN(TRIM(F48))-LEN(SUBSTITUTE(TRIM(F48),",",""))+1)</f>
        <v>0.75</v>
      </c>
      <c r="M48" s="14" t="str">
        <f>IF(L48&lt;0.2,"0-20",IF(L48&lt;0.4,"20-40",IF(L48&lt;0.6,"40-60",IF(L48&lt;0.8,"60-80","80-100"))))</f>
        <v>60-80</v>
      </c>
      <c r="N48" s="17">
        <f>SUMPRODUCT(ISNUMBER(SEARCH(""&amp;'DataSource-Tool-Coverage'!A$2:A$36&amp;","," "&amp;'Detailed Techniques'!F48&amp;","))+0,'DataSource-Tool-Coverage'!$C$2:$C$36)/(LEN(TRIM(F48))-LEN(SUBSTITUTE(TRIM(F48),",",""))+1)</f>
        <v>0.5</v>
      </c>
      <c r="O48" s="14" t="str">
        <f>IF(N48&lt;0.2,"0-20",IF(N48&lt;0.4,"20-40",IF(N48&lt;0.6,"40-60",IF(N48&lt;0.8,"60-80","80-100"))))</f>
        <v>40-60</v>
      </c>
      <c r="P48" s="17">
        <f>SUMPRODUCT(ISNUMBER(SEARCH(""&amp;'DataSource-Tool-Coverage'!A$2:A$36&amp;","," "&amp;'Detailed Techniques'!F48&amp;","))+0,'DataSource-Tool-Coverage'!$D$2:$D$36)/(LEN(TRIM(F48))-LEN(SUBSTITUTE(TRIM(F48),",",""))+1)</f>
        <v>0.25</v>
      </c>
      <c r="Q48" s="14" t="str">
        <f>IF(P48&lt;0.2,"0-20",IF(P48&lt;0.4,"20-40",IF(P48&lt;0.6,"40-60",IF(P48&lt;0.8,"60-80","80-100"))))</f>
        <v>20-40</v>
      </c>
      <c r="R48" s="17">
        <f>SUMPRODUCT(ISNUMBER(SEARCH(""&amp;'DataSource-Tool-Coverage'!A$2:A$36&amp;","," "&amp;'Detailed Techniques'!F48&amp;","))+0,'DataSource-Tool-Coverage'!$E$2:$E$36)/(LEN(TRIM(F48))-LEN(SUBSTITUTE(TRIM(F48),",",""))+1)</f>
        <v>0.25</v>
      </c>
      <c r="S48" s="14" t="str">
        <f>IF(R48&lt;0.2,"0-20",IF(R48&lt;0.4,"20-40",IF(R48&lt;0.6,"40-60",IF(R48&lt;0.8,"60-80","80-100"))))</f>
        <v>20-40</v>
      </c>
      <c r="T48" s="17">
        <f>SUMPRODUCT(ISNUMBER(SEARCH(""&amp;'DataSource-Tool-Coverage'!A$2:A$36&amp;","," "&amp;'Detailed Techniques'!F48&amp;","))+0,'DataSource-Tool-Coverage'!$F$2:$F$36)/(LEN(TRIM(F48))-LEN(SUBSTITUTE(TRIM(F48),",",""))+1)</f>
        <v>0.25</v>
      </c>
      <c r="U48" s="14" t="str">
        <f>IF(T48&lt;0.2,"0-20",IF(T48&lt;0.4,"20-40",IF(T48&lt;0.6,"40-60",IF(T48&lt;0.8,"60-80","80-100"))))</f>
        <v>20-40</v>
      </c>
      <c r="V48" s="17">
        <f>SUMPRODUCT(ISNUMBER(SEARCH(""&amp;'DataSource-Tool-Coverage'!A$2:A$36&amp;","," "&amp;'Detailed Techniques'!F48&amp;","))+0,'DataSource-Tool-Coverage'!$G$2:$G$36)/(LEN(TRIM(F48))-LEN(SUBSTITUTE(TRIM(F48),",",""))+1)</f>
        <v>0.25</v>
      </c>
      <c r="W48" s="14" t="str">
        <f>IF(V48&lt;0.2,"0-20",IF(V48&lt;0.4,"20-40",IF(V48&lt;0.6,"40-60",IF(V48&lt;0.8,"60-80","80-100"))))</f>
        <v>20-40</v>
      </c>
      <c r="X48" s="17">
        <f>SUMPRODUCT(ISNUMBER(SEARCH(""&amp;'DataSource-Tool-Coverage'!A$2:A$36&amp;","," "&amp;'Detailed Techniques'!F48&amp;","))+0,'DataSource-Tool-Coverage'!$H$2:$H$36)/(LEN(TRIM(F48))-LEN(SUBSTITUTE(TRIM(F48),",",""))+1)</f>
        <v>0.25</v>
      </c>
      <c r="Y48" s="14" t="str">
        <f>IF(X48&lt;0.2,"0-20",IF(X48&lt;0.4,"20-40",IF(X48&lt;0.6,"40-60",IF(X48&lt;0.8,"60-80","80-100"))))</f>
        <v>20-40</v>
      </c>
    </row>
    <row r="49" spans="1:25" ht="60" customHeight="1" x14ac:dyDescent="0.25">
      <c r="A49" s="3" t="s">
        <v>48</v>
      </c>
      <c r="B49" s="3" t="s">
        <v>8</v>
      </c>
      <c r="C49" s="3" t="s">
        <v>206</v>
      </c>
      <c r="D49" s="5" t="s">
        <v>207</v>
      </c>
      <c r="E49" s="5" t="s">
        <v>382</v>
      </c>
      <c r="F49" s="16" t="s">
        <v>787</v>
      </c>
      <c r="G49" s="5" t="str">
        <f>INDEX('Score Defs'!A$3:A$8,MATCH('Detailed Techniques'!K49,'Score Defs'!B$3:B$8,0))</f>
        <v>None</v>
      </c>
      <c r="H49" s="60">
        <v>0</v>
      </c>
      <c r="I49" s="60"/>
      <c r="J49" s="60"/>
      <c r="K49" s="60">
        <f>FLOOR(AVERAGE(H49:J49),1)</f>
        <v>0</v>
      </c>
      <c r="L49" s="17">
        <f>SUMPRODUCT(ISNUMBER(SEARCH(""&amp;'DataSource-Tool-Coverage'!A$2:A$36&amp;","," "&amp;'Detailed Techniques'!F49&amp;","))+0,'DataSource-Tool-Coverage'!$B$2:$B$36)/(LEN(TRIM(F49))-LEN(SUBSTITUTE(TRIM(F49),",",""))+1)</f>
        <v>0.33333333333333331</v>
      </c>
      <c r="M49" s="14" t="str">
        <f>IF(L49&lt;0.2,"0-20",IF(L49&lt;0.4,"20-40",IF(L49&lt;0.6,"40-60",IF(L49&lt;0.8,"60-80","80-100"))))</f>
        <v>20-40</v>
      </c>
      <c r="N49" s="17">
        <f>SUMPRODUCT(ISNUMBER(SEARCH(""&amp;'DataSource-Tool-Coverage'!A$2:A$36&amp;","," "&amp;'Detailed Techniques'!F49&amp;","))+0,'DataSource-Tool-Coverage'!$C$2:$C$36)/(LEN(TRIM(F49))-LEN(SUBSTITUTE(TRIM(F49),",",""))+1)</f>
        <v>0.33333333333333331</v>
      </c>
      <c r="O49" s="14" t="str">
        <f>IF(N49&lt;0.2,"0-20",IF(N49&lt;0.4,"20-40",IF(N49&lt;0.6,"40-60",IF(N49&lt;0.8,"60-80","80-100"))))</f>
        <v>20-40</v>
      </c>
      <c r="P49" s="17">
        <f>SUMPRODUCT(ISNUMBER(SEARCH(""&amp;'DataSource-Tool-Coverage'!A$2:A$36&amp;","," "&amp;'Detailed Techniques'!F49&amp;","))+0,'DataSource-Tool-Coverage'!$D$2:$D$36)/(LEN(TRIM(F49))-LEN(SUBSTITUTE(TRIM(F49),",",""))+1)</f>
        <v>0.33333333333333331</v>
      </c>
      <c r="Q49" s="14" t="str">
        <f>IF(P49&lt;0.2,"0-20",IF(P49&lt;0.4,"20-40",IF(P49&lt;0.6,"40-60",IF(P49&lt;0.8,"60-80","80-100"))))</f>
        <v>20-40</v>
      </c>
      <c r="R49" s="17">
        <f>SUMPRODUCT(ISNUMBER(SEARCH(""&amp;'DataSource-Tool-Coverage'!A$2:A$36&amp;","," "&amp;'Detailed Techniques'!F49&amp;","))+0,'DataSource-Tool-Coverage'!$E$2:$E$36)/(LEN(TRIM(F49))-LEN(SUBSTITUTE(TRIM(F49),",",""))+1)</f>
        <v>0.16666666666666666</v>
      </c>
      <c r="S49" s="14" t="str">
        <f>IF(R49&lt;0.2,"0-20",IF(R49&lt;0.4,"20-40",IF(R49&lt;0.6,"40-60",IF(R49&lt;0.8,"60-80","80-100"))))</f>
        <v>0-20</v>
      </c>
      <c r="T49" s="17">
        <f>SUMPRODUCT(ISNUMBER(SEARCH(""&amp;'DataSource-Tool-Coverage'!A$2:A$36&amp;","," "&amp;'Detailed Techniques'!F49&amp;","))+0,'DataSource-Tool-Coverage'!$F$2:$F$36)/(LEN(TRIM(F49))-LEN(SUBSTITUTE(TRIM(F49),",",""))+1)</f>
        <v>0.16666666666666666</v>
      </c>
      <c r="U49" s="14" t="str">
        <f>IF(T49&lt;0.2,"0-20",IF(T49&lt;0.4,"20-40",IF(T49&lt;0.6,"40-60",IF(T49&lt;0.8,"60-80","80-100"))))</f>
        <v>0-20</v>
      </c>
      <c r="V49" s="17">
        <f>SUMPRODUCT(ISNUMBER(SEARCH(""&amp;'DataSource-Tool-Coverage'!A$2:A$36&amp;","," "&amp;'Detailed Techniques'!F49&amp;","))+0,'DataSource-Tool-Coverage'!$G$2:$G$36)/(LEN(TRIM(F49))-LEN(SUBSTITUTE(TRIM(F49),",",""))+1)</f>
        <v>0.5</v>
      </c>
      <c r="W49" s="14" t="str">
        <f>IF(V49&lt;0.2,"0-20",IF(V49&lt;0.4,"20-40",IF(V49&lt;0.6,"40-60",IF(V49&lt;0.8,"60-80","80-100"))))</f>
        <v>40-60</v>
      </c>
      <c r="X49" s="17">
        <f>SUMPRODUCT(ISNUMBER(SEARCH(""&amp;'DataSource-Tool-Coverage'!A$2:A$36&amp;","," "&amp;'Detailed Techniques'!F49&amp;","))+0,'DataSource-Tool-Coverage'!$H$2:$H$36)/(LEN(TRIM(F49))-LEN(SUBSTITUTE(TRIM(F49),",",""))+1)</f>
        <v>0.5</v>
      </c>
      <c r="Y49" s="14" t="str">
        <f>IF(X49&lt;0.2,"0-20",IF(X49&lt;0.4,"20-40",IF(X49&lt;0.6,"40-60",IF(X49&lt;0.8,"60-80","80-100"))))</f>
        <v>40-60</v>
      </c>
    </row>
    <row r="50" spans="1:25" ht="60" customHeight="1" x14ac:dyDescent="0.25">
      <c r="A50" s="3" t="s">
        <v>712</v>
      </c>
      <c r="B50" s="3" t="s">
        <v>4</v>
      </c>
      <c r="C50" s="3" t="s">
        <v>208</v>
      </c>
      <c r="D50" s="5" t="s">
        <v>408</v>
      </c>
      <c r="E50" s="5" t="s">
        <v>350</v>
      </c>
      <c r="F50" s="16" t="s">
        <v>759</v>
      </c>
      <c r="G50" s="5" t="str">
        <f>INDEX('Score Defs'!A$3:A$8,MATCH('Detailed Techniques'!K50,'Score Defs'!B$3:B$8,0))</f>
        <v>None</v>
      </c>
      <c r="H50" s="60">
        <v>0</v>
      </c>
      <c r="I50" s="60"/>
      <c r="J50" s="60"/>
      <c r="K50" s="60">
        <f>FLOOR(AVERAGE(H50:J50),1)</f>
        <v>0</v>
      </c>
      <c r="L50" s="17">
        <f>SUMPRODUCT(ISNUMBER(SEARCH(""&amp;'DataSource-Tool-Coverage'!A$2:A$36&amp;","," "&amp;'Detailed Techniques'!F50&amp;","))+0,'DataSource-Tool-Coverage'!$B$2:$B$36)/(LEN(TRIM(F50))-LEN(SUBSTITUTE(TRIM(F50),",",""))+1)</f>
        <v>1</v>
      </c>
      <c r="M50" s="14" t="str">
        <f>IF(L50&lt;0.2,"0-20",IF(L50&lt;0.4,"20-40",IF(L50&lt;0.6,"40-60",IF(L50&lt;0.8,"60-80","80-100"))))</f>
        <v>80-100</v>
      </c>
      <c r="N50" s="17">
        <f>SUMPRODUCT(ISNUMBER(SEARCH(""&amp;'DataSource-Tool-Coverage'!A$2:A$36&amp;","," "&amp;'Detailed Techniques'!F50&amp;","))+0,'DataSource-Tool-Coverage'!$C$2:$C$36)/(LEN(TRIM(F50))-LEN(SUBSTITUTE(TRIM(F50),",",""))+1)</f>
        <v>1</v>
      </c>
      <c r="O50" s="14" t="str">
        <f>IF(N50&lt;0.2,"0-20",IF(N50&lt;0.4,"20-40",IF(N50&lt;0.6,"40-60",IF(N50&lt;0.8,"60-80","80-100"))))</f>
        <v>80-100</v>
      </c>
      <c r="P50" s="17">
        <f>SUMPRODUCT(ISNUMBER(SEARCH(""&amp;'DataSource-Tool-Coverage'!A$2:A$36&amp;","," "&amp;'Detailed Techniques'!F50&amp;","))+0,'DataSource-Tool-Coverage'!$D$2:$D$36)/(LEN(TRIM(F50))-LEN(SUBSTITUTE(TRIM(F50),",",""))+1)</f>
        <v>0</v>
      </c>
      <c r="Q50" s="14" t="str">
        <f>IF(P50&lt;0.2,"0-20",IF(P50&lt;0.4,"20-40",IF(P50&lt;0.6,"40-60",IF(P50&lt;0.8,"60-80","80-100"))))</f>
        <v>0-20</v>
      </c>
      <c r="R50" s="17">
        <f>SUMPRODUCT(ISNUMBER(SEARCH(""&amp;'DataSource-Tool-Coverage'!A$2:A$36&amp;","," "&amp;'Detailed Techniques'!F50&amp;","))+0,'DataSource-Tool-Coverage'!$E$2:$E$36)/(LEN(TRIM(F50))-LEN(SUBSTITUTE(TRIM(F50),",",""))+1)</f>
        <v>0.5</v>
      </c>
      <c r="S50" s="14" t="str">
        <f>IF(R50&lt;0.2,"0-20",IF(R50&lt;0.4,"20-40",IF(R50&lt;0.6,"40-60",IF(R50&lt;0.8,"60-80","80-100"))))</f>
        <v>40-60</v>
      </c>
      <c r="T50" s="17">
        <f>SUMPRODUCT(ISNUMBER(SEARCH(""&amp;'DataSource-Tool-Coverage'!A$2:A$36&amp;","," "&amp;'Detailed Techniques'!F50&amp;","))+0,'DataSource-Tool-Coverage'!$F$2:$F$36)/(LEN(TRIM(F50))-LEN(SUBSTITUTE(TRIM(F50),",",""))+1)</f>
        <v>0.5</v>
      </c>
      <c r="U50" s="14" t="str">
        <f>IF(T50&lt;0.2,"0-20",IF(T50&lt;0.4,"20-40",IF(T50&lt;0.6,"40-60",IF(T50&lt;0.8,"60-80","80-100"))))</f>
        <v>40-60</v>
      </c>
      <c r="V50" s="17">
        <f>SUMPRODUCT(ISNUMBER(SEARCH(""&amp;'DataSource-Tool-Coverage'!A$2:A$36&amp;","," "&amp;'Detailed Techniques'!F50&amp;","))+0,'DataSource-Tool-Coverage'!$G$2:$G$36)/(LEN(TRIM(F50))-LEN(SUBSTITUTE(TRIM(F50),",",""))+1)</f>
        <v>0</v>
      </c>
      <c r="W50" s="14" t="str">
        <f>IF(V50&lt;0.2,"0-20",IF(V50&lt;0.4,"20-40",IF(V50&lt;0.6,"40-60",IF(V50&lt;0.8,"60-80","80-100"))))</f>
        <v>0-20</v>
      </c>
      <c r="X50" s="17">
        <f>SUMPRODUCT(ISNUMBER(SEARCH(""&amp;'DataSource-Tool-Coverage'!A$2:A$36&amp;","," "&amp;'Detailed Techniques'!F50&amp;","))+0,'DataSource-Tool-Coverage'!$H$2:$H$36)/(LEN(TRIM(F50))-LEN(SUBSTITUTE(TRIM(F50),",",""))+1)</f>
        <v>0</v>
      </c>
      <c r="Y50" s="14" t="str">
        <f>IF(X50&lt;0.2,"0-20",IF(X50&lt;0.4,"20-40",IF(X50&lt;0.6,"40-60",IF(X50&lt;0.8,"60-80","80-100"))))</f>
        <v>0-20</v>
      </c>
    </row>
    <row r="51" spans="1:25" ht="60" customHeight="1" x14ac:dyDescent="0.25">
      <c r="A51" s="3" t="s">
        <v>80</v>
      </c>
      <c r="B51" s="3" t="s">
        <v>656</v>
      </c>
      <c r="C51" s="3" t="s">
        <v>209</v>
      </c>
      <c r="D51" s="5" t="s">
        <v>424</v>
      </c>
      <c r="E51" s="5" t="s">
        <v>425</v>
      </c>
      <c r="F51" s="16" t="s">
        <v>763</v>
      </c>
      <c r="G51" s="5" t="str">
        <f>INDEX('Score Defs'!A$3:A$8,MATCH('Detailed Techniques'!K51,'Score Defs'!B$3:B$8,0))</f>
        <v>None</v>
      </c>
      <c r="H51" s="60">
        <v>0</v>
      </c>
      <c r="I51" s="60"/>
      <c r="J51" s="60"/>
      <c r="K51" s="60">
        <f>FLOOR(AVERAGE(H51:J51),1)</f>
        <v>0</v>
      </c>
      <c r="L51" s="17">
        <f>SUMPRODUCT(ISNUMBER(SEARCH(""&amp;'DataSource-Tool-Coverage'!A$2:A$36&amp;","," "&amp;'Detailed Techniques'!F51&amp;","))+0,'DataSource-Tool-Coverage'!$B$2:$B$36)/(LEN(TRIM(F51))-LEN(SUBSTITUTE(TRIM(F51),",",""))+1)</f>
        <v>1</v>
      </c>
      <c r="M51" s="14" t="str">
        <f>IF(L51&lt;0.2,"0-20",IF(L51&lt;0.4,"20-40",IF(L51&lt;0.6,"40-60",IF(L51&lt;0.8,"60-80","80-100"))))</f>
        <v>80-100</v>
      </c>
      <c r="N51" s="17">
        <f>SUMPRODUCT(ISNUMBER(SEARCH(""&amp;'DataSource-Tool-Coverage'!A$2:A$36&amp;","," "&amp;'Detailed Techniques'!F51&amp;","))+0,'DataSource-Tool-Coverage'!$C$2:$C$36)/(LEN(TRIM(F51))-LEN(SUBSTITUTE(TRIM(F51),",",""))+1)</f>
        <v>1</v>
      </c>
      <c r="O51" s="14" t="str">
        <f>IF(N51&lt;0.2,"0-20",IF(N51&lt;0.4,"20-40",IF(N51&lt;0.6,"40-60",IF(N51&lt;0.8,"60-80","80-100"))))</f>
        <v>80-100</v>
      </c>
      <c r="P51" s="17">
        <f>SUMPRODUCT(ISNUMBER(SEARCH(""&amp;'DataSource-Tool-Coverage'!A$2:A$36&amp;","," "&amp;'Detailed Techniques'!F51&amp;","))+0,'DataSource-Tool-Coverage'!$D$2:$D$36)/(LEN(TRIM(F51))-LEN(SUBSTITUTE(TRIM(F51),",",""))+1)</f>
        <v>0</v>
      </c>
      <c r="Q51" s="14" t="str">
        <f>IF(P51&lt;0.2,"0-20",IF(P51&lt;0.4,"20-40",IF(P51&lt;0.6,"40-60",IF(P51&lt;0.8,"60-80","80-100"))))</f>
        <v>0-20</v>
      </c>
      <c r="R51" s="17">
        <f>SUMPRODUCT(ISNUMBER(SEARCH(""&amp;'DataSource-Tool-Coverage'!A$2:A$36&amp;","," "&amp;'Detailed Techniques'!F51&amp;","))+0,'DataSource-Tool-Coverage'!$E$2:$E$36)/(LEN(TRIM(F51))-LEN(SUBSTITUTE(TRIM(F51),",",""))+1)</f>
        <v>0.33333333333333331</v>
      </c>
      <c r="S51" s="14" t="str">
        <f>IF(R51&lt;0.2,"0-20",IF(R51&lt;0.4,"20-40",IF(R51&lt;0.6,"40-60",IF(R51&lt;0.8,"60-80","80-100"))))</f>
        <v>20-40</v>
      </c>
      <c r="T51" s="17">
        <f>SUMPRODUCT(ISNUMBER(SEARCH(""&amp;'DataSource-Tool-Coverage'!A$2:A$36&amp;","," "&amp;'Detailed Techniques'!F51&amp;","))+0,'DataSource-Tool-Coverage'!$F$2:$F$36)/(LEN(TRIM(F51))-LEN(SUBSTITUTE(TRIM(F51),",",""))+1)</f>
        <v>0.33333333333333331</v>
      </c>
      <c r="U51" s="14" t="str">
        <f>IF(T51&lt;0.2,"0-20",IF(T51&lt;0.4,"20-40",IF(T51&lt;0.6,"40-60",IF(T51&lt;0.8,"60-80","80-100"))))</f>
        <v>20-40</v>
      </c>
      <c r="V51" s="17">
        <f>SUMPRODUCT(ISNUMBER(SEARCH(""&amp;'DataSource-Tool-Coverage'!A$2:A$36&amp;","," "&amp;'Detailed Techniques'!F51&amp;","))+0,'DataSource-Tool-Coverage'!$G$2:$G$36)/(LEN(TRIM(F51))-LEN(SUBSTITUTE(TRIM(F51),",",""))+1)</f>
        <v>0</v>
      </c>
      <c r="W51" s="14" t="str">
        <f>IF(V51&lt;0.2,"0-20",IF(V51&lt;0.4,"20-40",IF(V51&lt;0.6,"40-60",IF(V51&lt;0.8,"60-80","80-100"))))</f>
        <v>0-20</v>
      </c>
      <c r="X51" s="17">
        <f>SUMPRODUCT(ISNUMBER(SEARCH(""&amp;'DataSource-Tool-Coverage'!A$2:A$36&amp;","," "&amp;'Detailed Techniques'!F51&amp;","))+0,'DataSource-Tool-Coverage'!$H$2:$H$36)/(LEN(TRIM(F51))-LEN(SUBSTITUTE(TRIM(F51),",",""))+1)</f>
        <v>0</v>
      </c>
      <c r="Y51" s="14" t="str">
        <f>IF(X51&lt;0.2,"0-20",IF(X51&lt;0.4,"20-40",IF(X51&lt;0.6,"40-60",IF(X51&lt;0.8,"60-80","80-100"))))</f>
        <v>0-20</v>
      </c>
    </row>
    <row r="52" spans="1:25" ht="60" customHeight="1" x14ac:dyDescent="0.25">
      <c r="A52" s="3" t="s">
        <v>82</v>
      </c>
      <c r="B52" s="3" t="s">
        <v>5</v>
      </c>
      <c r="C52" s="3" t="s">
        <v>210</v>
      </c>
      <c r="D52" s="5" t="s">
        <v>211</v>
      </c>
      <c r="E52" s="5" t="s">
        <v>475</v>
      </c>
      <c r="F52" s="16" t="s">
        <v>778</v>
      </c>
      <c r="G52" s="5" t="str">
        <f>INDEX('Score Defs'!A$3:A$8,MATCH('Detailed Techniques'!K52,'Score Defs'!B$3:B$8,0))</f>
        <v>None</v>
      </c>
      <c r="H52" s="60">
        <v>0</v>
      </c>
      <c r="I52" s="60"/>
      <c r="J52" s="60"/>
      <c r="K52" s="60">
        <f>FLOOR(AVERAGE(H52:J52),1)</f>
        <v>0</v>
      </c>
      <c r="L52" s="17">
        <f>SUMPRODUCT(ISNUMBER(SEARCH(""&amp;'DataSource-Tool-Coverage'!A$2:A$36&amp;","," "&amp;'Detailed Techniques'!F52&amp;","))+0,'DataSource-Tool-Coverage'!$B$2:$B$36)/(LEN(TRIM(F52))-LEN(SUBSTITUTE(TRIM(F52),",",""))+1)</f>
        <v>1</v>
      </c>
      <c r="M52" s="14" t="str">
        <f>IF(L52&lt;0.2,"0-20",IF(L52&lt;0.4,"20-40",IF(L52&lt;0.6,"40-60",IF(L52&lt;0.8,"60-80","80-100"))))</f>
        <v>80-100</v>
      </c>
      <c r="N52" s="17">
        <f>SUMPRODUCT(ISNUMBER(SEARCH(""&amp;'DataSource-Tool-Coverage'!A$2:A$36&amp;","," "&amp;'Detailed Techniques'!F52&amp;","))+0,'DataSource-Tool-Coverage'!$C$2:$C$36)/(LEN(TRIM(F52))-LEN(SUBSTITUTE(TRIM(F52),",",""))+1)</f>
        <v>1</v>
      </c>
      <c r="O52" s="14" t="str">
        <f>IF(N52&lt;0.2,"0-20",IF(N52&lt;0.4,"20-40",IF(N52&lt;0.6,"40-60",IF(N52&lt;0.8,"60-80","80-100"))))</f>
        <v>80-100</v>
      </c>
      <c r="P52" s="17">
        <f>SUMPRODUCT(ISNUMBER(SEARCH(""&amp;'DataSource-Tool-Coverage'!A$2:A$36&amp;","," "&amp;'Detailed Techniques'!F52&amp;","))+0,'DataSource-Tool-Coverage'!$D$2:$D$36)/(LEN(TRIM(F52))-LEN(SUBSTITUTE(TRIM(F52),",",""))+1)</f>
        <v>0</v>
      </c>
      <c r="Q52" s="14" t="str">
        <f>IF(P52&lt;0.2,"0-20",IF(P52&lt;0.4,"20-40",IF(P52&lt;0.6,"40-60",IF(P52&lt;0.8,"60-80","80-100"))))</f>
        <v>0-20</v>
      </c>
      <c r="R52" s="17">
        <f>SUMPRODUCT(ISNUMBER(SEARCH(""&amp;'DataSource-Tool-Coverage'!A$2:A$36&amp;","," "&amp;'Detailed Techniques'!F52&amp;","))+0,'DataSource-Tool-Coverage'!$E$2:$E$36)/(LEN(TRIM(F52))-LEN(SUBSTITUTE(TRIM(F52),",",""))+1)</f>
        <v>1</v>
      </c>
      <c r="S52" s="14" t="str">
        <f>IF(R52&lt;0.2,"0-20",IF(R52&lt;0.4,"20-40",IF(R52&lt;0.6,"40-60",IF(R52&lt;0.8,"60-80","80-100"))))</f>
        <v>80-100</v>
      </c>
      <c r="T52" s="17">
        <f>SUMPRODUCT(ISNUMBER(SEARCH(""&amp;'DataSource-Tool-Coverage'!A$2:A$36&amp;","," "&amp;'Detailed Techniques'!F52&amp;","))+0,'DataSource-Tool-Coverage'!$F$2:$F$36)/(LEN(TRIM(F52))-LEN(SUBSTITUTE(TRIM(F52),",",""))+1)</f>
        <v>1</v>
      </c>
      <c r="U52" s="14" t="str">
        <f>IF(T52&lt;0.2,"0-20",IF(T52&lt;0.4,"20-40",IF(T52&lt;0.6,"40-60",IF(T52&lt;0.8,"60-80","80-100"))))</f>
        <v>80-100</v>
      </c>
      <c r="V52" s="17">
        <f>SUMPRODUCT(ISNUMBER(SEARCH(""&amp;'DataSource-Tool-Coverage'!A$2:A$36&amp;","," "&amp;'Detailed Techniques'!F52&amp;","))+0,'DataSource-Tool-Coverage'!$G$2:$G$36)/(LEN(TRIM(F52))-LEN(SUBSTITUTE(TRIM(F52),",",""))+1)</f>
        <v>0</v>
      </c>
      <c r="W52" s="14" t="str">
        <f>IF(V52&lt;0.2,"0-20",IF(V52&lt;0.4,"20-40",IF(V52&lt;0.6,"40-60",IF(V52&lt;0.8,"60-80","80-100"))))</f>
        <v>0-20</v>
      </c>
      <c r="X52" s="17">
        <f>SUMPRODUCT(ISNUMBER(SEARCH(""&amp;'DataSource-Tool-Coverage'!A$2:A$36&amp;","," "&amp;'Detailed Techniques'!F52&amp;","))+0,'DataSource-Tool-Coverage'!$H$2:$H$36)/(LEN(TRIM(F52))-LEN(SUBSTITUTE(TRIM(F52),",",""))+1)</f>
        <v>0</v>
      </c>
      <c r="Y52" s="14" t="str">
        <f>IF(X52&lt;0.2,"0-20",IF(X52&lt;0.4,"20-40",IF(X52&lt;0.6,"40-60",IF(X52&lt;0.8,"60-80","80-100"))))</f>
        <v>0-20</v>
      </c>
    </row>
    <row r="53" spans="1:25" ht="60" customHeight="1" x14ac:dyDescent="0.25">
      <c r="A53" s="3" t="s">
        <v>71</v>
      </c>
      <c r="B53" s="3" t="s">
        <v>8</v>
      </c>
      <c r="C53" s="3" t="s">
        <v>212</v>
      </c>
      <c r="D53" s="5" t="s">
        <v>213</v>
      </c>
      <c r="E53" s="5" t="s">
        <v>385</v>
      </c>
      <c r="F53" s="16" t="s">
        <v>788</v>
      </c>
      <c r="G53" s="5" t="str">
        <f>INDEX('Score Defs'!A$3:A$8,MATCH('Detailed Techniques'!K53,'Score Defs'!B$3:B$8,0))</f>
        <v>None</v>
      </c>
      <c r="H53" s="60">
        <v>0</v>
      </c>
      <c r="I53" s="60"/>
      <c r="J53" s="60"/>
      <c r="K53" s="60">
        <f>FLOOR(AVERAGE(H53:J53),1)</f>
        <v>0</v>
      </c>
      <c r="L53" s="17">
        <f>SUMPRODUCT(ISNUMBER(SEARCH(""&amp;'DataSource-Tool-Coverage'!A$2:A$36&amp;","," "&amp;'Detailed Techniques'!F53&amp;","))+0,'DataSource-Tool-Coverage'!$B$2:$B$36)/(LEN(TRIM(F53))-LEN(SUBSTITUTE(TRIM(F53),",",""))+1)</f>
        <v>1</v>
      </c>
      <c r="M53" s="14" t="str">
        <f>IF(L53&lt;0.2,"0-20",IF(L53&lt;0.4,"20-40",IF(L53&lt;0.6,"40-60",IF(L53&lt;0.8,"60-80","80-100"))))</f>
        <v>80-100</v>
      </c>
      <c r="N53" s="17">
        <f>SUMPRODUCT(ISNUMBER(SEARCH(""&amp;'DataSource-Tool-Coverage'!A$2:A$36&amp;","," "&amp;'Detailed Techniques'!F53&amp;","))+0,'DataSource-Tool-Coverage'!$C$2:$C$36)/(LEN(TRIM(F53))-LEN(SUBSTITUTE(TRIM(F53),",",""))+1)</f>
        <v>0.5</v>
      </c>
      <c r="O53" s="14" t="str">
        <f>IF(N53&lt;0.2,"0-20",IF(N53&lt;0.4,"20-40",IF(N53&lt;0.6,"40-60",IF(N53&lt;0.8,"60-80","80-100"))))</f>
        <v>40-60</v>
      </c>
      <c r="P53" s="17">
        <f>SUMPRODUCT(ISNUMBER(SEARCH(""&amp;'DataSource-Tool-Coverage'!A$2:A$36&amp;","," "&amp;'Detailed Techniques'!F53&amp;","))+0,'DataSource-Tool-Coverage'!$D$2:$D$36)/(LEN(TRIM(F53))-LEN(SUBSTITUTE(TRIM(F53),",",""))+1)</f>
        <v>0</v>
      </c>
      <c r="Q53" s="14" t="str">
        <f>IF(P53&lt;0.2,"0-20",IF(P53&lt;0.4,"20-40",IF(P53&lt;0.6,"40-60",IF(P53&lt;0.8,"60-80","80-100"))))</f>
        <v>0-20</v>
      </c>
      <c r="R53" s="17">
        <f>SUMPRODUCT(ISNUMBER(SEARCH(""&amp;'DataSource-Tool-Coverage'!A$2:A$36&amp;","," "&amp;'Detailed Techniques'!F53&amp;","))+0,'DataSource-Tool-Coverage'!$E$2:$E$36)/(LEN(TRIM(F53))-LEN(SUBSTITUTE(TRIM(F53),",",""))+1)</f>
        <v>1</v>
      </c>
      <c r="S53" s="14" t="str">
        <f>IF(R53&lt;0.2,"0-20",IF(R53&lt;0.4,"20-40",IF(R53&lt;0.6,"40-60",IF(R53&lt;0.8,"60-80","80-100"))))</f>
        <v>80-100</v>
      </c>
      <c r="T53" s="17">
        <f>SUMPRODUCT(ISNUMBER(SEARCH(""&amp;'DataSource-Tool-Coverage'!A$2:A$36&amp;","," "&amp;'Detailed Techniques'!F53&amp;","))+0,'DataSource-Tool-Coverage'!$F$2:$F$36)/(LEN(TRIM(F53))-LEN(SUBSTITUTE(TRIM(F53),",",""))+1)</f>
        <v>0.5</v>
      </c>
      <c r="U53" s="14" t="str">
        <f>IF(T53&lt;0.2,"0-20",IF(T53&lt;0.4,"20-40",IF(T53&lt;0.6,"40-60",IF(T53&lt;0.8,"60-80","80-100"))))</f>
        <v>40-60</v>
      </c>
      <c r="V53" s="17">
        <f>SUMPRODUCT(ISNUMBER(SEARCH(""&amp;'DataSource-Tool-Coverage'!A$2:A$36&amp;","," "&amp;'Detailed Techniques'!F53&amp;","))+0,'DataSource-Tool-Coverage'!$G$2:$G$36)/(LEN(TRIM(F53))-LEN(SUBSTITUTE(TRIM(F53),",",""))+1)</f>
        <v>0</v>
      </c>
      <c r="W53" s="14" t="str">
        <f>IF(V53&lt;0.2,"0-20",IF(V53&lt;0.4,"20-40",IF(V53&lt;0.6,"40-60",IF(V53&lt;0.8,"60-80","80-100"))))</f>
        <v>0-20</v>
      </c>
      <c r="X53" s="17">
        <f>SUMPRODUCT(ISNUMBER(SEARCH(""&amp;'DataSource-Tool-Coverage'!A$2:A$36&amp;","," "&amp;'Detailed Techniques'!F53&amp;","))+0,'DataSource-Tool-Coverage'!$H$2:$H$36)/(LEN(TRIM(F53))-LEN(SUBSTITUTE(TRIM(F53),",",""))+1)</f>
        <v>0</v>
      </c>
      <c r="Y53" s="14" t="str">
        <f>IF(X53&lt;0.2,"0-20",IF(X53&lt;0.4,"20-40",IF(X53&lt;0.6,"40-60",IF(X53&lt;0.8,"60-80","80-100"))))</f>
        <v>0-20</v>
      </c>
    </row>
    <row r="54" spans="1:25" ht="60" customHeight="1" x14ac:dyDescent="0.25">
      <c r="A54" s="3" t="s">
        <v>94</v>
      </c>
      <c r="B54" s="3" t="s">
        <v>561</v>
      </c>
      <c r="C54" s="3" t="s">
        <v>214</v>
      </c>
      <c r="D54" s="5" t="s">
        <v>462</v>
      </c>
      <c r="E54" s="5" t="s">
        <v>463</v>
      </c>
      <c r="F54" s="16" t="s">
        <v>770</v>
      </c>
      <c r="G54" s="5" t="str">
        <f>INDEX('Score Defs'!A$3:A$8,MATCH('Detailed Techniques'!K54,'Score Defs'!B$3:B$8,0))</f>
        <v>None</v>
      </c>
      <c r="H54" s="60">
        <v>0</v>
      </c>
      <c r="I54" s="60"/>
      <c r="J54" s="60"/>
      <c r="K54" s="60">
        <f>FLOOR(AVERAGE(H54:J54),1)</f>
        <v>0</v>
      </c>
      <c r="L54" s="17">
        <f>SUMPRODUCT(ISNUMBER(SEARCH(""&amp;'DataSource-Tool-Coverage'!A$2:A$36&amp;","," "&amp;'Detailed Techniques'!F54&amp;","))+0,'DataSource-Tool-Coverage'!$B$2:$B$36)/(LEN(TRIM(F54))-LEN(SUBSTITUTE(TRIM(F54),",",""))+1)</f>
        <v>1</v>
      </c>
      <c r="M54" s="14" t="str">
        <f>IF(L54&lt;0.2,"0-20",IF(L54&lt;0.4,"20-40",IF(L54&lt;0.6,"40-60",IF(L54&lt;0.8,"60-80","80-100"))))</f>
        <v>80-100</v>
      </c>
      <c r="N54" s="17">
        <f>SUMPRODUCT(ISNUMBER(SEARCH(""&amp;'DataSource-Tool-Coverage'!A$2:A$36&amp;","," "&amp;'Detailed Techniques'!F54&amp;","))+0,'DataSource-Tool-Coverage'!$C$2:$C$36)/(LEN(TRIM(F54))-LEN(SUBSTITUTE(TRIM(F54),",",""))+1)</f>
        <v>1</v>
      </c>
      <c r="O54" s="14" t="str">
        <f>IF(N54&lt;0.2,"0-20",IF(N54&lt;0.4,"20-40",IF(N54&lt;0.6,"40-60",IF(N54&lt;0.8,"60-80","80-100"))))</f>
        <v>80-100</v>
      </c>
      <c r="P54" s="17">
        <f>SUMPRODUCT(ISNUMBER(SEARCH(""&amp;'DataSource-Tool-Coverage'!A$2:A$36&amp;","," "&amp;'Detailed Techniques'!F54&amp;","))+0,'DataSource-Tool-Coverage'!$D$2:$D$36)/(LEN(TRIM(F54))-LEN(SUBSTITUTE(TRIM(F54),",",""))+1)</f>
        <v>0</v>
      </c>
      <c r="Q54" s="14" t="str">
        <f>IF(P54&lt;0.2,"0-20",IF(P54&lt;0.4,"20-40",IF(P54&lt;0.6,"40-60",IF(P54&lt;0.8,"60-80","80-100"))))</f>
        <v>0-20</v>
      </c>
      <c r="R54" s="17">
        <f>SUMPRODUCT(ISNUMBER(SEARCH(""&amp;'DataSource-Tool-Coverage'!A$2:A$36&amp;","," "&amp;'Detailed Techniques'!F54&amp;","))+0,'DataSource-Tool-Coverage'!$E$2:$E$36)/(LEN(TRIM(F54))-LEN(SUBSTITUTE(TRIM(F54),",",""))+1)</f>
        <v>0.66666666666666663</v>
      </c>
      <c r="S54" s="14" t="str">
        <f>IF(R54&lt;0.2,"0-20",IF(R54&lt;0.4,"20-40",IF(R54&lt;0.6,"40-60",IF(R54&lt;0.8,"60-80","80-100"))))</f>
        <v>60-80</v>
      </c>
      <c r="T54" s="17">
        <f>SUMPRODUCT(ISNUMBER(SEARCH(""&amp;'DataSource-Tool-Coverage'!A$2:A$36&amp;","," "&amp;'Detailed Techniques'!F54&amp;","))+0,'DataSource-Tool-Coverage'!$F$2:$F$36)/(LEN(TRIM(F54))-LEN(SUBSTITUTE(TRIM(F54),",",""))+1)</f>
        <v>0.66666666666666663</v>
      </c>
      <c r="U54" s="14" t="str">
        <f>IF(T54&lt;0.2,"0-20",IF(T54&lt;0.4,"20-40",IF(T54&lt;0.6,"40-60",IF(T54&lt;0.8,"60-80","80-100"))))</f>
        <v>60-80</v>
      </c>
      <c r="V54" s="17">
        <f>SUMPRODUCT(ISNUMBER(SEARCH(""&amp;'DataSource-Tool-Coverage'!A$2:A$36&amp;","," "&amp;'Detailed Techniques'!F54&amp;","))+0,'DataSource-Tool-Coverage'!$G$2:$G$36)/(LEN(TRIM(F54))-LEN(SUBSTITUTE(TRIM(F54),",",""))+1)</f>
        <v>0</v>
      </c>
      <c r="W54" s="14" t="str">
        <f>IF(V54&lt;0.2,"0-20",IF(V54&lt;0.4,"20-40",IF(V54&lt;0.6,"40-60",IF(V54&lt;0.8,"60-80","80-100"))))</f>
        <v>0-20</v>
      </c>
      <c r="X54" s="17">
        <f>SUMPRODUCT(ISNUMBER(SEARCH(""&amp;'DataSource-Tool-Coverage'!A$2:A$36&amp;","," "&amp;'Detailed Techniques'!F54&amp;","))+0,'DataSource-Tool-Coverage'!$H$2:$H$36)/(LEN(TRIM(F54))-LEN(SUBSTITUTE(TRIM(F54),",",""))+1)</f>
        <v>0</v>
      </c>
      <c r="Y54" s="14" t="str">
        <f>IF(X54&lt;0.2,"0-20",IF(X54&lt;0.4,"20-40",IF(X54&lt;0.6,"40-60",IF(X54&lt;0.8,"60-80","80-100"))))</f>
        <v>0-20</v>
      </c>
    </row>
    <row r="55" spans="1:25" ht="60" customHeight="1" x14ac:dyDescent="0.25">
      <c r="A55" s="3" t="s">
        <v>99</v>
      </c>
      <c r="B55" s="3" t="s">
        <v>2</v>
      </c>
      <c r="C55" s="3" t="s">
        <v>215</v>
      </c>
      <c r="D55" s="5" t="s">
        <v>216</v>
      </c>
      <c r="E55" s="5" t="s">
        <v>398</v>
      </c>
      <c r="F55" s="16" t="s">
        <v>789</v>
      </c>
      <c r="G55" s="5" t="str">
        <f>INDEX('Score Defs'!A$3:A$8,MATCH('Detailed Techniques'!K55,'Score Defs'!B$3:B$8,0))</f>
        <v>None</v>
      </c>
      <c r="H55" s="60">
        <v>0</v>
      </c>
      <c r="I55" s="60"/>
      <c r="J55" s="60"/>
      <c r="K55" s="60">
        <f>FLOOR(AVERAGE(H55:J55),1)</f>
        <v>0</v>
      </c>
      <c r="L55" s="17">
        <f>SUMPRODUCT(ISNUMBER(SEARCH(""&amp;'DataSource-Tool-Coverage'!A$2:A$36&amp;","," "&amp;'Detailed Techniques'!F55&amp;","))+0,'DataSource-Tool-Coverage'!$B$2:$B$36)/(LEN(TRIM(F55))-LEN(SUBSTITUTE(TRIM(F55),",",""))+1)</f>
        <v>1</v>
      </c>
      <c r="M55" s="14" t="str">
        <f>IF(L55&lt;0.2,"0-20",IF(L55&lt;0.4,"20-40",IF(L55&lt;0.6,"40-60",IF(L55&lt;0.8,"60-80","80-100"))))</f>
        <v>80-100</v>
      </c>
      <c r="N55" s="17">
        <f>SUMPRODUCT(ISNUMBER(SEARCH(""&amp;'DataSource-Tool-Coverage'!A$2:A$36&amp;","," "&amp;'Detailed Techniques'!F55&amp;","))+0,'DataSource-Tool-Coverage'!$C$2:$C$36)/(LEN(TRIM(F55))-LEN(SUBSTITUTE(TRIM(F55),",",""))+1)</f>
        <v>0.66666666666666663</v>
      </c>
      <c r="O55" s="14" t="str">
        <f>IF(N55&lt;0.2,"0-20",IF(N55&lt;0.4,"20-40",IF(N55&lt;0.6,"40-60",IF(N55&lt;0.8,"60-80","80-100"))))</f>
        <v>60-80</v>
      </c>
      <c r="P55" s="17">
        <f>SUMPRODUCT(ISNUMBER(SEARCH(""&amp;'DataSource-Tool-Coverage'!A$2:A$36&amp;","," "&amp;'Detailed Techniques'!F55&amp;","))+0,'DataSource-Tool-Coverage'!$D$2:$D$36)/(LEN(TRIM(F55))-LEN(SUBSTITUTE(TRIM(F55),",",""))+1)</f>
        <v>0.33333333333333331</v>
      </c>
      <c r="Q55" s="14" t="str">
        <f>IF(P55&lt;0.2,"0-20",IF(P55&lt;0.4,"20-40",IF(P55&lt;0.6,"40-60",IF(P55&lt;0.8,"60-80","80-100"))))</f>
        <v>20-40</v>
      </c>
      <c r="R55" s="17">
        <f>SUMPRODUCT(ISNUMBER(SEARCH(""&amp;'DataSource-Tool-Coverage'!A$2:A$36&amp;","," "&amp;'Detailed Techniques'!F55&amp;","))+0,'DataSource-Tool-Coverage'!$E$2:$E$36)/(LEN(TRIM(F55))-LEN(SUBSTITUTE(TRIM(F55),",",""))+1)</f>
        <v>0.66666666666666663</v>
      </c>
      <c r="S55" s="14" t="str">
        <f>IF(R55&lt;0.2,"0-20",IF(R55&lt;0.4,"20-40",IF(R55&lt;0.6,"40-60",IF(R55&lt;0.8,"60-80","80-100"))))</f>
        <v>60-80</v>
      </c>
      <c r="T55" s="17">
        <f>SUMPRODUCT(ISNUMBER(SEARCH(""&amp;'DataSource-Tool-Coverage'!A$2:A$36&amp;","," "&amp;'Detailed Techniques'!F55&amp;","))+0,'DataSource-Tool-Coverage'!$F$2:$F$36)/(LEN(TRIM(F55))-LEN(SUBSTITUTE(TRIM(F55),",",""))+1)</f>
        <v>0.66666666666666663</v>
      </c>
      <c r="U55" s="14" t="str">
        <f>IF(T55&lt;0.2,"0-20",IF(T55&lt;0.4,"20-40",IF(T55&lt;0.6,"40-60",IF(T55&lt;0.8,"60-80","80-100"))))</f>
        <v>60-80</v>
      </c>
      <c r="V55" s="17">
        <f>SUMPRODUCT(ISNUMBER(SEARCH(""&amp;'DataSource-Tool-Coverage'!A$2:A$36&amp;","," "&amp;'Detailed Techniques'!F55&amp;","))+0,'DataSource-Tool-Coverage'!$G$2:$G$36)/(LEN(TRIM(F55))-LEN(SUBSTITUTE(TRIM(F55),",",""))+1)</f>
        <v>0</v>
      </c>
      <c r="W55" s="14" t="str">
        <f>IF(V55&lt;0.2,"0-20",IF(V55&lt;0.4,"20-40",IF(V55&lt;0.6,"40-60",IF(V55&lt;0.8,"60-80","80-100"))))</f>
        <v>0-20</v>
      </c>
      <c r="X55" s="17">
        <f>SUMPRODUCT(ISNUMBER(SEARCH(""&amp;'DataSource-Tool-Coverage'!A$2:A$36&amp;","," "&amp;'Detailed Techniques'!F55&amp;","))+0,'DataSource-Tool-Coverage'!$H$2:$H$36)/(LEN(TRIM(F55))-LEN(SUBSTITUTE(TRIM(F55),",",""))+1)</f>
        <v>0</v>
      </c>
      <c r="Y55" s="14" t="str">
        <f>IF(X55&lt;0.2,"0-20",IF(X55&lt;0.4,"20-40",IF(X55&lt;0.6,"40-60",IF(X55&lt;0.8,"60-80","80-100"))))</f>
        <v>0-20</v>
      </c>
    </row>
    <row r="56" spans="1:25" ht="60" customHeight="1" x14ac:dyDescent="0.25">
      <c r="A56" s="3" t="s">
        <v>1023</v>
      </c>
      <c r="B56" s="3" t="s">
        <v>541</v>
      </c>
      <c r="C56" s="3" t="s">
        <v>217</v>
      </c>
      <c r="D56" s="5" t="s">
        <v>372</v>
      </c>
      <c r="E56" s="5" t="s">
        <v>373</v>
      </c>
      <c r="F56" s="16" t="s">
        <v>790</v>
      </c>
      <c r="G56" s="5" t="str">
        <f>INDEX('Score Defs'!A$3:A$8,MATCH('Detailed Techniques'!K56,'Score Defs'!B$3:B$8,0))</f>
        <v>None</v>
      </c>
      <c r="H56" s="60">
        <v>0</v>
      </c>
      <c r="I56" s="60"/>
      <c r="J56" s="60"/>
      <c r="K56" s="60">
        <f>FLOOR(AVERAGE(H56:J56),1)</f>
        <v>0</v>
      </c>
      <c r="L56" s="17">
        <f>SUMPRODUCT(ISNUMBER(SEARCH(""&amp;'DataSource-Tool-Coverage'!A$2:A$36&amp;","," "&amp;'Detailed Techniques'!F56&amp;","))+0,'DataSource-Tool-Coverage'!$B$2:$B$36)/(LEN(TRIM(F56))-LEN(SUBSTITUTE(TRIM(F56),",",""))+1)</f>
        <v>1</v>
      </c>
      <c r="M56" s="14" t="str">
        <f>IF(L56&lt;0.2,"0-20",IF(L56&lt;0.4,"20-40",IF(L56&lt;0.6,"40-60",IF(L56&lt;0.8,"60-80","80-100"))))</f>
        <v>80-100</v>
      </c>
      <c r="N56" s="17">
        <f>SUMPRODUCT(ISNUMBER(SEARCH(""&amp;'DataSource-Tool-Coverage'!A$2:A$36&amp;","," "&amp;'Detailed Techniques'!F56&amp;","))+0,'DataSource-Tool-Coverage'!$C$2:$C$36)/(LEN(TRIM(F56))-LEN(SUBSTITUTE(TRIM(F56),",",""))+1)</f>
        <v>0.75</v>
      </c>
      <c r="O56" s="14" t="str">
        <f>IF(N56&lt;0.2,"0-20",IF(N56&lt;0.4,"20-40",IF(N56&lt;0.6,"40-60",IF(N56&lt;0.8,"60-80","80-100"))))</f>
        <v>60-80</v>
      </c>
      <c r="P56" s="17">
        <f>SUMPRODUCT(ISNUMBER(SEARCH(""&amp;'DataSource-Tool-Coverage'!A$2:A$36&amp;","," "&amp;'Detailed Techniques'!F56&amp;","))+0,'DataSource-Tool-Coverage'!$D$2:$D$36)/(LEN(TRIM(F56))-LEN(SUBSTITUTE(TRIM(F56),",",""))+1)</f>
        <v>0</v>
      </c>
      <c r="Q56" s="14" t="str">
        <f>IF(P56&lt;0.2,"0-20",IF(P56&lt;0.4,"20-40",IF(P56&lt;0.6,"40-60",IF(P56&lt;0.8,"60-80","80-100"))))</f>
        <v>0-20</v>
      </c>
      <c r="R56" s="17">
        <f>SUMPRODUCT(ISNUMBER(SEARCH(""&amp;'DataSource-Tool-Coverage'!A$2:A$36&amp;","," "&amp;'Detailed Techniques'!F56&amp;","))+0,'DataSource-Tool-Coverage'!$E$2:$E$36)/(LEN(TRIM(F56))-LEN(SUBSTITUTE(TRIM(F56),",",""))+1)</f>
        <v>0.5</v>
      </c>
      <c r="S56" s="14" t="str">
        <f>IF(R56&lt;0.2,"0-20",IF(R56&lt;0.4,"20-40",IF(R56&lt;0.6,"40-60",IF(R56&lt;0.8,"60-80","80-100"))))</f>
        <v>40-60</v>
      </c>
      <c r="T56" s="17">
        <f>SUMPRODUCT(ISNUMBER(SEARCH(""&amp;'DataSource-Tool-Coverage'!A$2:A$36&amp;","," "&amp;'Detailed Techniques'!F56&amp;","))+0,'DataSource-Tool-Coverage'!$F$2:$F$36)/(LEN(TRIM(F56))-LEN(SUBSTITUTE(TRIM(F56),",",""))+1)</f>
        <v>0.75</v>
      </c>
      <c r="U56" s="14" t="str">
        <f>IF(T56&lt;0.2,"0-20",IF(T56&lt;0.4,"20-40",IF(T56&lt;0.6,"40-60",IF(T56&lt;0.8,"60-80","80-100"))))</f>
        <v>60-80</v>
      </c>
      <c r="V56" s="17">
        <f>SUMPRODUCT(ISNUMBER(SEARCH(""&amp;'DataSource-Tool-Coverage'!A$2:A$36&amp;","," "&amp;'Detailed Techniques'!F56&amp;","))+0,'DataSource-Tool-Coverage'!$G$2:$G$36)/(LEN(TRIM(F56))-LEN(SUBSTITUTE(TRIM(F56),",",""))+1)</f>
        <v>0</v>
      </c>
      <c r="W56" s="14" t="str">
        <f>IF(V56&lt;0.2,"0-20",IF(V56&lt;0.4,"20-40",IF(V56&lt;0.6,"40-60",IF(V56&lt;0.8,"60-80","80-100"))))</f>
        <v>0-20</v>
      </c>
      <c r="X56" s="17">
        <f>SUMPRODUCT(ISNUMBER(SEARCH(""&amp;'DataSource-Tool-Coverage'!A$2:A$36&amp;","," "&amp;'Detailed Techniques'!F56&amp;","))+0,'DataSource-Tool-Coverage'!$H$2:$H$36)/(LEN(TRIM(F56))-LEN(SUBSTITUTE(TRIM(F56),",",""))+1)</f>
        <v>0</v>
      </c>
      <c r="Y56" s="14" t="str">
        <f>IF(X56&lt;0.2,"0-20",IF(X56&lt;0.4,"20-40",IF(X56&lt;0.6,"40-60",IF(X56&lt;0.8,"60-80","80-100"))))</f>
        <v>0-20</v>
      </c>
    </row>
    <row r="57" spans="1:25" ht="60" customHeight="1" x14ac:dyDescent="0.25">
      <c r="A57" s="3" t="s">
        <v>51</v>
      </c>
      <c r="B57" s="3" t="s">
        <v>836</v>
      </c>
      <c r="C57" s="3" t="s">
        <v>218</v>
      </c>
      <c r="D57" s="5" t="s">
        <v>401</v>
      </c>
      <c r="E57" s="5" t="s">
        <v>402</v>
      </c>
      <c r="F57" s="16" t="s">
        <v>791</v>
      </c>
      <c r="G57" s="5" t="str">
        <f>INDEX('Score Defs'!A$3:A$8,MATCH('Detailed Techniques'!K57,'Score Defs'!B$3:B$8,0))</f>
        <v>None</v>
      </c>
      <c r="H57" s="60">
        <v>0</v>
      </c>
      <c r="I57" s="60"/>
      <c r="J57" s="60"/>
      <c r="K57" s="60">
        <f>FLOOR(AVERAGE(H57:J57),1)</f>
        <v>0</v>
      </c>
      <c r="L57" s="17">
        <f>SUMPRODUCT(ISNUMBER(SEARCH(""&amp;'DataSource-Tool-Coverage'!A$2:A$36&amp;","," "&amp;'Detailed Techniques'!F57&amp;","))+0,'DataSource-Tool-Coverage'!$B$2:$B$36)/(LEN(TRIM(F57))-LEN(SUBSTITUTE(TRIM(F57),",",""))+1)</f>
        <v>1</v>
      </c>
      <c r="M57" s="14" t="str">
        <f>IF(L57&lt;0.2,"0-20",IF(L57&lt;0.4,"20-40",IF(L57&lt;0.6,"40-60",IF(L57&lt;0.8,"60-80","80-100"))))</f>
        <v>80-100</v>
      </c>
      <c r="N57" s="17">
        <f>SUMPRODUCT(ISNUMBER(SEARCH(""&amp;'DataSource-Tool-Coverage'!A$2:A$36&amp;","," "&amp;'Detailed Techniques'!F57&amp;","))+0,'DataSource-Tool-Coverage'!$C$2:$C$36)/(LEN(TRIM(F57))-LEN(SUBSTITUTE(TRIM(F57),",",""))+1)</f>
        <v>0.5</v>
      </c>
      <c r="O57" s="14" t="str">
        <f>IF(N57&lt;0.2,"0-20",IF(N57&lt;0.4,"20-40",IF(N57&lt;0.6,"40-60",IF(N57&lt;0.8,"60-80","80-100"))))</f>
        <v>40-60</v>
      </c>
      <c r="P57" s="17">
        <f>SUMPRODUCT(ISNUMBER(SEARCH(""&amp;'DataSource-Tool-Coverage'!A$2:A$36&amp;","," "&amp;'Detailed Techniques'!F57&amp;","))+0,'DataSource-Tool-Coverage'!$D$2:$D$36)/(LEN(TRIM(F57))-LEN(SUBSTITUTE(TRIM(F57),",",""))+1)</f>
        <v>0</v>
      </c>
      <c r="Q57" s="14" t="str">
        <f>IF(P57&lt;0.2,"0-20",IF(P57&lt;0.4,"20-40",IF(P57&lt;0.6,"40-60",IF(P57&lt;0.8,"60-80","80-100"))))</f>
        <v>0-20</v>
      </c>
      <c r="R57" s="17">
        <f>SUMPRODUCT(ISNUMBER(SEARCH(""&amp;'DataSource-Tool-Coverage'!A$2:A$36&amp;","," "&amp;'Detailed Techniques'!F57&amp;","))+0,'DataSource-Tool-Coverage'!$E$2:$E$36)/(LEN(TRIM(F57))-LEN(SUBSTITUTE(TRIM(F57),",",""))+1)</f>
        <v>0.25</v>
      </c>
      <c r="S57" s="14" t="str">
        <f>IF(R57&lt;0.2,"0-20",IF(R57&lt;0.4,"20-40",IF(R57&lt;0.6,"40-60",IF(R57&lt;0.8,"60-80","80-100"))))</f>
        <v>20-40</v>
      </c>
      <c r="T57" s="17">
        <f>SUMPRODUCT(ISNUMBER(SEARCH(""&amp;'DataSource-Tool-Coverage'!A$2:A$36&amp;","," "&amp;'Detailed Techniques'!F57&amp;","))+0,'DataSource-Tool-Coverage'!$F$2:$F$36)/(LEN(TRIM(F57))-LEN(SUBSTITUTE(TRIM(F57),",",""))+1)</f>
        <v>0.75</v>
      </c>
      <c r="U57" s="14" t="str">
        <f>IF(T57&lt;0.2,"0-20",IF(T57&lt;0.4,"20-40",IF(T57&lt;0.6,"40-60",IF(T57&lt;0.8,"60-80","80-100"))))</f>
        <v>60-80</v>
      </c>
      <c r="V57" s="17">
        <f>SUMPRODUCT(ISNUMBER(SEARCH(""&amp;'DataSource-Tool-Coverage'!A$2:A$36&amp;","," "&amp;'Detailed Techniques'!F57&amp;","))+0,'DataSource-Tool-Coverage'!$G$2:$G$36)/(LEN(TRIM(F57))-LEN(SUBSTITUTE(TRIM(F57),",",""))+1)</f>
        <v>0</v>
      </c>
      <c r="W57" s="14" t="str">
        <f>IF(V57&lt;0.2,"0-20",IF(V57&lt;0.4,"20-40",IF(V57&lt;0.6,"40-60",IF(V57&lt;0.8,"60-80","80-100"))))</f>
        <v>0-20</v>
      </c>
      <c r="X57" s="17">
        <f>SUMPRODUCT(ISNUMBER(SEARCH(""&amp;'DataSource-Tool-Coverage'!A$2:A$36&amp;","," "&amp;'Detailed Techniques'!F57&amp;","))+0,'DataSource-Tool-Coverage'!$H$2:$H$36)/(LEN(TRIM(F57))-LEN(SUBSTITUTE(TRIM(F57),",",""))+1)</f>
        <v>0</v>
      </c>
      <c r="Y57" s="14" t="str">
        <f>IF(X57&lt;0.2,"0-20",IF(X57&lt;0.4,"20-40",IF(X57&lt;0.6,"40-60",IF(X57&lt;0.8,"60-80","80-100"))))</f>
        <v>0-20</v>
      </c>
    </row>
    <row r="58" spans="1:25" ht="60" customHeight="1" x14ac:dyDescent="0.25">
      <c r="A58" s="3" t="s">
        <v>74</v>
      </c>
      <c r="B58" s="3" t="s">
        <v>4</v>
      </c>
      <c r="C58" s="3" t="s">
        <v>219</v>
      </c>
      <c r="D58" s="5" t="s">
        <v>220</v>
      </c>
      <c r="E58" s="5" t="s">
        <v>350</v>
      </c>
      <c r="F58" s="16" t="s">
        <v>759</v>
      </c>
      <c r="G58" s="5" t="str">
        <f>INDEX('Score Defs'!A$3:A$8,MATCH('Detailed Techniques'!K58,'Score Defs'!B$3:B$8,0))</f>
        <v>None</v>
      </c>
      <c r="H58" s="60">
        <v>0</v>
      </c>
      <c r="I58" s="60"/>
      <c r="J58" s="60"/>
      <c r="K58" s="60">
        <f>FLOOR(AVERAGE(H58:J58),1)</f>
        <v>0</v>
      </c>
      <c r="L58" s="17">
        <f>SUMPRODUCT(ISNUMBER(SEARCH(""&amp;'DataSource-Tool-Coverage'!A$2:A$36&amp;","," "&amp;'Detailed Techniques'!F58&amp;","))+0,'DataSource-Tool-Coverage'!$B$2:$B$36)/(LEN(TRIM(F58))-LEN(SUBSTITUTE(TRIM(F58),",",""))+1)</f>
        <v>1</v>
      </c>
      <c r="M58" s="14" t="str">
        <f>IF(L58&lt;0.2,"0-20",IF(L58&lt;0.4,"20-40",IF(L58&lt;0.6,"40-60",IF(L58&lt;0.8,"60-80","80-100"))))</f>
        <v>80-100</v>
      </c>
      <c r="N58" s="17">
        <f>SUMPRODUCT(ISNUMBER(SEARCH(""&amp;'DataSource-Tool-Coverage'!A$2:A$36&amp;","," "&amp;'Detailed Techniques'!F58&amp;","))+0,'DataSource-Tool-Coverage'!$C$2:$C$36)/(LEN(TRIM(F58))-LEN(SUBSTITUTE(TRIM(F58),",",""))+1)</f>
        <v>1</v>
      </c>
      <c r="O58" s="14" t="str">
        <f>IF(N58&lt;0.2,"0-20",IF(N58&lt;0.4,"20-40",IF(N58&lt;0.6,"40-60",IF(N58&lt;0.8,"60-80","80-100"))))</f>
        <v>80-100</v>
      </c>
      <c r="P58" s="17">
        <f>SUMPRODUCT(ISNUMBER(SEARCH(""&amp;'DataSource-Tool-Coverage'!A$2:A$36&amp;","," "&amp;'Detailed Techniques'!F58&amp;","))+0,'DataSource-Tool-Coverage'!$D$2:$D$36)/(LEN(TRIM(F58))-LEN(SUBSTITUTE(TRIM(F58),",",""))+1)</f>
        <v>0</v>
      </c>
      <c r="Q58" s="14" t="str">
        <f>IF(P58&lt;0.2,"0-20",IF(P58&lt;0.4,"20-40",IF(P58&lt;0.6,"40-60",IF(P58&lt;0.8,"60-80","80-100"))))</f>
        <v>0-20</v>
      </c>
      <c r="R58" s="17">
        <f>SUMPRODUCT(ISNUMBER(SEARCH(""&amp;'DataSource-Tool-Coverage'!A$2:A$36&amp;","," "&amp;'Detailed Techniques'!F58&amp;","))+0,'DataSource-Tool-Coverage'!$E$2:$E$36)/(LEN(TRIM(F58))-LEN(SUBSTITUTE(TRIM(F58),",",""))+1)</f>
        <v>0.5</v>
      </c>
      <c r="S58" s="14" t="str">
        <f>IF(R58&lt;0.2,"0-20",IF(R58&lt;0.4,"20-40",IF(R58&lt;0.6,"40-60",IF(R58&lt;0.8,"60-80","80-100"))))</f>
        <v>40-60</v>
      </c>
      <c r="T58" s="17">
        <f>SUMPRODUCT(ISNUMBER(SEARCH(""&amp;'DataSource-Tool-Coverage'!A$2:A$36&amp;","," "&amp;'Detailed Techniques'!F58&amp;","))+0,'DataSource-Tool-Coverage'!$F$2:$F$36)/(LEN(TRIM(F58))-LEN(SUBSTITUTE(TRIM(F58),",",""))+1)</f>
        <v>0.5</v>
      </c>
      <c r="U58" s="14" t="str">
        <f>IF(T58&lt;0.2,"0-20",IF(T58&lt;0.4,"20-40",IF(T58&lt;0.6,"40-60",IF(T58&lt;0.8,"60-80","80-100"))))</f>
        <v>40-60</v>
      </c>
      <c r="V58" s="17">
        <f>SUMPRODUCT(ISNUMBER(SEARCH(""&amp;'DataSource-Tool-Coverage'!A$2:A$36&amp;","," "&amp;'Detailed Techniques'!F58&amp;","))+0,'DataSource-Tool-Coverage'!$G$2:$G$36)/(LEN(TRIM(F58))-LEN(SUBSTITUTE(TRIM(F58),",",""))+1)</f>
        <v>0</v>
      </c>
      <c r="W58" s="14" t="str">
        <f>IF(V58&lt;0.2,"0-20",IF(V58&lt;0.4,"20-40",IF(V58&lt;0.6,"40-60",IF(V58&lt;0.8,"60-80","80-100"))))</f>
        <v>0-20</v>
      </c>
      <c r="X58" s="17">
        <f>SUMPRODUCT(ISNUMBER(SEARCH(""&amp;'DataSource-Tool-Coverage'!A$2:A$36&amp;","," "&amp;'Detailed Techniques'!F58&amp;","))+0,'DataSource-Tool-Coverage'!$H$2:$H$36)/(LEN(TRIM(F58))-LEN(SUBSTITUTE(TRIM(F58),",",""))+1)</f>
        <v>0</v>
      </c>
      <c r="Y58" s="14" t="str">
        <f>IF(X58&lt;0.2,"0-20",IF(X58&lt;0.4,"20-40",IF(X58&lt;0.6,"40-60",IF(X58&lt;0.8,"60-80","80-100"))))</f>
        <v>0-20</v>
      </c>
    </row>
    <row r="59" spans="1:25" ht="60" customHeight="1" x14ac:dyDescent="0.25">
      <c r="A59" s="3" t="s">
        <v>98</v>
      </c>
      <c r="B59" s="3" t="s">
        <v>656</v>
      </c>
      <c r="C59" s="3" t="s">
        <v>221</v>
      </c>
      <c r="D59" s="5" t="s">
        <v>473</v>
      </c>
      <c r="E59" s="5" t="s">
        <v>474</v>
      </c>
      <c r="F59" s="16" t="s">
        <v>792</v>
      </c>
      <c r="G59" s="5" t="str">
        <f>INDEX('Score Defs'!A$3:A$8,MATCH('Detailed Techniques'!K59,'Score Defs'!B$3:B$8,0))</f>
        <v>None</v>
      </c>
      <c r="H59" s="60">
        <v>0</v>
      </c>
      <c r="I59" s="60"/>
      <c r="J59" s="60"/>
      <c r="K59" s="60">
        <f>FLOOR(AVERAGE(H59:J59),1)</f>
        <v>0</v>
      </c>
      <c r="L59" s="17">
        <f>SUMPRODUCT(ISNUMBER(SEARCH(""&amp;'DataSource-Tool-Coverage'!A$2:A$36&amp;","," "&amp;'Detailed Techniques'!F59&amp;","))+0,'DataSource-Tool-Coverage'!$B$2:$B$36)/(LEN(TRIM(F59))-LEN(SUBSTITUTE(TRIM(F59),",",""))+1)</f>
        <v>1</v>
      </c>
      <c r="M59" s="14" t="str">
        <f>IF(L59&lt;0.2,"0-20",IF(L59&lt;0.4,"20-40",IF(L59&lt;0.6,"40-60",IF(L59&lt;0.8,"60-80","80-100"))))</f>
        <v>80-100</v>
      </c>
      <c r="N59" s="17">
        <f>SUMPRODUCT(ISNUMBER(SEARCH(""&amp;'DataSource-Tool-Coverage'!A$2:A$36&amp;","," "&amp;'Detailed Techniques'!F59&amp;","))+0,'DataSource-Tool-Coverage'!$C$2:$C$36)/(LEN(TRIM(F59))-LEN(SUBSTITUTE(TRIM(F59),",",""))+1)</f>
        <v>0.66666666666666663</v>
      </c>
      <c r="O59" s="14" t="str">
        <f>IF(N59&lt;0.2,"0-20",IF(N59&lt;0.4,"20-40",IF(N59&lt;0.6,"40-60",IF(N59&lt;0.8,"60-80","80-100"))))</f>
        <v>60-80</v>
      </c>
      <c r="P59" s="17">
        <f>SUMPRODUCT(ISNUMBER(SEARCH(""&amp;'DataSource-Tool-Coverage'!A$2:A$36&amp;","," "&amp;'Detailed Techniques'!F59&amp;","))+0,'DataSource-Tool-Coverage'!$D$2:$D$36)/(LEN(TRIM(F59))-LEN(SUBSTITUTE(TRIM(F59),",",""))+1)</f>
        <v>0</v>
      </c>
      <c r="Q59" s="14" t="str">
        <f>IF(P59&lt;0.2,"0-20",IF(P59&lt;0.4,"20-40",IF(P59&lt;0.6,"40-60",IF(P59&lt;0.8,"60-80","80-100"))))</f>
        <v>0-20</v>
      </c>
      <c r="R59" s="17">
        <f>SUMPRODUCT(ISNUMBER(SEARCH(""&amp;'DataSource-Tool-Coverage'!A$2:A$36&amp;","," "&amp;'Detailed Techniques'!F59&amp;","))+0,'DataSource-Tool-Coverage'!$E$2:$E$36)/(LEN(TRIM(F59))-LEN(SUBSTITUTE(TRIM(F59),",",""))+1)</f>
        <v>0</v>
      </c>
      <c r="S59" s="14" t="str">
        <f>IF(R59&lt;0.2,"0-20",IF(R59&lt;0.4,"20-40",IF(R59&lt;0.6,"40-60",IF(R59&lt;0.8,"60-80","80-100"))))</f>
        <v>0-20</v>
      </c>
      <c r="T59" s="17">
        <f>SUMPRODUCT(ISNUMBER(SEARCH(""&amp;'DataSource-Tool-Coverage'!A$2:A$36&amp;","," "&amp;'Detailed Techniques'!F59&amp;","))+0,'DataSource-Tool-Coverage'!$F$2:$F$36)/(LEN(TRIM(F59))-LEN(SUBSTITUTE(TRIM(F59),",",""))+1)</f>
        <v>0</v>
      </c>
      <c r="U59" s="14" t="str">
        <f>IF(T59&lt;0.2,"0-20",IF(T59&lt;0.4,"20-40",IF(T59&lt;0.6,"40-60",IF(T59&lt;0.8,"60-80","80-100"))))</f>
        <v>0-20</v>
      </c>
      <c r="V59" s="17">
        <f>SUMPRODUCT(ISNUMBER(SEARCH(""&amp;'DataSource-Tool-Coverage'!A$2:A$36&amp;","," "&amp;'Detailed Techniques'!F59&amp;","))+0,'DataSource-Tool-Coverage'!$G$2:$G$36)/(LEN(TRIM(F59))-LEN(SUBSTITUTE(TRIM(F59),",",""))+1)</f>
        <v>0</v>
      </c>
      <c r="W59" s="14" t="str">
        <f>IF(V59&lt;0.2,"0-20",IF(V59&lt;0.4,"20-40",IF(V59&lt;0.6,"40-60",IF(V59&lt;0.8,"60-80","80-100"))))</f>
        <v>0-20</v>
      </c>
      <c r="X59" s="17">
        <f>SUMPRODUCT(ISNUMBER(SEARCH(""&amp;'DataSource-Tool-Coverage'!A$2:A$36&amp;","," "&amp;'Detailed Techniques'!F59&amp;","))+0,'DataSource-Tool-Coverage'!$H$2:$H$36)/(LEN(TRIM(F59))-LEN(SUBSTITUTE(TRIM(F59),",",""))+1)</f>
        <v>0</v>
      </c>
      <c r="Y59" s="14" t="str">
        <f>IF(X59&lt;0.2,"0-20",IF(X59&lt;0.4,"20-40",IF(X59&lt;0.6,"40-60",IF(X59&lt;0.8,"60-80","80-100"))))</f>
        <v>0-20</v>
      </c>
    </row>
    <row r="60" spans="1:25" ht="60" customHeight="1" x14ac:dyDescent="0.25">
      <c r="A60" s="3" t="s">
        <v>15</v>
      </c>
      <c r="B60" s="3" t="s">
        <v>6</v>
      </c>
      <c r="C60" s="3" t="s">
        <v>222</v>
      </c>
      <c r="D60" s="5" t="s">
        <v>342</v>
      </c>
      <c r="E60" s="5" t="s">
        <v>343</v>
      </c>
      <c r="F60" s="16" t="s">
        <v>759</v>
      </c>
      <c r="G60" s="5" t="str">
        <f>INDEX('Score Defs'!A$3:A$8,MATCH('Detailed Techniques'!K60,'Score Defs'!B$3:B$8,0))</f>
        <v>None</v>
      </c>
      <c r="H60" s="60">
        <v>0</v>
      </c>
      <c r="I60" s="60"/>
      <c r="J60" s="60"/>
      <c r="K60" s="60">
        <f>FLOOR(AVERAGE(H60:J60),1)</f>
        <v>0</v>
      </c>
      <c r="L60" s="17">
        <f>SUMPRODUCT(ISNUMBER(SEARCH(""&amp;'DataSource-Tool-Coverage'!A$2:A$36&amp;","," "&amp;'Detailed Techniques'!F60&amp;","))+0,'DataSource-Tool-Coverage'!$B$2:$B$36)/(LEN(TRIM(F60))-LEN(SUBSTITUTE(TRIM(F60),",",""))+1)</f>
        <v>1</v>
      </c>
      <c r="M60" s="14" t="str">
        <f>IF(L60&lt;0.2,"0-20",IF(L60&lt;0.4,"20-40",IF(L60&lt;0.6,"40-60",IF(L60&lt;0.8,"60-80","80-100"))))</f>
        <v>80-100</v>
      </c>
      <c r="N60" s="17">
        <f>SUMPRODUCT(ISNUMBER(SEARCH(""&amp;'DataSource-Tool-Coverage'!A$2:A$36&amp;","," "&amp;'Detailed Techniques'!F60&amp;","))+0,'DataSource-Tool-Coverage'!$C$2:$C$36)/(LEN(TRIM(F60))-LEN(SUBSTITUTE(TRIM(F60),",",""))+1)</f>
        <v>1</v>
      </c>
      <c r="O60" s="14" t="str">
        <f>IF(N60&lt;0.2,"0-20",IF(N60&lt;0.4,"20-40",IF(N60&lt;0.6,"40-60",IF(N60&lt;0.8,"60-80","80-100"))))</f>
        <v>80-100</v>
      </c>
      <c r="P60" s="17">
        <f>SUMPRODUCT(ISNUMBER(SEARCH(""&amp;'DataSource-Tool-Coverage'!A$2:A$36&amp;","," "&amp;'Detailed Techniques'!F60&amp;","))+0,'DataSource-Tool-Coverage'!$D$2:$D$36)/(LEN(TRIM(F60))-LEN(SUBSTITUTE(TRIM(F60),",",""))+1)</f>
        <v>0</v>
      </c>
      <c r="Q60" s="14" t="str">
        <f>IF(P60&lt;0.2,"0-20",IF(P60&lt;0.4,"20-40",IF(P60&lt;0.6,"40-60",IF(P60&lt;0.8,"60-80","80-100"))))</f>
        <v>0-20</v>
      </c>
      <c r="R60" s="17">
        <f>SUMPRODUCT(ISNUMBER(SEARCH(""&amp;'DataSource-Tool-Coverage'!A$2:A$36&amp;","," "&amp;'Detailed Techniques'!F60&amp;","))+0,'DataSource-Tool-Coverage'!$E$2:$E$36)/(LEN(TRIM(F60))-LEN(SUBSTITUTE(TRIM(F60),",",""))+1)</f>
        <v>0.5</v>
      </c>
      <c r="S60" s="14" t="str">
        <f>IF(R60&lt;0.2,"0-20",IF(R60&lt;0.4,"20-40",IF(R60&lt;0.6,"40-60",IF(R60&lt;0.8,"60-80","80-100"))))</f>
        <v>40-60</v>
      </c>
      <c r="T60" s="17">
        <f>SUMPRODUCT(ISNUMBER(SEARCH(""&amp;'DataSource-Tool-Coverage'!A$2:A$36&amp;","," "&amp;'Detailed Techniques'!F60&amp;","))+0,'DataSource-Tool-Coverage'!$F$2:$F$36)/(LEN(TRIM(F60))-LEN(SUBSTITUTE(TRIM(F60),",",""))+1)</f>
        <v>0.5</v>
      </c>
      <c r="U60" s="14" t="str">
        <f>IF(T60&lt;0.2,"0-20",IF(T60&lt;0.4,"20-40",IF(T60&lt;0.6,"40-60",IF(T60&lt;0.8,"60-80","80-100"))))</f>
        <v>40-60</v>
      </c>
      <c r="V60" s="17">
        <f>SUMPRODUCT(ISNUMBER(SEARCH(""&amp;'DataSource-Tool-Coverage'!A$2:A$36&amp;","," "&amp;'Detailed Techniques'!F60&amp;","))+0,'DataSource-Tool-Coverage'!$G$2:$G$36)/(LEN(TRIM(F60))-LEN(SUBSTITUTE(TRIM(F60),",",""))+1)</f>
        <v>0</v>
      </c>
      <c r="W60" s="14" t="str">
        <f>IF(V60&lt;0.2,"0-20",IF(V60&lt;0.4,"20-40",IF(V60&lt;0.6,"40-60",IF(V60&lt;0.8,"60-80","80-100"))))</f>
        <v>0-20</v>
      </c>
      <c r="X60" s="17">
        <f>SUMPRODUCT(ISNUMBER(SEARCH(""&amp;'DataSource-Tool-Coverage'!A$2:A$36&amp;","," "&amp;'Detailed Techniques'!F60&amp;","))+0,'DataSource-Tool-Coverage'!$H$2:$H$36)/(LEN(TRIM(F60))-LEN(SUBSTITUTE(TRIM(F60),",",""))+1)</f>
        <v>0</v>
      </c>
      <c r="Y60" s="14" t="str">
        <f>IF(X60&lt;0.2,"0-20",IF(X60&lt;0.4,"20-40",IF(X60&lt;0.6,"40-60",IF(X60&lt;0.8,"60-80","80-100"))))</f>
        <v>0-20</v>
      </c>
    </row>
    <row r="61" spans="1:25" ht="60" customHeight="1" x14ac:dyDescent="0.25">
      <c r="A61" s="3" t="s">
        <v>122</v>
      </c>
      <c r="B61" s="3" t="s">
        <v>0</v>
      </c>
      <c r="C61" s="3" t="s">
        <v>223</v>
      </c>
      <c r="D61" s="5" t="s">
        <v>445</v>
      </c>
      <c r="E61" s="5" t="s">
        <v>446</v>
      </c>
      <c r="F61" s="16" t="s">
        <v>793</v>
      </c>
      <c r="G61" s="5" t="str">
        <f>INDEX('Score Defs'!A$3:A$8,MATCH('Detailed Techniques'!K61,'Score Defs'!B$3:B$8,0))</f>
        <v>None</v>
      </c>
      <c r="H61" s="60">
        <v>0</v>
      </c>
      <c r="I61" s="60"/>
      <c r="J61" s="60"/>
      <c r="K61" s="60">
        <f>FLOOR(AVERAGE(H61:J61),1)</f>
        <v>0</v>
      </c>
      <c r="L61" s="17">
        <f>SUMPRODUCT(ISNUMBER(SEARCH(""&amp;'DataSource-Tool-Coverage'!A$2:A$36&amp;","," "&amp;'Detailed Techniques'!F61&amp;","))+0,'DataSource-Tool-Coverage'!$B$2:$B$36)/(LEN(TRIM(F61))-LEN(SUBSTITUTE(TRIM(F61),",",""))+1)</f>
        <v>1</v>
      </c>
      <c r="M61" s="14" t="str">
        <f>IF(L61&lt;0.2,"0-20",IF(L61&lt;0.4,"20-40",IF(L61&lt;0.6,"40-60",IF(L61&lt;0.8,"60-80","80-100"))))</f>
        <v>80-100</v>
      </c>
      <c r="N61" s="17">
        <f>SUMPRODUCT(ISNUMBER(SEARCH(""&amp;'DataSource-Tool-Coverage'!A$2:A$36&amp;","," "&amp;'Detailed Techniques'!F61&amp;","))+0,'DataSource-Tool-Coverage'!$C$2:$C$36)/(LEN(TRIM(F61))-LEN(SUBSTITUTE(TRIM(F61),",",""))+1)</f>
        <v>1</v>
      </c>
      <c r="O61" s="14" t="str">
        <f>IF(N61&lt;0.2,"0-20",IF(N61&lt;0.4,"20-40",IF(N61&lt;0.6,"40-60",IF(N61&lt;0.8,"60-80","80-100"))))</f>
        <v>80-100</v>
      </c>
      <c r="P61" s="17">
        <f>SUMPRODUCT(ISNUMBER(SEARCH(""&amp;'DataSource-Tool-Coverage'!A$2:A$36&amp;","," "&amp;'Detailed Techniques'!F61&amp;","))+0,'DataSource-Tool-Coverage'!$D$2:$D$36)/(LEN(TRIM(F61))-LEN(SUBSTITUTE(TRIM(F61),",",""))+1)</f>
        <v>0</v>
      </c>
      <c r="Q61" s="14" t="str">
        <f>IF(P61&lt;0.2,"0-20",IF(P61&lt;0.4,"20-40",IF(P61&lt;0.6,"40-60",IF(P61&lt;0.8,"60-80","80-100"))))</f>
        <v>0-20</v>
      </c>
      <c r="R61" s="17">
        <f>SUMPRODUCT(ISNUMBER(SEARCH(""&amp;'DataSource-Tool-Coverage'!A$2:A$36&amp;","," "&amp;'Detailed Techniques'!F61&amp;","))+0,'DataSource-Tool-Coverage'!$E$2:$E$36)/(LEN(TRIM(F61))-LEN(SUBSTITUTE(TRIM(F61),",",""))+1)</f>
        <v>0.5</v>
      </c>
      <c r="S61" s="14" t="str">
        <f>IF(R61&lt;0.2,"0-20",IF(R61&lt;0.4,"20-40",IF(R61&lt;0.6,"40-60",IF(R61&lt;0.8,"60-80","80-100"))))</f>
        <v>40-60</v>
      </c>
      <c r="T61" s="17">
        <f>SUMPRODUCT(ISNUMBER(SEARCH(""&amp;'DataSource-Tool-Coverage'!A$2:A$36&amp;","," "&amp;'Detailed Techniques'!F61&amp;","))+0,'DataSource-Tool-Coverage'!$F$2:$F$36)/(LEN(TRIM(F61))-LEN(SUBSTITUTE(TRIM(F61),",",""))+1)</f>
        <v>0.5</v>
      </c>
      <c r="U61" s="14" t="str">
        <f>IF(T61&lt;0.2,"0-20",IF(T61&lt;0.4,"20-40",IF(T61&lt;0.6,"40-60",IF(T61&lt;0.8,"60-80","80-100"))))</f>
        <v>40-60</v>
      </c>
      <c r="V61" s="17">
        <f>SUMPRODUCT(ISNUMBER(SEARCH(""&amp;'DataSource-Tool-Coverage'!A$2:A$36&amp;","," "&amp;'Detailed Techniques'!F61&amp;","))+0,'DataSource-Tool-Coverage'!$G$2:$G$36)/(LEN(TRIM(F61))-LEN(SUBSTITUTE(TRIM(F61),",",""))+1)</f>
        <v>0</v>
      </c>
      <c r="W61" s="14" t="str">
        <f>IF(V61&lt;0.2,"0-20",IF(V61&lt;0.4,"20-40",IF(V61&lt;0.6,"40-60",IF(V61&lt;0.8,"60-80","80-100"))))</f>
        <v>0-20</v>
      </c>
      <c r="X61" s="17">
        <f>SUMPRODUCT(ISNUMBER(SEARCH(""&amp;'DataSource-Tool-Coverage'!A$2:A$36&amp;","," "&amp;'Detailed Techniques'!F61&amp;","))+0,'DataSource-Tool-Coverage'!$H$2:$H$36)/(LEN(TRIM(F61))-LEN(SUBSTITUTE(TRIM(F61),",",""))+1)</f>
        <v>0</v>
      </c>
      <c r="Y61" s="14" t="str">
        <f>IF(X61&lt;0.2,"0-20",IF(X61&lt;0.4,"20-40",IF(X61&lt;0.6,"40-60",IF(X61&lt;0.8,"60-80","80-100"))))</f>
        <v>0-20</v>
      </c>
    </row>
    <row r="62" spans="1:25" ht="60" customHeight="1" x14ac:dyDescent="0.25">
      <c r="A62" s="3" t="s">
        <v>38</v>
      </c>
      <c r="B62" s="3" t="s">
        <v>6</v>
      </c>
      <c r="C62" s="3" t="s">
        <v>224</v>
      </c>
      <c r="D62" s="5" t="s">
        <v>225</v>
      </c>
      <c r="E62" s="5" t="s">
        <v>394</v>
      </c>
      <c r="F62" s="16" t="s">
        <v>756</v>
      </c>
      <c r="G62" s="5" t="str">
        <f>INDEX('Score Defs'!A$3:A$8,MATCH('Detailed Techniques'!K62,'Score Defs'!B$3:B$8,0))</f>
        <v>None</v>
      </c>
      <c r="H62" s="60">
        <v>0</v>
      </c>
      <c r="I62" s="60"/>
      <c r="J62" s="60"/>
      <c r="K62" s="60">
        <f>FLOOR(AVERAGE(H62:J62),1)</f>
        <v>0</v>
      </c>
      <c r="L62" s="17">
        <f>SUMPRODUCT(ISNUMBER(SEARCH(""&amp;'DataSource-Tool-Coverage'!A$2:A$36&amp;","," "&amp;'Detailed Techniques'!F62&amp;","))+0,'DataSource-Tool-Coverage'!$B$2:$B$36)/(LEN(TRIM(F62))-LEN(SUBSTITUTE(TRIM(F62),",",""))+1)</f>
        <v>1</v>
      </c>
      <c r="M62" s="14" t="str">
        <f>IF(L62&lt;0.2,"0-20",IF(L62&lt;0.4,"20-40",IF(L62&lt;0.6,"40-60",IF(L62&lt;0.8,"60-80","80-100"))))</f>
        <v>80-100</v>
      </c>
      <c r="N62" s="17">
        <f>SUMPRODUCT(ISNUMBER(SEARCH(""&amp;'DataSource-Tool-Coverage'!A$2:A$36&amp;","," "&amp;'Detailed Techniques'!F62&amp;","))+0,'DataSource-Tool-Coverage'!$C$2:$C$36)/(LEN(TRIM(F62))-LEN(SUBSTITUTE(TRIM(F62),",",""))+1)</f>
        <v>0.75</v>
      </c>
      <c r="O62" s="14" t="str">
        <f>IF(N62&lt;0.2,"0-20",IF(N62&lt;0.4,"20-40",IF(N62&lt;0.6,"40-60",IF(N62&lt;0.8,"60-80","80-100"))))</f>
        <v>60-80</v>
      </c>
      <c r="P62" s="17">
        <f>SUMPRODUCT(ISNUMBER(SEARCH(""&amp;'DataSource-Tool-Coverage'!A$2:A$36&amp;","," "&amp;'Detailed Techniques'!F62&amp;","))+0,'DataSource-Tool-Coverage'!$D$2:$D$36)/(LEN(TRIM(F62))-LEN(SUBSTITUTE(TRIM(F62),",",""))+1)</f>
        <v>0</v>
      </c>
      <c r="Q62" s="14" t="str">
        <f>IF(P62&lt;0.2,"0-20",IF(P62&lt;0.4,"20-40",IF(P62&lt;0.6,"40-60",IF(P62&lt;0.8,"60-80","80-100"))))</f>
        <v>0-20</v>
      </c>
      <c r="R62" s="17">
        <f>SUMPRODUCT(ISNUMBER(SEARCH(""&amp;'DataSource-Tool-Coverage'!A$2:A$36&amp;","," "&amp;'Detailed Techniques'!F62&amp;","))+0,'DataSource-Tool-Coverage'!$E$2:$E$36)/(LEN(TRIM(F62))-LEN(SUBSTITUTE(TRIM(F62),",",""))+1)</f>
        <v>0.75</v>
      </c>
      <c r="S62" s="14" t="str">
        <f>IF(R62&lt;0.2,"0-20",IF(R62&lt;0.4,"20-40",IF(R62&lt;0.6,"40-60",IF(R62&lt;0.8,"60-80","80-100"))))</f>
        <v>60-80</v>
      </c>
      <c r="T62" s="17">
        <f>SUMPRODUCT(ISNUMBER(SEARCH(""&amp;'DataSource-Tool-Coverage'!A$2:A$36&amp;","," "&amp;'Detailed Techniques'!F62&amp;","))+0,'DataSource-Tool-Coverage'!$F$2:$F$36)/(LEN(TRIM(F62))-LEN(SUBSTITUTE(TRIM(F62),",",""))+1)</f>
        <v>0.75</v>
      </c>
      <c r="U62" s="14" t="str">
        <f>IF(T62&lt;0.2,"0-20",IF(T62&lt;0.4,"20-40",IF(T62&lt;0.6,"40-60",IF(T62&lt;0.8,"60-80","80-100"))))</f>
        <v>60-80</v>
      </c>
      <c r="V62" s="17">
        <f>SUMPRODUCT(ISNUMBER(SEARCH(""&amp;'DataSource-Tool-Coverage'!A$2:A$36&amp;","," "&amp;'Detailed Techniques'!F62&amp;","))+0,'DataSource-Tool-Coverage'!$G$2:$G$36)/(LEN(TRIM(F62))-LEN(SUBSTITUTE(TRIM(F62),",",""))+1)</f>
        <v>0</v>
      </c>
      <c r="W62" s="14" t="str">
        <f>IF(V62&lt;0.2,"0-20",IF(V62&lt;0.4,"20-40",IF(V62&lt;0.6,"40-60",IF(V62&lt;0.8,"60-80","80-100"))))</f>
        <v>0-20</v>
      </c>
      <c r="X62" s="17">
        <f>SUMPRODUCT(ISNUMBER(SEARCH(""&amp;'DataSource-Tool-Coverage'!A$2:A$36&amp;","," "&amp;'Detailed Techniques'!F62&amp;","))+0,'DataSource-Tool-Coverage'!$H$2:$H$36)/(LEN(TRIM(F62))-LEN(SUBSTITUTE(TRIM(F62),",",""))+1)</f>
        <v>0</v>
      </c>
      <c r="Y62" s="14" t="str">
        <f>IF(X62&lt;0.2,"0-20",IF(X62&lt;0.4,"20-40",IF(X62&lt;0.6,"40-60",IF(X62&lt;0.8,"60-80","80-100"))))</f>
        <v>0-20</v>
      </c>
    </row>
    <row r="63" spans="1:25" ht="60" customHeight="1" x14ac:dyDescent="0.25">
      <c r="A63" s="3" t="s">
        <v>93</v>
      </c>
      <c r="B63" s="3" t="s">
        <v>0</v>
      </c>
      <c r="C63" s="3" t="s">
        <v>226</v>
      </c>
      <c r="D63" s="5" t="s">
        <v>395</v>
      </c>
      <c r="E63" s="5" t="s">
        <v>396</v>
      </c>
      <c r="F63" s="16" t="s">
        <v>397</v>
      </c>
      <c r="G63" s="5" t="str">
        <f>INDEX('Score Defs'!A$3:A$8,MATCH('Detailed Techniques'!K63,'Score Defs'!B$3:B$8,0))</f>
        <v>None</v>
      </c>
      <c r="H63" s="60">
        <v>0</v>
      </c>
      <c r="I63" s="60"/>
      <c r="J63" s="60"/>
      <c r="K63" s="60">
        <f>FLOOR(AVERAGE(H63:J63),1)</f>
        <v>0</v>
      </c>
      <c r="L63" s="17">
        <f>SUMPRODUCT(ISNUMBER(SEARCH(""&amp;'DataSource-Tool-Coverage'!A$2:A$36&amp;","," "&amp;'Detailed Techniques'!F63&amp;","))+0,'DataSource-Tool-Coverage'!$B$2:$B$36)/(LEN(TRIM(F63))-LEN(SUBSTITUTE(TRIM(F63),",",""))+1)</f>
        <v>1</v>
      </c>
      <c r="M63" s="14" t="str">
        <f>IF(L63&lt;0.2,"0-20",IF(L63&lt;0.4,"20-40",IF(L63&lt;0.6,"40-60",IF(L63&lt;0.8,"60-80","80-100"))))</f>
        <v>80-100</v>
      </c>
      <c r="N63" s="17">
        <f>SUMPRODUCT(ISNUMBER(SEARCH(""&amp;'DataSource-Tool-Coverage'!A$2:A$36&amp;","," "&amp;'Detailed Techniques'!F63&amp;","))+0,'DataSource-Tool-Coverage'!$C$2:$C$36)/(LEN(TRIM(F63))-LEN(SUBSTITUTE(TRIM(F63),",",""))+1)</f>
        <v>0</v>
      </c>
      <c r="O63" s="14" t="str">
        <f>IF(N63&lt;0.2,"0-20",IF(N63&lt;0.4,"20-40",IF(N63&lt;0.6,"40-60",IF(N63&lt;0.8,"60-80","80-100"))))</f>
        <v>0-20</v>
      </c>
      <c r="P63" s="17">
        <f>SUMPRODUCT(ISNUMBER(SEARCH(""&amp;'DataSource-Tool-Coverage'!A$2:A$36&amp;","," "&amp;'Detailed Techniques'!F63&amp;","))+0,'DataSource-Tool-Coverage'!$D$2:$D$36)/(LEN(TRIM(F63))-LEN(SUBSTITUTE(TRIM(F63),",",""))+1)</f>
        <v>0</v>
      </c>
      <c r="Q63" s="14" t="str">
        <f>IF(P63&lt;0.2,"0-20",IF(P63&lt;0.4,"20-40",IF(P63&lt;0.6,"40-60",IF(P63&lt;0.8,"60-80","80-100"))))</f>
        <v>0-20</v>
      </c>
      <c r="R63" s="17">
        <f>SUMPRODUCT(ISNUMBER(SEARCH(""&amp;'DataSource-Tool-Coverage'!A$2:A$36&amp;","," "&amp;'Detailed Techniques'!F63&amp;","))+0,'DataSource-Tool-Coverage'!$E$2:$E$36)/(LEN(TRIM(F63))-LEN(SUBSTITUTE(TRIM(F63),",",""))+1)</f>
        <v>0</v>
      </c>
      <c r="S63" s="14" t="str">
        <f>IF(R63&lt;0.2,"0-20",IF(R63&lt;0.4,"20-40",IF(R63&lt;0.6,"40-60",IF(R63&lt;0.8,"60-80","80-100"))))</f>
        <v>0-20</v>
      </c>
      <c r="T63" s="17">
        <f>SUMPRODUCT(ISNUMBER(SEARCH(""&amp;'DataSource-Tool-Coverage'!A$2:A$36&amp;","," "&amp;'Detailed Techniques'!F63&amp;","))+0,'DataSource-Tool-Coverage'!$F$2:$F$36)/(LEN(TRIM(F63))-LEN(SUBSTITUTE(TRIM(F63),",",""))+1)</f>
        <v>0</v>
      </c>
      <c r="U63" s="14" t="str">
        <f>IF(T63&lt;0.2,"0-20",IF(T63&lt;0.4,"20-40",IF(T63&lt;0.6,"40-60",IF(T63&lt;0.8,"60-80","80-100"))))</f>
        <v>0-20</v>
      </c>
      <c r="V63" s="17">
        <f>SUMPRODUCT(ISNUMBER(SEARCH(""&amp;'DataSource-Tool-Coverage'!A$2:A$36&amp;","," "&amp;'Detailed Techniques'!F63&amp;","))+0,'DataSource-Tool-Coverage'!$G$2:$G$36)/(LEN(TRIM(F63))-LEN(SUBSTITUTE(TRIM(F63),",",""))+1)</f>
        <v>0</v>
      </c>
      <c r="W63" s="14" t="str">
        <f>IF(V63&lt;0.2,"0-20",IF(V63&lt;0.4,"20-40",IF(V63&lt;0.6,"40-60",IF(V63&lt;0.8,"60-80","80-100"))))</f>
        <v>0-20</v>
      </c>
      <c r="X63" s="17">
        <f>SUMPRODUCT(ISNUMBER(SEARCH(""&amp;'DataSource-Tool-Coverage'!A$2:A$36&amp;","," "&amp;'Detailed Techniques'!F63&amp;","))+0,'DataSource-Tool-Coverage'!$H$2:$H$36)/(LEN(TRIM(F63))-LEN(SUBSTITUTE(TRIM(F63),",",""))+1)</f>
        <v>0</v>
      </c>
      <c r="Y63" s="14" t="str">
        <f>IF(X63&lt;0.2,"0-20",IF(X63&lt;0.4,"20-40",IF(X63&lt;0.6,"40-60",IF(X63&lt;0.8,"60-80","80-100"))))</f>
        <v>0-20</v>
      </c>
    </row>
    <row r="64" spans="1:25" ht="60" customHeight="1" x14ac:dyDescent="0.25">
      <c r="A64" s="3" t="s">
        <v>96</v>
      </c>
      <c r="B64" s="3" t="s">
        <v>4</v>
      </c>
      <c r="C64" s="3" t="s">
        <v>227</v>
      </c>
      <c r="D64" s="5" t="s">
        <v>468</v>
      </c>
      <c r="E64" s="5" t="s">
        <v>350</v>
      </c>
      <c r="F64" s="16" t="s">
        <v>770</v>
      </c>
      <c r="G64" s="5" t="str">
        <f>INDEX('Score Defs'!A$3:A$8,MATCH('Detailed Techniques'!K64,'Score Defs'!B$3:B$8,0))</f>
        <v>None</v>
      </c>
      <c r="H64" s="60">
        <v>0</v>
      </c>
      <c r="I64" s="60"/>
      <c r="J64" s="60"/>
      <c r="K64" s="60">
        <f>FLOOR(AVERAGE(H64:J64),1)</f>
        <v>0</v>
      </c>
      <c r="L64" s="17">
        <f>SUMPRODUCT(ISNUMBER(SEARCH(""&amp;'DataSource-Tool-Coverage'!A$2:A$36&amp;","," "&amp;'Detailed Techniques'!F64&amp;","))+0,'DataSource-Tool-Coverage'!$B$2:$B$36)/(LEN(TRIM(F64))-LEN(SUBSTITUTE(TRIM(F64),",",""))+1)</f>
        <v>1</v>
      </c>
      <c r="M64" s="14" t="str">
        <f>IF(L64&lt;0.2,"0-20",IF(L64&lt;0.4,"20-40",IF(L64&lt;0.6,"40-60",IF(L64&lt;0.8,"60-80","80-100"))))</f>
        <v>80-100</v>
      </c>
      <c r="N64" s="17">
        <f>SUMPRODUCT(ISNUMBER(SEARCH(""&amp;'DataSource-Tool-Coverage'!A$2:A$36&amp;","," "&amp;'Detailed Techniques'!F64&amp;","))+0,'DataSource-Tool-Coverage'!$C$2:$C$36)/(LEN(TRIM(F64))-LEN(SUBSTITUTE(TRIM(F64),",",""))+1)</f>
        <v>1</v>
      </c>
      <c r="O64" s="14" t="str">
        <f>IF(N64&lt;0.2,"0-20",IF(N64&lt;0.4,"20-40",IF(N64&lt;0.6,"40-60",IF(N64&lt;0.8,"60-80","80-100"))))</f>
        <v>80-100</v>
      </c>
      <c r="P64" s="17">
        <f>SUMPRODUCT(ISNUMBER(SEARCH(""&amp;'DataSource-Tool-Coverage'!A$2:A$36&amp;","," "&amp;'Detailed Techniques'!F64&amp;","))+0,'DataSource-Tool-Coverage'!$D$2:$D$36)/(LEN(TRIM(F64))-LEN(SUBSTITUTE(TRIM(F64),",",""))+1)</f>
        <v>0</v>
      </c>
      <c r="Q64" s="14" t="str">
        <f>IF(P64&lt;0.2,"0-20",IF(P64&lt;0.4,"20-40",IF(P64&lt;0.6,"40-60",IF(P64&lt;0.8,"60-80","80-100"))))</f>
        <v>0-20</v>
      </c>
      <c r="R64" s="17">
        <f>SUMPRODUCT(ISNUMBER(SEARCH(""&amp;'DataSource-Tool-Coverage'!A$2:A$36&amp;","," "&amp;'Detailed Techniques'!F64&amp;","))+0,'DataSource-Tool-Coverage'!$E$2:$E$36)/(LEN(TRIM(F64))-LEN(SUBSTITUTE(TRIM(F64),",",""))+1)</f>
        <v>0.66666666666666663</v>
      </c>
      <c r="S64" s="14" t="str">
        <f>IF(R64&lt;0.2,"0-20",IF(R64&lt;0.4,"20-40",IF(R64&lt;0.6,"40-60",IF(R64&lt;0.8,"60-80","80-100"))))</f>
        <v>60-80</v>
      </c>
      <c r="T64" s="17">
        <f>SUMPRODUCT(ISNUMBER(SEARCH(""&amp;'DataSource-Tool-Coverage'!A$2:A$36&amp;","," "&amp;'Detailed Techniques'!F64&amp;","))+0,'DataSource-Tool-Coverage'!$F$2:$F$36)/(LEN(TRIM(F64))-LEN(SUBSTITUTE(TRIM(F64),",",""))+1)</f>
        <v>0.66666666666666663</v>
      </c>
      <c r="U64" s="14" t="str">
        <f>IF(T64&lt;0.2,"0-20",IF(T64&lt;0.4,"20-40",IF(T64&lt;0.6,"40-60",IF(T64&lt;0.8,"60-80","80-100"))))</f>
        <v>60-80</v>
      </c>
      <c r="V64" s="17">
        <f>SUMPRODUCT(ISNUMBER(SEARCH(""&amp;'DataSource-Tool-Coverage'!A$2:A$36&amp;","," "&amp;'Detailed Techniques'!F64&amp;","))+0,'DataSource-Tool-Coverage'!$G$2:$G$36)/(LEN(TRIM(F64))-LEN(SUBSTITUTE(TRIM(F64),",",""))+1)</f>
        <v>0</v>
      </c>
      <c r="W64" s="14" t="str">
        <f>IF(V64&lt;0.2,"0-20",IF(V64&lt;0.4,"20-40",IF(V64&lt;0.6,"40-60",IF(V64&lt;0.8,"60-80","80-100"))))</f>
        <v>0-20</v>
      </c>
      <c r="X64" s="17">
        <f>SUMPRODUCT(ISNUMBER(SEARCH(""&amp;'DataSource-Tool-Coverage'!A$2:A$36&amp;","," "&amp;'Detailed Techniques'!F64&amp;","))+0,'DataSource-Tool-Coverage'!$H$2:$H$36)/(LEN(TRIM(F64))-LEN(SUBSTITUTE(TRIM(F64),",",""))+1)</f>
        <v>0</v>
      </c>
      <c r="Y64" s="14" t="str">
        <f>IF(X64&lt;0.2,"0-20",IF(X64&lt;0.4,"20-40",IF(X64&lt;0.6,"40-60",IF(X64&lt;0.8,"60-80","80-100"))))</f>
        <v>0-20</v>
      </c>
    </row>
    <row r="65" spans="1:25" ht="60" customHeight="1" x14ac:dyDescent="0.25">
      <c r="A65" s="3" t="s">
        <v>102</v>
      </c>
      <c r="B65" s="3" t="s">
        <v>624</v>
      </c>
      <c r="C65" s="3" t="s">
        <v>228</v>
      </c>
      <c r="D65" s="5" t="s">
        <v>466</v>
      </c>
      <c r="E65" s="5" t="s">
        <v>467</v>
      </c>
      <c r="F65" s="16" t="s">
        <v>794</v>
      </c>
      <c r="G65" s="5" t="str">
        <f>INDEX('Score Defs'!A$3:A$8,MATCH('Detailed Techniques'!K65,'Score Defs'!B$3:B$8,0))</f>
        <v>None</v>
      </c>
      <c r="H65" s="60">
        <v>0</v>
      </c>
      <c r="I65" s="60"/>
      <c r="J65" s="60"/>
      <c r="K65" s="60">
        <f>FLOOR(AVERAGE(H65:J65),1)</f>
        <v>0</v>
      </c>
      <c r="L65" s="17">
        <f>SUMPRODUCT(ISNUMBER(SEARCH(""&amp;'DataSource-Tool-Coverage'!A$2:A$36&amp;","," "&amp;'Detailed Techniques'!F65&amp;","))+0,'DataSource-Tool-Coverage'!$B$2:$B$36)/(LEN(TRIM(F65))-LEN(SUBSTITUTE(TRIM(F65),",",""))+1)</f>
        <v>1</v>
      </c>
      <c r="M65" s="14" t="str">
        <f>IF(L65&lt;0.2,"0-20",IF(L65&lt;0.4,"20-40",IF(L65&lt;0.6,"40-60",IF(L65&lt;0.8,"60-80","80-100"))))</f>
        <v>80-100</v>
      </c>
      <c r="N65" s="17">
        <f>SUMPRODUCT(ISNUMBER(SEARCH(""&amp;'DataSource-Tool-Coverage'!A$2:A$36&amp;","," "&amp;'Detailed Techniques'!F65&amp;","))+0,'DataSource-Tool-Coverage'!$C$2:$C$36)/(LEN(TRIM(F65))-LEN(SUBSTITUTE(TRIM(F65),",",""))+1)</f>
        <v>1</v>
      </c>
      <c r="O65" s="14" t="str">
        <f>IF(N65&lt;0.2,"0-20",IF(N65&lt;0.4,"20-40",IF(N65&lt;0.6,"40-60",IF(N65&lt;0.8,"60-80","80-100"))))</f>
        <v>80-100</v>
      </c>
      <c r="P65" s="17">
        <f>SUMPRODUCT(ISNUMBER(SEARCH(""&amp;'DataSource-Tool-Coverage'!A$2:A$36&amp;","," "&amp;'Detailed Techniques'!F65&amp;","))+0,'DataSource-Tool-Coverage'!$D$2:$D$36)/(LEN(TRIM(F65))-LEN(SUBSTITUTE(TRIM(F65),",",""))+1)</f>
        <v>0</v>
      </c>
      <c r="Q65" s="14" t="str">
        <f>IF(P65&lt;0.2,"0-20",IF(P65&lt;0.4,"20-40",IF(P65&lt;0.6,"40-60",IF(P65&lt;0.8,"60-80","80-100"))))</f>
        <v>0-20</v>
      </c>
      <c r="R65" s="17">
        <f>SUMPRODUCT(ISNUMBER(SEARCH(""&amp;'DataSource-Tool-Coverage'!A$2:A$36&amp;","," "&amp;'Detailed Techniques'!F65&amp;","))+0,'DataSource-Tool-Coverage'!$E$2:$E$36)/(LEN(TRIM(F65))-LEN(SUBSTITUTE(TRIM(F65),",",""))+1)</f>
        <v>0.66666666666666663</v>
      </c>
      <c r="S65" s="14" t="str">
        <f>IF(R65&lt;0.2,"0-20",IF(R65&lt;0.4,"20-40",IF(R65&lt;0.6,"40-60",IF(R65&lt;0.8,"60-80","80-100"))))</f>
        <v>60-80</v>
      </c>
      <c r="T65" s="17">
        <f>SUMPRODUCT(ISNUMBER(SEARCH(""&amp;'DataSource-Tool-Coverage'!A$2:A$36&amp;","," "&amp;'Detailed Techniques'!F65&amp;","))+0,'DataSource-Tool-Coverage'!$F$2:$F$36)/(LEN(TRIM(F65))-LEN(SUBSTITUTE(TRIM(F65),",",""))+1)</f>
        <v>0.66666666666666663</v>
      </c>
      <c r="U65" s="14" t="str">
        <f>IF(T65&lt;0.2,"0-20",IF(T65&lt;0.4,"20-40",IF(T65&lt;0.6,"40-60",IF(T65&lt;0.8,"60-80","80-100"))))</f>
        <v>60-80</v>
      </c>
      <c r="V65" s="17">
        <f>SUMPRODUCT(ISNUMBER(SEARCH(""&amp;'DataSource-Tool-Coverage'!A$2:A$36&amp;","," "&amp;'Detailed Techniques'!F65&amp;","))+0,'DataSource-Tool-Coverage'!$G$2:$G$36)/(LEN(TRIM(F65))-LEN(SUBSTITUTE(TRIM(F65),",",""))+1)</f>
        <v>0</v>
      </c>
      <c r="W65" s="14" t="str">
        <f>IF(V65&lt;0.2,"0-20",IF(V65&lt;0.4,"20-40",IF(V65&lt;0.6,"40-60",IF(V65&lt;0.8,"60-80","80-100"))))</f>
        <v>0-20</v>
      </c>
      <c r="X65" s="17">
        <f>SUMPRODUCT(ISNUMBER(SEARCH(""&amp;'DataSource-Tool-Coverage'!A$2:A$36&amp;","," "&amp;'Detailed Techniques'!F65&amp;","))+0,'DataSource-Tool-Coverage'!$H$2:$H$36)/(LEN(TRIM(F65))-LEN(SUBSTITUTE(TRIM(F65),",",""))+1)</f>
        <v>0</v>
      </c>
      <c r="Y65" s="14" t="str">
        <f>IF(X65&lt;0.2,"0-20",IF(X65&lt;0.4,"20-40",IF(X65&lt;0.6,"40-60",IF(X65&lt;0.8,"60-80","80-100"))))</f>
        <v>0-20</v>
      </c>
    </row>
    <row r="66" spans="1:25" ht="60" customHeight="1" x14ac:dyDescent="0.25">
      <c r="A66" s="3" t="s">
        <v>117</v>
      </c>
      <c r="B66" s="3" t="s">
        <v>9</v>
      </c>
      <c r="C66" s="3" t="s">
        <v>229</v>
      </c>
      <c r="D66" s="5" t="s">
        <v>230</v>
      </c>
      <c r="E66" s="5" t="s">
        <v>492</v>
      </c>
      <c r="F66" s="16" t="s">
        <v>774</v>
      </c>
      <c r="G66" s="5" t="str">
        <f>INDEX('Score Defs'!A$3:A$8,MATCH('Detailed Techniques'!K66,'Score Defs'!B$3:B$8,0))</f>
        <v>None</v>
      </c>
      <c r="H66" s="60">
        <v>0</v>
      </c>
      <c r="I66" s="60"/>
      <c r="J66" s="60"/>
      <c r="K66" s="60">
        <f>FLOOR(AVERAGE(H66:J66),1)</f>
        <v>0</v>
      </c>
      <c r="L66" s="17">
        <f>SUMPRODUCT(ISNUMBER(SEARCH(""&amp;'DataSource-Tool-Coverage'!A$2:A$36&amp;","," "&amp;'Detailed Techniques'!F66&amp;","))+0,'DataSource-Tool-Coverage'!$B$2:$B$36)/(LEN(TRIM(F66))-LEN(SUBSTITUTE(TRIM(F66),",",""))+1)</f>
        <v>0.66666666666666663</v>
      </c>
      <c r="M66" s="14" t="str">
        <f>IF(L66&lt;0.2,"0-20",IF(L66&lt;0.4,"20-40",IF(L66&lt;0.6,"40-60",IF(L66&lt;0.8,"60-80","80-100"))))</f>
        <v>60-80</v>
      </c>
      <c r="N66" s="17">
        <f>SUMPRODUCT(ISNUMBER(SEARCH(""&amp;'DataSource-Tool-Coverage'!A$2:A$36&amp;","," "&amp;'Detailed Techniques'!F66&amp;","))+0,'DataSource-Tool-Coverage'!$C$2:$C$36)/(LEN(TRIM(F66))-LEN(SUBSTITUTE(TRIM(F66),",",""))+1)</f>
        <v>0.66666666666666663</v>
      </c>
      <c r="O66" s="14" t="str">
        <f>IF(N66&lt;0.2,"0-20",IF(N66&lt;0.4,"20-40",IF(N66&lt;0.6,"40-60",IF(N66&lt;0.8,"60-80","80-100"))))</f>
        <v>60-80</v>
      </c>
      <c r="P66" s="17">
        <f>SUMPRODUCT(ISNUMBER(SEARCH(""&amp;'DataSource-Tool-Coverage'!A$2:A$36&amp;","," "&amp;'Detailed Techniques'!F66&amp;","))+0,'DataSource-Tool-Coverage'!$D$2:$D$36)/(LEN(TRIM(F66))-LEN(SUBSTITUTE(TRIM(F66),",",""))+1)</f>
        <v>0.33333333333333331</v>
      </c>
      <c r="Q66" s="14" t="str">
        <f>IF(P66&lt;0.2,"0-20",IF(P66&lt;0.4,"20-40",IF(P66&lt;0.6,"40-60",IF(P66&lt;0.8,"60-80","80-100"))))</f>
        <v>20-40</v>
      </c>
      <c r="R66" s="17">
        <f>SUMPRODUCT(ISNUMBER(SEARCH(""&amp;'DataSource-Tool-Coverage'!A$2:A$36&amp;","," "&amp;'Detailed Techniques'!F66&amp;","))+0,'DataSource-Tool-Coverage'!$E$2:$E$36)/(LEN(TRIM(F66))-LEN(SUBSTITUTE(TRIM(F66),",",""))+1)</f>
        <v>0.33333333333333331</v>
      </c>
      <c r="S66" s="14" t="str">
        <f>IF(R66&lt;0.2,"0-20",IF(R66&lt;0.4,"20-40",IF(R66&lt;0.6,"40-60",IF(R66&lt;0.8,"60-80","80-100"))))</f>
        <v>20-40</v>
      </c>
      <c r="T66" s="17">
        <f>SUMPRODUCT(ISNUMBER(SEARCH(""&amp;'DataSource-Tool-Coverage'!A$2:A$36&amp;","," "&amp;'Detailed Techniques'!F66&amp;","))+0,'DataSource-Tool-Coverage'!$F$2:$F$36)/(LEN(TRIM(F66))-LEN(SUBSTITUTE(TRIM(F66),",",""))+1)</f>
        <v>0.33333333333333331</v>
      </c>
      <c r="U66" s="14" t="str">
        <f>IF(T66&lt;0.2,"0-20",IF(T66&lt;0.4,"20-40",IF(T66&lt;0.6,"40-60",IF(T66&lt;0.8,"60-80","80-100"))))</f>
        <v>20-40</v>
      </c>
      <c r="V66" s="17">
        <f>SUMPRODUCT(ISNUMBER(SEARCH(""&amp;'DataSource-Tool-Coverage'!A$2:A$36&amp;","," "&amp;'Detailed Techniques'!F66&amp;","))+0,'DataSource-Tool-Coverage'!$G$2:$G$36)/(LEN(TRIM(F66))-LEN(SUBSTITUTE(TRIM(F66),",",""))+1)</f>
        <v>0.33333333333333331</v>
      </c>
      <c r="W66" s="14" t="str">
        <f>IF(V66&lt;0.2,"0-20",IF(V66&lt;0.4,"20-40",IF(V66&lt;0.6,"40-60",IF(V66&lt;0.8,"60-80","80-100"))))</f>
        <v>20-40</v>
      </c>
      <c r="X66" s="17">
        <f>SUMPRODUCT(ISNUMBER(SEARCH(""&amp;'DataSource-Tool-Coverage'!A$2:A$36&amp;","," "&amp;'Detailed Techniques'!F66&amp;","))+0,'DataSource-Tool-Coverage'!$H$2:$H$36)/(LEN(TRIM(F66))-LEN(SUBSTITUTE(TRIM(F66),",",""))+1)</f>
        <v>0.33333333333333331</v>
      </c>
      <c r="Y66" s="14" t="str">
        <f>IF(X66&lt;0.2,"0-20",IF(X66&lt;0.4,"20-40",IF(X66&lt;0.6,"40-60",IF(X66&lt;0.8,"60-80","80-100"))))</f>
        <v>20-40</v>
      </c>
    </row>
    <row r="67" spans="1:25" ht="60" customHeight="1" x14ac:dyDescent="0.25">
      <c r="A67" s="3" t="s">
        <v>105</v>
      </c>
      <c r="B67" s="3" t="s">
        <v>2</v>
      </c>
      <c r="C67" s="3" t="s">
        <v>231</v>
      </c>
      <c r="D67" s="5" t="s">
        <v>232</v>
      </c>
      <c r="E67" s="5" t="s">
        <v>399</v>
      </c>
      <c r="F67" s="16" t="s">
        <v>795</v>
      </c>
      <c r="G67" s="5" t="str">
        <f>INDEX('Score Defs'!A$3:A$8,MATCH('Detailed Techniques'!K67,'Score Defs'!B$3:B$8,0))</f>
        <v>None</v>
      </c>
      <c r="H67" s="60">
        <v>0</v>
      </c>
      <c r="I67" s="60"/>
      <c r="J67" s="60"/>
      <c r="K67" s="60">
        <f>FLOOR(AVERAGE(H67:J67),1)</f>
        <v>0</v>
      </c>
      <c r="L67" s="17">
        <f>SUMPRODUCT(ISNUMBER(SEARCH(""&amp;'DataSource-Tool-Coverage'!A$2:A$36&amp;","," "&amp;'Detailed Techniques'!F67&amp;","))+0,'DataSource-Tool-Coverage'!$B$2:$B$36)/(LEN(TRIM(F67))-LEN(SUBSTITUTE(TRIM(F67),",",""))+1)</f>
        <v>1</v>
      </c>
      <c r="M67" s="14" t="str">
        <f>IF(L67&lt;0.2,"0-20",IF(L67&lt;0.4,"20-40",IF(L67&lt;0.6,"40-60",IF(L67&lt;0.8,"60-80","80-100"))))</f>
        <v>80-100</v>
      </c>
      <c r="N67" s="17">
        <f>SUMPRODUCT(ISNUMBER(SEARCH(""&amp;'DataSource-Tool-Coverage'!A$2:A$36&amp;","," "&amp;'Detailed Techniques'!F67&amp;","))+0,'DataSource-Tool-Coverage'!$C$2:$C$36)/(LEN(TRIM(F67))-LEN(SUBSTITUTE(TRIM(F67),",",""))+1)</f>
        <v>0.6</v>
      </c>
      <c r="O67" s="14" t="str">
        <f>IF(N67&lt;0.2,"0-20",IF(N67&lt;0.4,"20-40",IF(N67&lt;0.6,"40-60",IF(N67&lt;0.8,"60-80","80-100"))))</f>
        <v>60-80</v>
      </c>
      <c r="P67" s="17">
        <f>SUMPRODUCT(ISNUMBER(SEARCH(""&amp;'DataSource-Tool-Coverage'!A$2:A$36&amp;","," "&amp;'Detailed Techniques'!F67&amp;","))+0,'DataSource-Tool-Coverage'!$D$2:$D$36)/(LEN(TRIM(F67))-LEN(SUBSTITUTE(TRIM(F67),",",""))+1)</f>
        <v>0</v>
      </c>
      <c r="Q67" s="14" t="str">
        <f>IF(P67&lt;0.2,"0-20",IF(P67&lt;0.4,"20-40",IF(P67&lt;0.6,"40-60",IF(P67&lt;0.8,"60-80","80-100"))))</f>
        <v>0-20</v>
      </c>
      <c r="R67" s="17">
        <f>SUMPRODUCT(ISNUMBER(SEARCH(""&amp;'DataSource-Tool-Coverage'!A$2:A$36&amp;","," "&amp;'Detailed Techniques'!F67&amp;","))+0,'DataSource-Tool-Coverage'!$E$2:$E$36)/(LEN(TRIM(F67))-LEN(SUBSTITUTE(TRIM(F67),",",""))+1)</f>
        <v>0.6</v>
      </c>
      <c r="S67" s="14" t="str">
        <f>IF(R67&lt;0.2,"0-20",IF(R67&lt;0.4,"20-40",IF(R67&lt;0.6,"40-60",IF(R67&lt;0.8,"60-80","80-100"))))</f>
        <v>60-80</v>
      </c>
      <c r="T67" s="17">
        <f>SUMPRODUCT(ISNUMBER(SEARCH(""&amp;'DataSource-Tool-Coverage'!A$2:A$36&amp;","," "&amp;'Detailed Techniques'!F67&amp;","))+0,'DataSource-Tool-Coverage'!$F$2:$F$36)/(LEN(TRIM(F67))-LEN(SUBSTITUTE(TRIM(F67),",",""))+1)</f>
        <v>0.6</v>
      </c>
      <c r="U67" s="14" t="str">
        <f>IF(T67&lt;0.2,"0-20",IF(T67&lt;0.4,"20-40",IF(T67&lt;0.6,"40-60",IF(T67&lt;0.8,"60-80","80-100"))))</f>
        <v>60-80</v>
      </c>
      <c r="V67" s="17">
        <f>SUMPRODUCT(ISNUMBER(SEARCH(""&amp;'DataSource-Tool-Coverage'!A$2:A$36&amp;","," "&amp;'Detailed Techniques'!F67&amp;","))+0,'DataSource-Tool-Coverage'!$G$2:$G$36)/(LEN(TRIM(F67))-LEN(SUBSTITUTE(TRIM(F67),",",""))+1)</f>
        <v>0</v>
      </c>
      <c r="W67" s="14" t="str">
        <f>IF(V67&lt;0.2,"0-20",IF(V67&lt;0.4,"20-40",IF(V67&lt;0.6,"40-60",IF(V67&lt;0.8,"60-80","80-100"))))</f>
        <v>0-20</v>
      </c>
      <c r="X67" s="17">
        <f>SUMPRODUCT(ISNUMBER(SEARCH(""&amp;'DataSource-Tool-Coverage'!A$2:A$36&amp;","," "&amp;'Detailed Techniques'!F67&amp;","))+0,'DataSource-Tool-Coverage'!$H$2:$H$36)/(LEN(TRIM(F67))-LEN(SUBSTITUTE(TRIM(F67),",",""))+1)</f>
        <v>0</v>
      </c>
      <c r="Y67" s="14" t="str">
        <f>IF(X67&lt;0.2,"0-20",IF(X67&lt;0.4,"20-40",IF(X67&lt;0.6,"40-60",IF(X67&lt;0.8,"60-80","80-100"))))</f>
        <v>0-20</v>
      </c>
    </row>
    <row r="68" spans="1:25" ht="60" customHeight="1" x14ac:dyDescent="0.25">
      <c r="A68" s="3" t="s">
        <v>42</v>
      </c>
      <c r="B68" s="3" t="s">
        <v>0</v>
      </c>
      <c r="C68" s="3" t="s">
        <v>233</v>
      </c>
      <c r="D68" s="5" t="s">
        <v>329</v>
      </c>
      <c r="E68" s="5" t="s">
        <v>330</v>
      </c>
      <c r="F68" s="16" t="s">
        <v>796</v>
      </c>
      <c r="G68" s="5" t="str">
        <f>INDEX('Score Defs'!A$3:A$8,MATCH('Detailed Techniques'!K68,'Score Defs'!B$3:B$8,0))</f>
        <v>None</v>
      </c>
      <c r="H68" s="60">
        <v>0</v>
      </c>
      <c r="I68" s="60"/>
      <c r="J68" s="60"/>
      <c r="K68" s="60">
        <f>FLOOR(AVERAGE(H68:J68),1)</f>
        <v>0</v>
      </c>
      <c r="L68" s="17">
        <f>SUMPRODUCT(ISNUMBER(SEARCH(""&amp;'DataSource-Tool-Coverage'!A$2:A$36&amp;","," "&amp;'Detailed Techniques'!F68&amp;","))+0,'DataSource-Tool-Coverage'!$B$2:$B$36)/(LEN(TRIM(F68))-LEN(SUBSTITUTE(TRIM(F68),",",""))+1)</f>
        <v>0.33333333333333331</v>
      </c>
      <c r="M68" s="14" t="str">
        <f>IF(L68&lt;0.2,"0-20",IF(L68&lt;0.4,"20-40",IF(L68&lt;0.6,"40-60",IF(L68&lt;0.8,"60-80","80-100"))))</f>
        <v>20-40</v>
      </c>
      <c r="N68" s="17">
        <f>SUMPRODUCT(ISNUMBER(SEARCH(""&amp;'DataSource-Tool-Coverage'!A$2:A$36&amp;","," "&amp;'Detailed Techniques'!F68&amp;","))+0,'DataSource-Tool-Coverage'!$C$2:$C$36)/(LEN(TRIM(F68))-LEN(SUBSTITUTE(TRIM(F68),",",""))+1)</f>
        <v>0</v>
      </c>
      <c r="O68" s="14" t="str">
        <f>IF(N68&lt;0.2,"0-20",IF(N68&lt;0.4,"20-40",IF(N68&lt;0.6,"40-60",IF(N68&lt;0.8,"60-80","80-100"))))</f>
        <v>0-20</v>
      </c>
      <c r="P68" s="17">
        <f>SUMPRODUCT(ISNUMBER(SEARCH(""&amp;'DataSource-Tool-Coverage'!A$2:A$36&amp;","," "&amp;'Detailed Techniques'!F68&amp;","))+0,'DataSource-Tool-Coverage'!$D$2:$D$36)/(LEN(TRIM(F68))-LEN(SUBSTITUTE(TRIM(F68),",",""))+1)</f>
        <v>0</v>
      </c>
      <c r="Q68" s="14" t="str">
        <f>IF(P68&lt;0.2,"0-20",IF(P68&lt;0.4,"20-40",IF(P68&lt;0.6,"40-60",IF(P68&lt;0.8,"60-80","80-100"))))</f>
        <v>0-20</v>
      </c>
      <c r="R68" s="17">
        <f>SUMPRODUCT(ISNUMBER(SEARCH(""&amp;'DataSource-Tool-Coverage'!A$2:A$36&amp;","," "&amp;'Detailed Techniques'!F68&amp;","))+0,'DataSource-Tool-Coverage'!$E$2:$E$36)/(LEN(TRIM(F68))-LEN(SUBSTITUTE(TRIM(F68),",",""))+1)</f>
        <v>0</v>
      </c>
      <c r="S68" s="14" t="str">
        <f>IF(R68&lt;0.2,"0-20",IF(R68&lt;0.4,"20-40",IF(R68&lt;0.6,"40-60",IF(R68&lt;0.8,"60-80","80-100"))))</f>
        <v>0-20</v>
      </c>
      <c r="T68" s="17">
        <f>SUMPRODUCT(ISNUMBER(SEARCH(""&amp;'DataSource-Tool-Coverage'!A$2:A$36&amp;","," "&amp;'Detailed Techniques'!F68&amp;","))+0,'DataSource-Tool-Coverage'!$F$2:$F$36)/(LEN(TRIM(F68))-LEN(SUBSTITUTE(TRIM(F68),",",""))+1)</f>
        <v>0.33333333333333331</v>
      </c>
      <c r="U68" s="14" t="str">
        <f>IF(T68&lt;0.2,"0-20",IF(T68&lt;0.4,"20-40",IF(T68&lt;0.6,"40-60",IF(T68&lt;0.8,"60-80","80-100"))))</f>
        <v>20-40</v>
      </c>
      <c r="V68" s="17">
        <f>SUMPRODUCT(ISNUMBER(SEARCH(""&amp;'DataSource-Tool-Coverage'!A$2:A$36&amp;","," "&amp;'Detailed Techniques'!F68&amp;","))+0,'DataSource-Tool-Coverage'!$G$2:$G$36)/(LEN(TRIM(F68))-LEN(SUBSTITUTE(TRIM(F68),",",""))+1)</f>
        <v>0</v>
      </c>
      <c r="W68" s="14" t="str">
        <f>IF(V68&lt;0.2,"0-20",IF(V68&lt;0.4,"20-40",IF(V68&lt;0.6,"40-60",IF(V68&lt;0.8,"60-80","80-100"))))</f>
        <v>0-20</v>
      </c>
      <c r="X68" s="17">
        <f>SUMPRODUCT(ISNUMBER(SEARCH(""&amp;'DataSource-Tool-Coverage'!A$2:A$36&amp;","," "&amp;'Detailed Techniques'!F68&amp;","))+0,'DataSource-Tool-Coverage'!$H$2:$H$36)/(LEN(TRIM(F68))-LEN(SUBSTITUTE(TRIM(F68),",",""))+1)</f>
        <v>0</v>
      </c>
      <c r="Y68" s="14" t="str">
        <f>IF(X68&lt;0.2,"0-20",IF(X68&lt;0.4,"20-40",IF(X68&lt;0.6,"40-60",IF(X68&lt;0.8,"60-80","80-100"))))</f>
        <v>0-20</v>
      </c>
    </row>
    <row r="69" spans="1:25" ht="60" customHeight="1" x14ac:dyDescent="0.25">
      <c r="A69" s="3" t="s">
        <v>1024</v>
      </c>
      <c r="B69" s="3" t="s">
        <v>837</v>
      </c>
      <c r="C69" s="3" t="s">
        <v>234</v>
      </c>
      <c r="D69" s="5" t="s">
        <v>386</v>
      </c>
      <c r="E69" s="5" t="s">
        <v>387</v>
      </c>
      <c r="F69" s="16" t="s">
        <v>797</v>
      </c>
      <c r="G69" s="5" t="str">
        <f>INDEX('Score Defs'!A$3:A$8,MATCH('Detailed Techniques'!K69,'Score Defs'!B$3:B$8,0))</f>
        <v>None</v>
      </c>
      <c r="H69" s="60">
        <v>0</v>
      </c>
      <c r="I69" s="60"/>
      <c r="J69" s="60"/>
      <c r="K69" s="60">
        <f>FLOOR(AVERAGE(H69:J69),1)</f>
        <v>0</v>
      </c>
      <c r="L69" s="17">
        <f>SUMPRODUCT(ISNUMBER(SEARCH(""&amp;'DataSource-Tool-Coverage'!A$2:A$36&amp;","," "&amp;'Detailed Techniques'!F69&amp;","))+0,'DataSource-Tool-Coverage'!$B$2:$B$36)/(LEN(TRIM(F69))-LEN(SUBSTITUTE(TRIM(F69),",",""))+1)</f>
        <v>0.66666666666666663</v>
      </c>
      <c r="M69" s="14" t="str">
        <f>IF(L69&lt;0.2,"0-20",IF(L69&lt;0.4,"20-40",IF(L69&lt;0.6,"40-60",IF(L69&lt;0.8,"60-80","80-100"))))</f>
        <v>60-80</v>
      </c>
      <c r="N69" s="17">
        <f>SUMPRODUCT(ISNUMBER(SEARCH(""&amp;'DataSource-Tool-Coverage'!A$2:A$36&amp;","," "&amp;'Detailed Techniques'!F69&amp;","))+0,'DataSource-Tool-Coverage'!$C$2:$C$36)/(LEN(TRIM(F69))-LEN(SUBSTITUTE(TRIM(F69),",",""))+1)</f>
        <v>0.66666666666666663</v>
      </c>
      <c r="O69" s="14" t="str">
        <f>IF(N69&lt;0.2,"0-20",IF(N69&lt;0.4,"20-40",IF(N69&lt;0.6,"40-60",IF(N69&lt;0.8,"60-80","80-100"))))</f>
        <v>60-80</v>
      </c>
      <c r="P69" s="17">
        <f>SUMPRODUCT(ISNUMBER(SEARCH(""&amp;'DataSource-Tool-Coverage'!A$2:A$36&amp;","," "&amp;'Detailed Techniques'!F69&amp;","))+0,'DataSource-Tool-Coverage'!$D$2:$D$36)/(LEN(TRIM(F69))-LEN(SUBSTITUTE(TRIM(F69),",",""))+1)</f>
        <v>0</v>
      </c>
      <c r="Q69" s="14" t="str">
        <f>IF(P69&lt;0.2,"0-20",IF(P69&lt;0.4,"20-40",IF(P69&lt;0.6,"40-60",IF(P69&lt;0.8,"60-80","80-100"))))</f>
        <v>0-20</v>
      </c>
      <c r="R69" s="17">
        <f>SUMPRODUCT(ISNUMBER(SEARCH(""&amp;'DataSource-Tool-Coverage'!A$2:A$36&amp;","," "&amp;'Detailed Techniques'!F69&amp;","))+0,'DataSource-Tool-Coverage'!$E$2:$E$36)/(LEN(TRIM(F69))-LEN(SUBSTITUTE(TRIM(F69),",",""))+1)</f>
        <v>0.66666666666666663</v>
      </c>
      <c r="S69" s="14" t="str">
        <f>IF(R69&lt;0.2,"0-20",IF(R69&lt;0.4,"20-40",IF(R69&lt;0.6,"40-60",IF(R69&lt;0.8,"60-80","80-100"))))</f>
        <v>60-80</v>
      </c>
      <c r="T69" s="17">
        <f>SUMPRODUCT(ISNUMBER(SEARCH(""&amp;'DataSource-Tool-Coverage'!A$2:A$36&amp;","," "&amp;'Detailed Techniques'!F69&amp;","))+0,'DataSource-Tool-Coverage'!$F$2:$F$36)/(LEN(TRIM(F69))-LEN(SUBSTITUTE(TRIM(F69),",",""))+1)</f>
        <v>0.66666666666666663</v>
      </c>
      <c r="U69" s="14" t="str">
        <f>IF(T69&lt;0.2,"0-20",IF(T69&lt;0.4,"20-40",IF(T69&lt;0.6,"40-60",IF(T69&lt;0.8,"60-80","80-100"))))</f>
        <v>60-80</v>
      </c>
      <c r="V69" s="17">
        <f>SUMPRODUCT(ISNUMBER(SEARCH(""&amp;'DataSource-Tool-Coverage'!A$2:A$36&amp;","," "&amp;'Detailed Techniques'!F69&amp;","))+0,'DataSource-Tool-Coverage'!$G$2:$G$36)/(LEN(TRIM(F69))-LEN(SUBSTITUTE(TRIM(F69),",",""))+1)</f>
        <v>0</v>
      </c>
      <c r="W69" s="14" t="str">
        <f>IF(V69&lt;0.2,"0-20",IF(V69&lt;0.4,"20-40",IF(V69&lt;0.6,"40-60",IF(V69&lt;0.8,"60-80","80-100"))))</f>
        <v>0-20</v>
      </c>
      <c r="X69" s="17">
        <f>SUMPRODUCT(ISNUMBER(SEARCH(""&amp;'DataSource-Tool-Coverage'!A$2:A$36&amp;","," "&amp;'Detailed Techniques'!F69&amp;","))+0,'DataSource-Tool-Coverage'!$H$2:$H$36)/(LEN(TRIM(F69))-LEN(SUBSTITUTE(TRIM(F69),",",""))+1)</f>
        <v>0</v>
      </c>
      <c r="Y69" s="14" t="str">
        <f>IF(X69&lt;0.2,"0-20",IF(X69&lt;0.4,"20-40",IF(X69&lt;0.6,"40-60",IF(X69&lt;0.8,"60-80","80-100"))))</f>
        <v>0-20</v>
      </c>
    </row>
    <row r="70" spans="1:25" ht="60" customHeight="1" x14ac:dyDescent="0.25">
      <c r="A70" s="3" t="s">
        <v>67</v>
      </c>
      <c r="B70" s="3" t="s">
        <v>4</v>
      </c>
      <c r="C70" s="3" t="s">
        <v>235</v>
      </c>
      <c r="D70" s="5" t="s">
        <v>236</v>
      </c>
      <c r="E70" s="5" t="s">
        <v>350</v>
      </c>
      <c r="F70" s="16" t="s">
        <v>761</v>
      </c>
      <c r="G70" s="5" t="str">
        <f>INDEX('Score Defs'!A$3:A$8,MATCH('Detailed Techniques'!K70,'Score Defs'!B$3:B$8,0))</f>
        <v>None</v>
      </c>
      <c r="H70" s="60">
        <v>0</v>
      </c>
      <c r="I70" s="60"/>
      <c r="J70" s="60"/>
      <c r="K70" s="60">
        <f>FLOOR(AVERAGE(H70:J70),1)</f>
        <v>0</v>
      </c>
      <c r="L70" s="17">
        <f>SUMPRODUCT(ISNUMBER(SEARCH(""&amp;'DataSource-Tool-Coverage'!A$2:A$36&amp;","," "&amp;'Detailed Techniques'!F70&amp;","))+0,'DataSource-Tool-Coverage'!$B$2:$B$36)/(LEN(TRIM(F70))-LEN(SUBSTITUTE(TRIM(F70),",",""))+1)</f>
        <v>1</v>
      </c>
      <c r="M70" s="14" t="str">
        <f>IF(L70&lt;0.2,"0-20",IF(L70&lt;0.4,"20-40",IF(L70&lt;0.6,"40-60",IF(L70&lt;0.8,"60-80","80-100"))))</f>
        <v>80-100</v>
      </c>
      <c r="N70" s="17">
        <f>SUMPRODUCT(ISNUMBER(SEARCH(""&amp;'DataSource-Tool-Coverage'!A$2:A$36&amp;","," "&amp;'Detailed Techniques'!F70&amp;","))+0,'DataSource-Tool-Coverage'!$C$2:$C$36)/(LEN(TRIM(F70))-LEN(SUBSTITUTE(TRIM(F70),",",""))+1)</f>
        <v>0.66666666666666663</v>
      </c>
      <c r="O70" s="14" t="str">
        <f>IF(N70&lt;0.2,"0-20",IF(N70&lt;0.4,"20-40",IF(N70&lt;0.6,"40-60",IF(N70&lt;0.8,"60-80","80-100"))))</f>
        <v>60-80</v>
      </c>
      <c r="P70" s="17">
        <f>SUMPRODUCT(ISNUMBER(SEARCH(""&amp;'DataSource-Tool-Coverage'!A$2:A$36&amp;","," "&amp;'Detailed Techniques'!F70&amp;","))+0,'DataSource-Tool-Coverage'!$D$2:$D$36)/(LEN(TRIM(F70))-LEN(SUBSTITUTE(TRIM(F70),",",""))+1)</f>
        <v>0</v>
      </c>
      <c r="Q70" s="14" t="str">
        <f>IF(P70&lt;0.2,"0-20",IF(P70&lt;0.4,"20-40",IF(P70&lt;0.6,"40-60",IF(P70&lt;0.8,"60-80","80-100"))))</f>
        <v>0-20</v>
      </c>
      <c r="R70" s="17">
        <f>SUMPRODUCT(ISNUMBER(SEARCH(""&amp;'DataSource-Tool-Coverage'!A$2:A$36&amp;","," "&amp;'Detailed Techniques'!F70&amp;","))+0,'DataSource-Tool-Coverage'!$E$2:$E$36)/(LEN(TRIM(F70))-LEN(SUBSTITUTE(TRIM(F70),",",""))+1)</f>
        <v>0.33333333333333331</v>
      </c>
      <c r="S70" s="14" t="str">
        <f>IF(R70&lt;0.2,"0-20",IF(R70&lt;0.4,"20-40",IF(R70&lt;0.6,"40-60",IF(R70&lt;0.8,"60-80","80-100"))))</f>
        <v>20-40</v>
      </c>
      <c r="T70" s="17">
        <f>SUMPRODUCT(ISNUMBER(SEARCH(""&amp;'DataSource-Tool-Coverage'!A$2:A$36&amp;","," "&amp;'Detailed Techniques'!F70&amp;","))+0,'DataSource-Tool-Coverage'!$F$2:$F$36)/(LEN(TRIM(F70))-LEN(SUBSTITUTE(TRIM(F70),",",""))+1)</f>
        <v>0.66666666666666663</v>
      </c>
      <c r="U70" s="14" t="str">
        <f>IF(T70&lt;0.2,"0-20",IF(T70&lt;0.4,"20-40",IF(T70&lt;0.6,"40-60",IF(T70&lt;0.8,"60-80","80-100"))))</f>
        <v>60-80</v>
      </c>
      <c r="V70" s="17">
        <f>SUMPRODUCT(ISNUMBER(SEARCH(""&amp;'DataSource-Tool-Coverage'!A$2:A$36&amp;","," "&amp;'Detailed Techniques'!F70&amp;","))+0,'DataSource-Tool-Coverage'!$G$2:$G$36)/(LEN(TRIM(F70))-LEN(SUBSTITUTE(TRIM(F70),",",""))+1)</f>
        <v>0</v>
      </c>
      <c r="W70" s="14" t="str">
        <f>IF(V70&lt;0.2,"0-20",IF(V70&lt;0.4,"20-40",IF(V70&lt;0.6,"40-60",IF(V70&lt;0.8,"60-80","80-100"))))</f>
        <v>0-20</v>
      </c>
      <c r="X70" s="17">
        <f>SUMPRODUCT(ISNUMBER(SEARCH(""&amp;'DataSource-Tool-Coverage'!A$2:A$36&amp;","," "&amp;'Detailed Techniques'!F70&amp;","))+0,'DataSource-Tool-Coverage'!$H$2:$H$36)/(LEN(TRIM(F70))-LEN(SUBSTITUTE(TRIM(F70),",",""))+1)</f>
        <v>0</v>
      </c>
      <c r="Y70" s="14" t="str">
        <f>IF(X70&lt;0.2,"0-20",IF(X70&lt;0.4,"20-40",IF(X70&lt;0.6,"40-60",IF(X70&lt;0.8,"60-80","80-100"))))</f>
        <v>0-20</v>
      </c>
    </row>
    <row r="71" spans="1:25" ht="60" customHeight="1" x14ac:dyDescent="0.25">
      <c r="A71" s="3" t="s">
        <v>110</v>
      </c>
      <c r="B71" s="3" t="s">
        <v>2</v>
      </c>
      <c r="C71" s="3" t="s">
        <v>237</v>
      </c>
      <c r="D71" s="5" t="s">
        <v>238</v>
      </c>
      <c r="E71" s="5" t="s">
        <v>400</v>
      </c>
      <c r="F71" s="16" t="s">
        <v>770</v>
      </c>
      <c r="G71" s="5" t="str">
        <f>INDEX('Score Defs'!A$3:A$8,MATCH('Detailed Techniques'!K71,'Score Defs'!B$3:B$8,0))</f>
        <v>None</v>
      </c>
      <c r="H71" s="60">
        <v>0</v>
      </c>
      <c r="I71" s="60"/>
      <c r="J71" s="60"/>
      <c r="K71" s="60">
        <f>FLOOR(AVERAGE(H71:J71),1)</f>
        <v>0</v>
      </c>
      <c r="L71" s="17">
        <f>SUMPRODUCT(ISNUMBER(SEARCH(""&amp;'DataSource-Tool-Coverage'!A$2:A$36&amp;","," "&amp;'Detailed Techniques'!F71&amp;","))+0,'DataSource-Tool-Coverage'!$B$2:$B$36)/(LEN(TRIM(F71))-LEN(SUBSTITUTE(TRIM(F71),",",""))+1)</f>
        <v>1</v>
      </c>
      <c r="M71" s="14" t="str">
        <f>IF(L71&lt;0.2,"0-20",IF(L71&lt;0.4,"20-40",IF(L71&lt;0.6,"40-60",IF(L71&lt;0.8,"60-80","80-100"))))</f>
        <v>80-100</v>
      </c>
      <c r="N71" s="17">
        <f>SUMPRODUCT(ISNUMBER(SEARCH(""&amp;'DataSource-Tool-Coverage'!A$2:A$36&amp;","," "&amp;'Detailed Techniques'!F71&amp;","))+0,'DataSource-Tool-Coverage'!$C$2:$C$36)/(LEN(TRIM(F71))-LEN(SUBSTITUTE(TRIM(F71),",",""))+1)</f>
        <v>1</v>
      </c>
      <c r="O71" s="14" t="str">
        <f>IF(N71&lt;0.2,"0-20",IF(N71&lt;0.4,"20-40",IF(N71&lt;0.6,"40-60",IF(N71&lt;0.8,"60-80","80-100"))))</f>
        <v>80-100</v>
      </c>
      <c r="P71" s="17">
        <f>SUMPRODUCT(ISNUMBER(SEARCH(""&amp;'DataSource-Tool-Coverage'!A$2:A$36&amp;","," "&amp;'Detailed Techniques'!F71&amp;","))+0,'DataSource-Tool-Coverage'!$D$2:$D$36)/(LEN(TRIM(F71))-LEN(SUBSTITUTE(TRIM(F71),",",""))+1)</f>
        <v>0</v>
      </c>
      <c r="Q71" s="14" t="str">
        <f>IF(P71&lt;0.2,"0-20",IF(P71&lt;0.4,"20-40",IF(P71&lt;0.6,"40-60",IF(P71&lt;0.8,"60-80","80-100"))))</f>
        <v>0-20</v>
      </c>
      <c r="R71" s="17">
        <f>SUMPRODUCT(ISNUMBER(SEARCH(""&amp;'DataSource-Tool-Coverage'!A$2:A$36&amp;","," "&amp;'Detailed Techniques'!F71&amp;","))+0,'DataSource-Tool-Coverage'!$E$2:$E$36)/(LEN(TRIM(F71))-LEN(SUBSTITUTE(TRIM(F71),",",""))+1)</f>
        <v>0.66666666666666663</v>
      </c>
      <c r="S71" s="14" t="str">
        <f>IF(R71&lt;0.2,"0-20",IF(R71&lt;0.4,"20-40",IF(R71&lt;0.6,"40-60",IF(R71&lt;0.8,"60-80","80-100"))))</f>
        <v>60-80</v>
      </c>
      <c r="T71" s="17">
        <f>SUMPRODUCT(ISNUMBER(SEARCH(""&amp;'DataSource-Tool-Coverage'!A$2:A$36&amp;","," "&amp;'Detailed Techniques'!F71&amp;","))+0,'DataSource-Tool-Coverage'!$F$2:$F$36)/(LEN(TRIM(F71))-LEN(SUBSTITUTE(TRIM(F71),",",""))+1)</f>
        <v>0.66666666666666663</v>
      </c>
      <c r="U71" s="14" t="str">
        <f>IF(T71&lt;0.2,"0-20",IF(T71&lt;0.4,"20-40",IF(T71&lt;0.6,"40-60",IF(T71&lt;0.8,"60-80","80-100"))))</f>
        <v>60-80</v>
      </c>
      <c r="V71" s="17">
        <f>SUMPRODUCT(ISNUMBER(SEARCH(""&amp;'DataSource-Tool-Coverage'!A$2:A$36&amp;","," "&amp;'Detailed Techniques'!F71&amp;","))+0,'DataSource-Tool-Coverage'!$G$2:$G$36)/(LEN(TRIM(F71))-LEN(SUBSTITUTE(TRIM(F71),",",""))+1)</f>
        <v>0</v>
      </c>
      <c r="W71" s="14" t="str">
        <f>IF(V71&lt;0.2,"0-20",IF(V71&lt;0.4,"20-40",IF(V71&lt;0.6,"40-60",IF(V71&lt;0.8,"60-80","80-100"))))</f>
        <v>0-20</v>
      </c>
      <c r="X71" s="17">
        <f>SUMPRODUCT(ISNUMBER(SEARCH(""&amp;'DataSource-Tool-Coverage'!A$2:A$36&amp;","," "&amp;'Detailed Techniques'!F71&amp;","))+0,'DataSource-Tool-Coverage'!$H$2:$H$36)/(LEN(TRIM(F71))-LEN(SUBSTITUTE(TRIM(F71),",",""))+1)</f>
        <v>0</v>
      </c>
      <c r="Y71" s="14" t="str">
        <f>IF(X71&lt;0.2,"0-20",IF(X71&lt;0.4,"20-40",IF(X71&lt;0.6,"40-60",IF(X71&lt;0.8,"60-80","80-100"))))</f>
        <v>0-20</v>
      </c>
    </row>
    <row r="72" spans="1:25" ht="60" customHeight="1" x14ac:dyDescent="0.25">
      <c r="A72" s="3" t="s">
        <v>103</v>
      </c>
      <c r="B72" s="3" t="s">
        <v>9</v>
      </c>
      <c r="C72" s="3" t="s">
        <v>239</v>
      </c>
      <c r="D72" s="5" t="s">
        <v>240</v>
      </c>
      <c r="E72" s="5" t="s">
        <v>479</v>
      </c>
      <c r="F72" s="16" t="s">
        <v>771</v>
      </c>
      <c r="G72" s="5" t="str">
        <f>INDEX('Score Defs'!A$3:A$8,MATCH('Detailed Techniques'!K72,'Score Defs'!B$3:B$8,0))</f>
        <v>None</v>
      </c>
      <c r="H72" s="60">
        <v>0</v>
      </c>
      <c r="I72" s="60"/>
      <c r="J72" s="60"/>
      <c r="K72" s="60">
        <f>FLOOR(AVERAGE(H72:J72),1)</f>
        <v>0</v>
      </c>
      <c r="L72" s="17">
        <f>SUMPRODUCT(ISNUMBER(SEARCH(""&amp;'DataSource-Tool-Coverage'!A$2:A$36&amp;","," "&amp;'Detailed Techniques'!F72&amp;","))+0,'DataSource-Tool-Coverage'!$B$2:$B$36)/(LEN(TRIM(F72))-LEN(SUBSTITUTE(TRIM(F72),",",""))+1)</f>
        <v>0.6</v>
      </c>
      <c r="M72" s="14" t="str">
        <f>IF(L72&lt;0.2,"0-20",IF(L72&lt;0.4,"20-40",IF(L72&lt;0.6,"40-60",IF(L72&lt;0.8,"60-80","80-100"))))</f>
        <v>60-80</v>
      </c>
      <c r="N72" s="17">
        <f>SUMPRODUCT(ISNUMBER(SEARCH(""&amp;'DataSource-Tool-Coverage'!A$2:A$36&amp;","," "&amp;'Detailed Techniques'!F72&amp;","))+0,'DataSource-Tool-Coverage'!$C$2:$C$36)/(LEN(TRIM(F72))-LEN(SUBSTITUTE(TRIM(F72),",",""))+1)</f>
        <v>0.4</v>
      </c>
      <c r="O72" s="14" t="str">
        <f>IF(N72&lt;0.2,"0-20",IF(N72&lt;0.4,"20-40",IF(N72&lt;0.6,"40-60",IF(N72&lt;0.8,"60-80","80-100"))))</f>
        <v>40-60</v>
      </c>
      <c r="P72" s="17">
        <f>SUMPRODUCT(ISNUMBER(SEARCH(""&amp;'DataSource-Tool-Coverage'!A$2:A$36&amp;","," "&amp;'Detailed Techniques'!F72&amp;","))+0,'DataSource-Tool-Coverage'!$D$2:$D$36)/(LEN(TRIM(F72))-LEN(SUBSTITUTE(TRIM(F72),",",""))+1)</f>
        <v>0.2</v>
      </c>
      <c r="Q72" s="14" t="str">
        <f>IF(P72&lt;0.2,"0-20",IF(P72&lt;0.4,"20-40",IF(P72&lt;0.6,"40-60",IF(P72&lt;0.8,"60-80","80-100"))))</f>
        <v>20-40</v>
      </c>
      <c r="R72" s="17">
        <f>SUMPRODUCT(ISNUMBER(SEARCH(""&amp;'DataSource-Tool-Coverage'!A$2:A$36&amp;","," "&amp;'Detailed Techniques'!F72&amp;","))+0,'DataSource-Tool-Coverage'!$E$2:$E$36)/(LEN(TRIM(F72))-LEN(SUBSTITUTE(TRIM(F72),",",""))+1)</f>
        <v>0.2</v>
      </c>
      <c r="S72" s="14" t="str">
        <f>IF(R72&lt;0.2,"0-20",IF(R72&lt;0.4,"20-40",IF(R72&lt;0.6,"40-60",IF(R72&lt;0.8,"60-80","80-100"))))</f>
        <v>20-40</v>
      </c>
      <c r="T72" s="17">
        <f>SUMPRODUCT(ISNUMBER(SEARCH(""&amp;'DataSource-Tool-Coverage'!A$2:A$36&amp;","," "&amp;'Detailed Techniques'!F72&amp;","))+0,'DataSource-Tool-Coverage'!$F$2:$F$36)/(LEN(TRIM(F72))-LEN(SUBSTITUTE(TRIM(F72),",",""))+1)</f>
        <v>0.2</v>
      </c>
      <c r="U72" s="14" t="str">
        <f>IF(T72&lt;0.2,"0-20",IF(T72&lt;0.4,"20-40",IF(T72&lt;0.6,"40-60",IF(T72&lt;0.8,"60-80","80-100"))))</f>
        <v>20-40</v>
      </c>
      <c r="V72" s="17">
        <f>SUMPRODUCT(ISNUMBER(SEARCH(""&amp;'DataSource-Tool-Coverage'!A$2:A$36&amp;","," "&amp;'Detailed Techniques'!F72&amp;","))+0,'DataSource-Tool-Coverage'!$G$2:$G$36)/(LEN(TRIM(F72))-LEN(SUBSTITUTE(TRIM(F72),",",""))+1)</f>
        <v>0.4</v>
      </c>
      <c r="W72" s="14" t="str">
        <f>IF(V72&lt;0.2,"0-20",IF(V72&lt;0.4,"20-40",IF(V72&lt;0.6,"40-60",IF(V72&lt;0.8,"60-80","80-100"))))</f>
        <v>40-60</v>
      </c>
      <c r="X72" s="17">
        <f>SUMPRODUCT(ISNUMBER(SEARCH(""&amp;'DataSource-Tool-Coverage'!A$2:A$36&amp;","," "&amp;'Detailed Techniques'!F72&amp;","))+0,'DataSource-Tool-Coverage'!$H$2:$H$36)/(LEN(TRIM(F72))-LEN(SUBSTITUTE(TRIM(F72),",",""))+1)</f>
        <v>0.4</v>
      </c>
      <c r="Y72" s="14" t="str">
        <f>IF(X72&lt;0.2,"0-20",IF(X72&lt;0.4,"20-40",IF(X72&lt;0.6,"40-60",IF(X72&lt;0.8,"60-80","80-100"))))</f>
        <v>40-60</v>
      </c>
    </row>
    <row r="73" spans="1:25" ht="60" customHeight="1" x14ac:dyDescent="0.25">
      <c r="A73" s="3" t="s">
        <v>97</v>
      </c>
      <c r="B73" s="3" t="s">
        <v>645</v>
      </c>
      <c r="C73" s="3" t="s">
        <v>241</v>
      </c>
      <c r="D73" s="5" t="s">
        <v>487</v>
      </c>
      <c r="E73" s="5" t="s">
        <v>488</v>
      </c>
      <c r="F73" s="16" t="s">
        <v>798</v>
      </c>
      <c r="G73" s="5" t="str">
        <f>INDEX('Score Defs'!A$3:A$8,MATCH('Detailed Techniques'!K73,'Score Defs'!B$3:B$8,0))</f>
        <v>None</v>
      </c>
      <c r="H73" s="60">
        <v>0</v>
      </c>
      <c r="I73" s="60"/>
      <c r="J73" s="60"/>
      <c r="K73" s="60">
        <f>FLOOR(AVERAGE(H73:J73),1)</f>
        <v>0</v>
      </c>
      <c r="L73" s="17">
        <f>SUMPRODUCT(ISNUMBER(SEARCH(""&amp;'DataSource-Tool-Coverage'!A$2:A$36&amp;","," "&amp;'Detailed Techniques'!F73&amp;","))+0,'DataSource-Tool-Coverage'!$B$2:$B$36)/(LEN(TRIM(F73))-LEN(SUBSTITUTE(TRIM(F73),",",""))+1)</f>
        <v>0.83333333333333337</v>
      </c>
      <c r="M73" s="14" t="str">
        <f>IF(L73&lt;0.2,"0-20",IF(L73&lt;0.4,"20-40",IF(L73&lt;0.6,"40-60",IF(L73&lt;0.8,"60-80","80-100"))))</f>
        <v>80-100</v>
      </c>
      <c r="N73" s="17">
        <f>SUMPRODUCT(ISNUMBER(SEARCH(""&amp;'DataSource-Tool-Coverage'!A$2:A$36&amp;","," "&amp;'Detailed Techniques'!F73&amp;","))+0,'DataSource-Tool-Coverage'!$C$2:$C$36)/(LEN(TRIM(F73))-LEN(SUBSTITUTE(TRIM(F73),",",""))+1)</f>
        <v>0.66666666666666663</v>
      </c>
      <c r="O73" s="14" t="str">
        <f>IF(N73&lt;0.2,"0-20",IF(N73&lt;0.4,"20-40",IF(N73&lt;0.6,"40-60",IF(N73&lt;0.8,"60-80","80-100"))))</f>
        <v>60-80</v>
      </c>
      <c r="P73" s="17">
        <f>SUMPRODUCT(ISNUMBER(SEARCH(""&amp;'DataSource-Tool-Coverage'!A$2:A$36&amp;","," "&amp;'Detailed Techniques'!F73&amp;","))+0,'DataSource-Tool-Coverage'!$D$2:$D$36)/(LEN(TRIM(F73))-LEN(SUBSTITUTE(TRIM(F73),",",""))+1)</f>
        <v>0</v>
      </c>
      <c r="Q73" s="14" t="str">
        <f>IF(P73&lt;0.2,"0-20",IF(P73&lt;0.4,"20-40",IF(P73&lt;0.6,"40-60",IF(P73&lt;0.8,"60-80","80-100"))))</f>
        <v>0-20</v>
      </c>
      <c r="R73" s="17">
        <f>SUMPRODUCT(ISNUMBER(SEARCH(""&amp;'DataSource-Tool-Coverage'!A$2:A$36&amp;","," "&amp;'Detailed Techniques'!F73&amp;","))+0,'DataSource-Tool-Coverage'!$E$2:$E$36)/(LEN(TRIM(F73))-LEN(SUBSTITUTE(TRIM(F73),",",""))+1)</f>
        <v>0.5</v>
      </c>
      <c r="S73" s="14" t="str">
        <f>IF(R73&lt;0.2,"0-20",IF(R73&lt;0.4,"20-40",IF(R73&lt;0.6,"40-60",IF(R73&lt;0.8,"60-80","80-100"))))</f>
        <v>40-60</v>
      </c>
      <c r="T73" s="17">
        <f>SUMPRODUCT(ISNUMBER(SEARCH(""&amp;'DataSource-Tool-Coverage'!A$2:A$36&amp;","," "&amp;'Detailed Techniques'!F73&amp;","))+0,'DataSource-Tool-Coverage'!$F$2:$F$36)/(LEN(TRIM(F73))-LEN(SUBSTITUTE(TRIM(F73),",",""))+1)</f>
        <v>0.5</v>
      </c>
      <c r="U73" s="14" t="str">
        <f>IF(T73&lt;0.2,"0-20",IF(T73&lt;0.4,"20-40",IF(T73&lt;0.6,"40-60",IF(T73&lt;0.8,"60-80","80-100"))))</f>
        <v>40-60</v>
      </c>
      <c r="V73" s="17">
        <f>SUMPRODUCT(ISNUMBER(SEARCH(""&amp;'DataSource-Tool-Coverage'!A$2:A$36&amp;","," "&amp;'Detailed Techniques'!F73&amp;","))+0,'DataSource-Tool-Coverage'!$G$2:$G$36)/(LEN(TRIM(F73))-LEN(SUBSTITUTE(TRIM(F73),",",""))+1)</f>
        <v>0</v>
      </c>
      <c r="W73" s="14" t="str">
        <f>IF(V73&lt;0.2,"0-20",IF(V73&lt;0.4,"20-40",IF(V73&lt;0.6,"40-60",IF(V73&lt;0.8,"60-80","80-100"))))</f>
        <v>0-20</v>
      </c>
      <c r="X73" s="17">
        <f>SUMPRODUCT(ISNUMBER(SEARCH(""&amp;'DataSource-Tool-Coverage'!A$2:A$36&amp;","," "&amp;'Detailed Techniques'!F73&amp;","))+0,'DataSource-Tool-Coverage'!$H$2:$H$36)/(LEN(TRIM(F73))-LEN(SUBSTITUTE(TRIM(F73),",",""))+1)</f>
        <v>0</v>
      </c>
      <c r="Y73" s="14" t="str">
        <f>IF(X73&lt;0.2,"0-20",IF(X73&lt;0.4,"20-40",IF(X73&lt;0.6,"40-60",IF(X73&lt;0.8,"60-80","80-100"))))</f>
        <v>0-20</v>
      </c>
    </row>
    <row r="74" spans="1:25" ht="60" customHeight="1" x14ac:dyDescent="0.25">
      <c r="A74" s="3" t="s">
        <v>65</v>
      </c>
      <c r="B74" s="3" t="s">
        <v>2</v>
      </c>
      <c r="C74" s="3" t="s">
        <v>242</v>
      </c>
      <c r="D74" s="5" t="s">
        <v>376</v>
      </c>
      <c r="E74" s="5" t="s">
        <v>377</v>
      </c>
      <c r="F74" s="16" t="s">
        <v>799</v>
      </c>
      <c r="G74" s="5" t="str">
        <f>INDEX('Score Defs'!A$3:A$8,MATCH('Detailed Techniques'!K74,'Score Defs'!B$3:B$8,0))</f>
        <v>None</v>
      </c>
      <c r="H74" s="60">
        <v>0</v>
      </c>
      <c r="I74" s="60"/>
      <c r="J74" s="60"/>
      <c r="K74" s="60">
        <f>FLOOR(AVERAGE(H74:J74),1)</f>
        <v>0</v>
      </c>
      <c r="L74" s="17">
        <f>SUMPRODUCT(ISNUMBER(SEARCH(""&amp;'DataSource-Tool-Coverage'!A$2:A$36&amp;","," "&amp;'Detailed Techniques'!F74&amp;","))+0,'DataSource-Tool-Coverage'!$B$2:$B$36)/(LEN(TRIM(F74))-LEN(SUBSTITUTE(TRIM(F74),",",""))+1)</f>
        <v>1</v>
      </c>
      <c r="M74" s="14" t="str">
        <f>IF(L74&lt;0.2,"0-20",IF(L74&lt;0.4,"20-40",IF(L74&lt;0.6,"40-60",IF(L74&lt;0.8,"60-80","80-100"))))</f>
        <v>80-100</v>
      </c>
      <c r="N74" s="17">
        <f>SUMPRODUCT(ISNUMBER(SEARCH(""&amp;'DataSource-Tool-Coverage'!A$2:A$36&amp;","," "&amp;'Detailed Techniques'!F74&amp;","))+0,'DataSource-Tool-Coverage'!$C$2:$C$36)/(LEN(TRIM(F74))-LEN(SUBSTITUTE(TRIM(F74),",",""))+1)</f>
        <v>1</v>
      </c>
      <c r="O74" s="14" t="str">
        <f>IF(N74&lt;0.2,"0-20",IF(N74&lt;0.4,"20-40",IF(N74&lt;0.6,"40-60",IF(N74&lt;0.8,"60-80","80-100"))))</f>
        <v>80-100</v>
      </c>
      <c r="P74" s="17">
        <f>SUMPRODUCT(ISNUMBER(SEARCH(""&amp;'DataSource-Tool-Coverage'!A$2:A$36&amp;","," "&amp;'Detailed Techniques'!F74&amp;","))+0,'DataSource-Tool-Coverage'!$D$2:$D$36)/(LEN(TRIM(F74))-LEN(SUBSTITUTE(TRIM(F74),",",""))+1)</f>
        <v>0</v>
      </c>
      <c r="Q74" s="14" t="str">
        <f>IF(P74&lt;0.2,"0-20",IF(P74&lt;0.4,"20-40",IF(P74&lt;0.6,"40-60",IF(P74&lt;0.8,"60-80","80-100"))))</f>
        <v>0-20</v>
      </c>
      <c r="R74" s="17">
        <f>SUMPRODUCT(ISNUMBER(SEARCH(""&amp;'DataSource-Tool-Coverage'!A$2:A$36&amp;","," "&amp;'Detailed Techniques'!F74&amp;","))+0,'DataSource-Tool-Coverage'!$E$2:$E$36)/(LEN(TRIM(F74))-LEN(SUBSTITUTE(TRIM(F74),",",""))+1)</f>
        <v>0.33333333333333331</v>
      </c>
      <c r="S74" s="14" t="str">
        <f>IF(R74&lt;0.2,"0-20",IF(R74&lt;0.4,"20-40",IF(R74&lt;0.6,"40-60",IF(R74&lt;0.8,"60-80","80-100"))))</f>
        <v>20-40</v>
      </c>
      <c r="T74" s="17">
        <f>SUMPRODUCT(ISNUMBER(SEARCH(""&amp;'DataSource-Tool-Coverage'!A$2:A$36&amp;","," "&amp;'Detailed Techniques'!F74&amp;","))+0,'DataSource-Tool-Coverage'!$F$2:$F$36)/(LEN(TRIM(F74))-LEN(SUBSTITUTE(TRIM(F74),",",""))+1)</f>
        <v>0.66666666666666663</v>
      </c>
      <c r="U74" s="14" t="str">
        <f>IF(T74&lt;0.2,"0-20",IF(T74&lt;0.4,"20-40",IF(T74&lt;0.6,"40-60",IF(T74&lt;0.8,"60-80","80-100"))))</f>
        <v>60-80</v>
      </c>
      <c r="V74" s="17">
        <f>SUMPRODUCT(ISNUMBER(SEARCH(""&amp;'DataSource-Tool-Coverage'!A$2:A$36&amp;","," "&amp;'Detailed Techniques'!F74&amp;","))+0,'DataSource-Tool-Coverage'!$G$2:$G$36)/(LEN(TRIM(F74))-LEN(SUBSTITUTE(TRIM(F74),",",""))+1)</f>
        <v>0</v>
      </c>
      <c r="W74" s="14" t="str">
        <f>IF(V74&lt;0.2,"0-20",IF(V74&lt;0.4,"20-40",IF(V74&lt;0.6,"40-60",IF(V74&lt;0.8,"60-80","80-100"))))</f>
        <v>0-20</v>
      </c>
      <c r="X74" s="17">
        <f>SUMPRODUCT(ISNUMBER(SEARCH(""&amp;'DataSource-Tool-Coverage'!A$2:A$36&amp;","," "&amp;'Detailed Techniques'!F74&amp;","))+0,'DataSource-Tool-Coverage'!$H$2:$H$36)/(LEN(TRIM(F74))-LEN(SUBSTITUTE(TRIM(F74),",",""))+1)</f>
        <v>0</v>
      </c>
      <c r="Y74" s="14" t="str">
        <f>IF(X74&lt;0.2,"0-20",IF(X74&lt;0.4,"20-40",IF(X74&lt;0.6,"40-60",IF(X74&lt;0.8,"60-80","80-100"))))</f>
        <v>0-20</v>
      </c>
    </row>
    <row r="75" spans="1:25" ht="60" customHeight="1" x14ac:dyDescent="0.25">
      <c r="A75" s="3" t="s">
        <v>39</v>
      </c>
      <c r="B75" s="3" t="s">
        <v>7</v>
      </c>
      <c r="C75" s="3" t="s">
        <v>243</v>
      </c>
      <c r="D75" s="5" t="s">
        <v>368</v>
      </c>
      <c r="E75" s="5" t="s">
        <v>369</v>
      </c>
      <c r="F75" s="16" t="s">
        <v>570</v>
      </c>
      <c r="G75" s="5" t="str">
        <f>INDEX('Score Defs'!A$3:A$8,MATCH('Detailed Techniques'!K75,'Score Defs'!B$3:B$8,0))</f>
        <v>None</v>
      </c>
      <c r="H75" s="60">
        <v>0</v>
      </c>
      <c r="I75" s="60"/>
      <c r="J75" s="60"/>
      <c r="K75" s="60">
        <f>FLOOR(AVERAGE(H75:J75),1)</f>
        <v>0</v>
      </c>
      <c r="L75" s="17">
        <f>SUMPRODUCT(ISNUMBER(SEARCH(""&amp;'DataSource-Tool-Coverage'!A$2:A$36&amp;","," "&amp;'Detailed Techniques'!F75&amp;","))+0,'DataSource-Tool-Coverage'!$B$2:$B$36)/(LEN(TRIM(F75))-LEN(SUBSTITUTE(TRIM(F75),",",""))+1)</f>
        <v>1</v>
      </c>
      <c r="M75" s="14" t="str">
        <f>IF(L75&lt;0.2,"0-20",IF(L75&lt;0.4,"20-40",IF(L75&lt;0.6,"40-60",IF(L75&lt;0.8,"60-80","80-100"))))</f>
        <v>80-100</v>
      </c>
      <c r="N75" s="17">
        <f>SUMPRODUCT(ISNUMBER(SEARCH(""&amp;'DataSource-Tool-Coverage'!A$2:A$36&amp;","," "&amp;'Detailed Techniques'!F75&amp;","))+0,'DataSource-Tool-Coverage'!$C$2:$C$36)/(LEN(TRIM(F75))-LEN(SUBSTITUTE(TRIM(F75),",",""))+1)</f>
        <v>1</v>
      </c>
      <c r="O75" s="14" t="str">
        <f>IF(N75&lt;0.2,"0-20",IF(N75&lt;0.4,"20-40",IF(N75&lt;0.6,"40-60",IF(N75&lt;0.8,"60-80","80-100"))))</f>
        <v>80-100</v>
      </c>
      <c r="P75" s="17">
        <f>SUMPRODUCT(ISNUMBER(SEARCH(""&amp;'DataSource-Tool-Coverage'!A$2:A$36&amp;","," "&amp;'Detailed Techniques'!F75&amp;","))+0,'DataSource-Tool-Coverage'!$D$2:$D$36)/(LEN(TRIM(F75))-LEN(SUBSTITUTE(TRIM(F75),",",""))+1)</f>
        <v>0</v>
      </c>
      <c r="Q75" s="14" t="str">
        <f>IF(P75&lt;0.2,"0-20",IF(P75&lt;0.4,"20-40",IF(P75&lt;0.6,"40-60",IF(P75&lt;0.8,"60-80","80-100"))))</f>
        <v>0-20</v>
      </c>
      <c r="R75" s="17">
        <f>SUMPRODUCT(ISNUMBER(SEARCH(""&amp;'DataSource-Tool-Coverage'!A$2:A$36&amp;","," "&amp;'Detailed Techniques'!F75&amp;","))+0,'DataSource-Tool-Coverage'!$E$2:$E$36)/(LEN(TRIM(F75))-LEN(SUBSTITUTE(TRIM(F75),",",""))+1)</f>
        <v>0.66666666666666663</v>
      </c>
      <c r="S75" s="14" t="str">
        <f>IF(R75&lt;0.2,"0-20",IF(R75&lt;0.4,"20-40",IF(R75&lt;0.6,"40-60",IF(R75&lt;0.8,"60-80","80-100"))))</f>
        <v>60-80</v>
      </c>
      <c r="T75" s="17">
        <f>SUMPRODUCT(ISNUMBER(SEARCH(""&amp;'DataSource-Tool-Coverage'!A$2:A$36&amp;","," "&amp;'Detailed Techniques'!F75&amp;","))+0,'DataSource-Tool-Coverage'!$F$2:$F$36)/(LEN(TRIM(F75))-LEN(SUBSTITUTE(TRIM(F75),",",""))+1)</f>
        <v>0.66666666666666663</v>
      </c>
      <c r="U75" s="14" t="str">
        <f>IF(T75&lt;0.2,"0-20",IF(T75&lt;0.4,"20-40",IF(T75&lt;0.6,"40-60",IF(T75&lt;0.8,"60-80","80-100"))))</f>
        <v>60-80</v>
      </c>
      <c r="V75" s="17">
        <f>SUMPRODUCT(ISNUMBER(SEARCH(""&amp;'DataSource-Tool-Coverage'!A$2:A$36&amp;","," "&amp;'Detailed Techniques'!F75&amp;","))+0,'DataSource-Tool-Coverage'!$G$2:$G$36)/(LEN(TRIM(F75))-LEN(SUBSTITUTE(TRIM(F75),",",""))+1)</f>
        <v>0</v>
      </c>
      <c r="W75" s="14" t="str">
        <f>IF(V75&lt;0.2,"0-20",IF(V75&lt;0.4,"20-40",IF(V75&lt;0.6,"40-60",IF(V75&lt;0.8,"60-80","80-100"))))</f>
        <v>0-20</v>
      </c>
      <c r="X75" s="17">
        <f>SUMPRODUCT(ISNUMBER(SEARCH(""&amp;'DataSource-Tool-Coverage'!A$2:A$36&amp;","," "&amp;'Detailed Techniques'!F75&amp;","))+0,'DataSource-Tool-Coverage'!$H$2:$H$36)/(LEN(TRIM(F75))-LEN(SUBSTITUTE(TRIM(F75),",",""))+1)</f>
        <v>0</v>
      </c>
      <c r="Y75" s="14" t="str">
        <f>IF(X75&lt;0.2,"0-20",IF(X75&lt;0.4,"20-40",IF(X75&lt;0.6,"40-60",IF(X75&lt;0.8,"60-80","80-100"))))</f>
        <v>0-20</v>
      </c>
    </row>
    <row r="76" spans="1:25" ht="60" customHeight="1" x14ac:dyDescent="0.25">
      <c r="A76" s="3" t="s">
        <v>37</v>
      </c>
      <c r="B76" s="3" t="s">
        <v>5</v>
      </c>
      <c r="C76" s="3" t="s">
        <v>244</v>
      </c>
      <c r="D76" s="5" t="s">
        <v>429</v>
      </c>
      <c r="E76" s="5" t="s">
        <v>430</v>
      </c>
      <c r="F76" s="16" t="s">
        <v>431</v>
      </c>
      <c r="G76" s="5" t="str">
        <f>INDEX('Score Defs'!A$3:A$8,MATCH('Detailed Techniques'!K76,'Score Defs'!B$3:B$8,0))</f>
        <v>None</v>
      </c>
      <c r="H76" s="60">
        <v>0</v>
      </c>
      <c r="I76" s="60"/>
      <c r="J76" s="60"/>
      <c r="K76" s="60">
        <f>FLOOR(AVERAGE(H76:J76),1)</f>
        <v>0</v>
      </c>
      <c r="L76" s="17">
        <f>SUMPRODUCT(ISNUMBER(SEARCH(""&amp;'DataSource-Tool-Coverage'!A$2:A$36&amp;","," "&amp;'Detailed Techniques'!F76&amp;","))+0,'DataSource-Tool-Coverage'!$B$2:$B$36)/(LEN(TRIM(F76))-LEN(SUBSTITUTE(TRIM(F76),",",""))+1)</f>
        <v>1</v>
      </c>
      <c r="M76" s="14" t="str">
        <f>IF(L76&lt;0.2,"0-20",IF(L76&lt;0.4,"20-40",IF(L76&lt;0.6,"40-60",IF(L76&lt;0.8,"60-80","80-100"))))</f>
        <v>80-100</v>
      </c>
      <c r="N76" s="17">
        <f>SUMPRODUCT(ISNUMBER(SEARCH(""&amp;'DataSource-Tool-Coverage'!A$2:A$36&amp;","," "&amp;'Detailed Techniques'!F76&amp;","))+0,'DataSource-Tool-Coverage'!$C$2:$C$36)/(LEN(TRIM(F76))-LEN(SUBSTITUTE(TRIM(F76),",",""))+1)</f>
        <v>0</v>
      </c>
      <c r="O76" s="14" t="str">
        <f>IF(N76&lt;0.2,"0-20",IF(N76&lt;0.4,"20-40",IF(N76&lt;0.6,"40-60",IF(N76&lt;0.8,"60-80","80-100"))))</f>
        <v>0-20</v>
      </c>
      <c r="P76" s="17">
        <f>SUMPRODUCT(ISNUMBER(SEARCH(""&amp;'DataSource-Tool-Coverage'!A$2:A$36&amp;","," "&amp;'Detailed Techniques'!F76&amp;","))+0,'DataSource-Tool-Coverage'!$D$2:$D$36)/(LEN(TRIM(F76))-LEN(SUBSTITUTE(TRIM(F76),",",""))+1)</f>
        <v>0</v>
      </c>
      <c r="Q76" s="14" t="str">
        <f>IF(P76&lt;0.2,"0-20",IF(P76&lt;0.4,"20-40",IF(P76&lt;0.6,"40-60",IF(P76&lt;0.8,"60-80","80-100"))))</f>
        <v>0-20</v>
      </c>
      <c r="R76" s="17">
        <f>SUMPRODUCT(ISNUMBER(SEARCH(""&amp;'DataSource-Tool-Coverage'!A$2:A$36&amp;","," "&amp;'Detailed Techniques'!F76&amp;","))+0,'DataSource-Tool-Coverage'!$E$2:$E$36)/(LEN(TRIM(F76))-LEN(SUBSTITUTE(TRIM(F76),",",""))+1)</f>
        <v>0</v>
      </c>
      <c r="S76" s="14" t="str">
        <f>IF(R76&lt;0.2,"0-20",IF(R76&lt;0.4,"20-40",IF(R76&lt;0.6,"40-60",IF(R76&lt;0.8,"60-80","80-100"))))</f>
        <v>0-20</v>
      </c>
      <c r="T76" s="17">
        <f>SUMPRODUCT(ISNUMBER(SEARCH(""&amp;'DataSource-Tool-Coverage'!A$2:A$36&amp;","," "&amp;'Detailed Techniques'!F76&amp;","))+0,'DataSource-Tool-Coverage'!$F$2:$F$36)/(LEN(TRIM(F76))-LEN(SUBSTITUTE(TRIM(F76),",",""))+1)</f>
        <v>0</v>
      </c>
      <c r="U76" s="14" t="str">
        <f>IF(T76&lt;0.2,"0-20",IF(T76&lt;0.4,"20-40",IF(T76&lt;0.6,"40-60",IF(T76&lt;0.8,"60-80","80-100"))))</f>
        <v>0-20</v>
      </c>
      <c r="V76" s="17">
        <f>SUMPRODUCT(ISNUMBER(SEARCH(""&amp;'DataSource-Tool-Coverage'!A$2:A$36&amp;","," "&amp;'Detailed Techniques'!F76&amp;","))+0,'DataSource-Tool-Coverage'!$G$2:$G$36)/(LEN(TRIM(F76))-LEN(SUBSTITUTE(TRIM(F76),",",""))+1)</f>
        <v>0</v>
      </c>
      <c r="W76" s="14" t="str">
        <f>IF(V76&lt;0.2,"0-20",IF(V76&lt;0.4,"20-40",IF(V76&lt;0.6,"40-60",IF(V76&lt;0.8,"60-80","80-100"))))</f>
        <v>0-20</v>
      </c>
      <c r="X76" s="17">
        <f>SUMPRODUCT(ISNUMBER(SEARCH(""&amp;'DataSource-Tool-Coverage'!A$2:A$36&amp;","," "&amp;'Detailed Techniques'!F76&amp;","))+0,'DataSource-Tool-Coverage'!$H$2:$H$36)/(LEN(TRIM(F76))-LEN(SUBSTITUTE(TRIM(F76),",",""))+1)</f>
        <v>0</v>
      </c>
      <c r="Y76" s="14" t="str">
        <f>IF(X76&lt;0.2,"0-20",IF(X76&lt;0.4,"20-40",IF(X76&lt;0.6,"40-60",IF(X76&lt;0.8,"60-80","80-100"))))</f>
        <v>0-20</v>
      </c>
    </row>
    <row r="77" spans="1:25" ht="60" customHeight="1" x14ac:dyDescent="0.25">
      <c r="A77" s="3" t="s">
        <v>53</v>
      </c>
      <c r="B77" s="3" t="s">
        <v>5</v>
      </c>
      <c r="C77" s="3" t="s">
        <v>245</v>
      </c>
      <c r="D77" s="5" t="s">
        <v>451</v>
      </c>
      <c r="E77" s="5" t="s">
        <v>452</v>
      </c>
      <c r="F77" s="16" t="s">
        <v>800</v>
      </c>
      <c r="G77" s="5" t="str">
        <f>INDEX('Score Defs'!A$3:A$8,MATCH('Detailed Techniques'!K77,'Score Defs'!B$3:B$8,0))</f>
        <v>None</v>
      </c>
      <c r="H77" s="60">
        <v>0</v>
      </c>
      <c r="I77" s="60"/>
      <c r="J77" s="60"/>
      <c r="K77" s="60">
        <f>FLOOR(AVERAGE(H77:J77),1)</f>
        <v>0</v>
      </c>
      <c r="L77" s="17">
        <f>SUMPRODUCT(ISNUMBER(SEARCH(""&amp;'DataSource-Tool-Coverage'!A$2:A$36&amp;","," "&amp;'Detailed Techniques'!F77&amp;","))+0,'DataSource-Tool-Coverage'!$B$2:$B$36)/(LEN(TRIM(F77))-LEN(SUBSTITUTE(TRIM(F77),",",""))+1)</f>
        <v>0.66666666666666663</v>
      </c>
      <c r="M77" s="14" t="str">
        <f>IF(L77&lt;0.2,"0-20",IF(L77&lt;0.4,"20-40",IF(L77&lt;0.6,"40-60",IF(L77&lt;0.8,"60-80","80-100"))))</f>
        <v>60-80</v>
      </c>
      <c r="N77" s="17">
        <f>SUMPRODUCT(ISNUMBER(SEARCH(""&amp;'DataSource-Tool-Coverage'!A$2:A$36&amp;","," "&amp;'Detailed Techniques'!F77&amp;","))+0,'DataSource-Tool-Coverage'!$C$2:$C$36)/(LEN(TRIM(F77))-LEN(SUBSTITUTE(TRIM(F77),",",""))+1)</f>
        <v>0.33333333333333331</v>
      </c>
      <c r="O77" s="14" t="str">
        <f>IF(N77&lt;0.2,"0-20",IF(N77&lt;0.4,"20-40",IF(N77&lt;0.6,"40-60",IF(N77&lt;0.8,"60-80","80-100"))))</f>
        <v>20-40</v>
      </c>
      <c r="P77" s="17">
        <f>SUMPRODUCT(ISNUMBER(SEARCH(""&amp;'DataSource-Tool-Coverage'!A$2:A$36&amp;","," "&amp;'Detailed Techniques'!F77&amp;","))+0,'DataSource-Tool-Coverage'!$D$2:$D$36)/(LEN(TRIM(F77))-LEN(SUBSTITUTE(TRIM(F77),",",""))+1)</f>
        <v>0.33333333333333331</v>
      </c>
      <c r="Q77" s="14" t="str">
        <f>IF(P77&lt;0.2,"0-20",IF(P77&lt;0.4,"20-40",IF(P77&lt;0.6,"40-60",IF(P77&lt;0.8,"60-80","80-100"))))</f>
        <v>20-40</v>
      </c>
      <c r="R77" s="17">
        <f>SUMPRODUCT(ISNUMBER(SEARCH(""&amp;'DataSource-Tool-Coverage'!A$2:A$36&amp;","," "&amp;'Detailed Techniques'!F77&amp;","))+0,'DataSource-Tool-Coverage'!$E$2:$E$36)/(LEN(TRIM(F77))-LEN(SUBSTITUTE(TRIM(F77),",",""))+1)</f>
        <v>0.33333333333333331</v>
      </c>
      <c r="S77" s="14" t="str">
        <f>IF(R77&lt;0.2,"0-20",IF(R77&lt;0.4,"20-40",IF(R77&lt;0.6,"40-60",IF(R77&lt;0.8,"60-80","80-100"))))</f>
        <v>20-40</v>
      </c>
      <c r="T77" s="17">
        <f>SUMPRODUCT(ISNUMBER(SEARCH(""&amp;'DataSource-Tool-Coverage'!A$2:A$36&amp;","," "&amp;'Detailed Techniques'!F77&amp;","))+0,'DataSource-Tool-Coverage'!$F$2:$F$36)/(LEN(TRIM(F77))-LEN(SUBSTITUTE(TRIM(F77),",",""))+1)</f>
        <v>0.33333333333333331</v>
      </c>
      <c r="U77" s="14" t="str">
        <f>IF(T77&lt;0.2,"0-20",IF(T77&lt;0.4,"20-40",IF(T77&lt;0.6,"40-60",IF(T77&lt;0.8,"60-80","80-100"))))</f>
        <v>20-40</v>
      </c>
      <c r="V77" s="17">
        <f>SUMPRODUCT(ISNUMBER(SEARCH(""&amp;'DataSource-Tool-Coverage'!A$2:A$36&amp;","," "&amp;'Detailed Techniques'!F77&amp;","))+0,'DataSource-Tool-Coverage'!$G$2:$G$36)/(LEN(TRIM(F77))-LEN(SUBSTITUTE(TRIM(F77),",",""))+1)</f>
        <v>0.33333333333333331</v>
      </c>
      <c r="W77" s="14" t="str">
        <f>IF(V77&lt;0.2,"0-20",IF(V77&lt;0.4,"20-40",IF(V77&lt;0.6,"40-60",IF(V77&lt;0.8,"60-80","80-100"))))</f>
        <v>20-40</v>
      </c>
      <c r="X77" s="17">
        <f>SUMPRODUCT(ISNUMBER(SEARCH(""&amp;'DataSource-Tool-Coverage'!A$2:A$36&amp;","," "&amp;'Detailed Techniques'!F77&amp;","))+0,'DataSource-Tool-Coverage'!$H$2:$H$36)/(LEN(TRIM(F77))-LEN(SUBSTITUTE(TRIM(F77),",",""))+1)</f>
        <v>0.33333333333333331</v>
      </c>
      <c r="Y77" s="14" t="str">
        <f>IF(X77&lt;0.2,"0-20",IF(X77&lt;0.4,"20-40",IF(X77&lt;0.6,"40-60",IF(X77&lt;0.8,"60-80","80-100"))))</f>
        <v>20-40</v>
      </c>
    </row>
    <row r="78" spans="1:25" ht="60" customHeight="1" x14ac:dyDescent="0.25">
      <c r="A78" s="3" t="s">
        <v>101</v>
      </c>
      <c r="B78" s="3" t="s">
        <v>5</v>
      </c>
      <c r="C78" s="3" t="s">
        <v>246</v>
      </c>
      <c r="D78" s="5" t="s">
        <v>496</v>
      </c>
      <c r="E78" s="5" t="s">
        <v>497</v>
      </c>
      <c r="F78" s="16" t="s">
        <v>801</v>
      </c>
      <c r="G78" s="5" t="str">
        <f>INDEX('Score Defs'!A$3:A$8,MATCH('Detailed Techniques'!K78,'Score Defs'!B$3:B$8,0))</f>
        <v>None</v>
      </c>
      <c r="H78" s="60">
        <v>0</v>
      </c>
      <c r="I78" s="60"/>
      <c r="J78" s="60"/>
      <c r="K78" s="60">
        <f>FLOOR(AVERAGE(H78:J78),1)</f>
        <v>0</v>
      </c>
      <c r="L78" s="17">
        <f>SUMPRODUCT(ISNUMBER(SEARCH(""&amp;'DataSource-Tool-Coverage'!A$2:A$36&amp;","," "&amp;'Detailed Techniques'!F78&amp;","))+0,'DataSource-Tool-Coverage'!$B$2:$B$36)/(LEN(TRIM(F78))-LEN(SUBSTITUTE(TRIM(F78),",",""))+1)</f>
        <v>1</v>
      </c>
      <c r="M78" s="14" t="str">
        <f>IF(L78&lt;0.2,"0-20",IF(L78&lt;0.4,"20-40",IF(L78&lt;0.6,"40-60",IF(L78&lt;0.8,"60-80","80-100"))))</f>
        <v>80-100</v>
      </c>
      <c r="N78" s="17">
        <f>SUMPRODUCT(ISNUMBER(SEARCH(""&amp;'DataSource-Tool-Coverage'!A$2:A$36&amp;","," "&amp;'Detailed Techniques'!F78&amp;","))+0,'DataSource-Tool-Coverage'!$C$2:$C$36)/(LEN(TRIM(F78))-LEN(SUBSTITUTE(TRIM(F78),",",""))+1)</f>
        <v>0.75</v>
      </c>
      <c r="O78" s="14" t="str">
        <f>IF(N78&lt;0.2,"0-20",IF(N78&lt;0.4,"20-40",IF(N78&lt;0.6,"40-60",IF(N78&lt;0.8,"60-80","80-100"))))</f>
        <v>60-80</v>
      </c>
      <c r="P78" s="17">
        <f>SUMPRODUCT(ISNUMBER(SEARCH(""&amp;'DataSource-Tool-Coverage'!A$2:A$36&amp;","," "&amp;'Detailed Techniques'!F78&amp;","))+0,'DataSource-Tool-Coverage'!$D$2:$D$36)/(LEN(TRIM(F78))-LEN(SUBSTITUTE(TRIM(F78),",",""))+1)</f>
        <v>0</v>
      </c>
      <c r="Q78" s="14" t="str">
        <f>IF(P78&lt;0.2,"0-20",IF(P78&lt;0.4,"20-40",IF(P78&lt;0.6,"40-60",IF(P78&lt;0.8,"60-80","80-100"))))</f>
        <v>0-20</v>
      </c>
      <c r="R78" s="17">
        <f>SUMPRODUCT(ISNUMBER(SEARCH(""&amp;'DataSource-Tool-Coverage'!A$2:A$36&amp;","," "&amp;'Detailed Techniques'!F78&amp;","))+0,'DataSource-Tool-Coverage'!$E$2:$E$36)/(LEN(TRIM(F78))-LEN(SUBSTITUTE(TRIM(F78),",",""))+1)</f>
        <v>0.25</v>
      </c>
      <c r="S78" s="14" t="str">
        <f>IF(R78&lt;0.2,"0-20",IF(R78&lt;0.4,"20-40",IF(R78&lt;0.6,"40-60",IF(R78&lt;0.8,"60-80","80-100"))))</f>
        <v>20-40</v>
      </c>
      <c r="T78" s="17">
        <f>SUMPRODUCT(ISNUMBER(SEARCH(""&amp;'DataSource-Tool-Coverage'!A$2:A$36&amp;","," "&amp;'Detailed Techniques'!F78&amp;","))+0,'DataSource-Tool-Coverage'!$F$2:$F$36)/(LEN(TRIM(F78))-LEN(SUBSTITUTE(TRIM(F78),",",""))+1)</f>
        <v>0.25</v>
      </c>
      <c r="U78" s="14" t="str">
        <f>IF(T78&lt;0.2,"0-20",IF(T78&lt;0.4,"20-40",IF(T78&lt;0.6,"40-60",IF(T78&lt;0.8,"60-80","80-100"))))</f>
        <v>20-40</v>
      </c>
      <c r="V78" s="17">
        <f>SUMPRODUCT(ISNUMBER(SEARCH(""&amp;'DataSource-Tool-Coverage'!A$2:A$36&amp;","," "&amp;'Detailed Techniques'!F78&amp;","))+0,'DataSource-Tool-Coverage'!$G$2:$G$36)/(LEN(TRIM(F78))-LEN(SUBSTITUTE(TRIM(F78),",",""))+1)</f>
        <v>0</v>
      </c>
      <c r="W78" s="14" t="str">
        <f>IF(V78&lt;0.2,"0-20",IF(V78&lt;0.4,"20-40",IF(V78&lt;0.6,"40-60",IF(V78&lt;0.8,"60-80","80-100"))))</f>
        <v>0-20</v>
      </c>
      <c r="X78" s="17">
        <f>SUMPRODUCT(ISNUMBER(SEARCH(""&amp;'DataSource-Tool-Coverage'!A$2:A$36&amp;","," "&amp;'Detailed Techniques'!F78&amp;","))+0,'DataSource-Tool-Coverage'!$H$2:$H$36)/(LEN(TRIM(F78))-LEN(SUBSTITUTE(TRIM(F78),",",""))+1)</f>
        <v>0</v>
      </c>
      <c r="Y78" s="14" t="str">
        <f>IF(X78&lt;0.2,"0-20",IF(X78&lt;0.4,"20-40",IF(X78&lt;0.6,"40-60",IF(X78&lt;0.8,"60-80","80-100"))))</f>
        <v>0-20</v>
      </c>
    </row>
    <row r="79" spans="1:25" ht="60" customHeight="1" x14ac:dyDescent="0.25">
      <c r="A79" s="3" t="s">
        <v>713</v>
      </c>
      <c r="B79" s="3" t="s">
        <v>619</v>
      </c>
      <c r="C79" s="3" t="s">
        <v>247</v>
      </c>
      <c r="D79" s="5" t="s">
        <v>405</v>
      </c>
      <c r="E79" s="5" t="s">
        <v>406</v>
      </c>
      <c r="F79" s="16" t="s">
        <v>802</v>
      </c>
      <c r="G79" s="5" t="str">
        <f>INDEX('Score Defs'!A$3:A$8,MATCH('Detailed Techniques'!K79,'Score Defs'!B$3:B$8,0))</f>
        <v>None</v>
      </c>
      <c r="H79" s="60">
        <v>0</v>
      </c>
      <c r="I79" s="60"/>
      <c r="J79" s="60"/>
      <c r="K79" s="60">
        <f>FLOOR(AVERAGE(H79:J79),1)</f>
        <v>0</v>
      </c>
      <c r="L79" s="17">
        <f>SUMPRODUCT(ISNUMBER(SEARCH(""&amp;'DataSource-Tool-Coverage'!A$2:A$36&amp;","," "&amp;'Detailed Techniques'!F79&amp;","))+0,'DataSource-Tool-Coverage'!$B$2:$B$36)/(LEN(TRIM(F79))-LEN(SUBSTITUTE(TRIM(F79),",",""))+1)</f>
        <v>1</v>
      </c>
      <c r="M79" s="14" t="str">
        <f>IF(L79&lt;0.2,"0-20",IF(L79&lt;0.4,"20-40",IF(L79&lt;0.6,"40-60",IF(L79&lt;0.8,"60-80","80-100"))))</f>
        <v>80-100</v>
      </c>
      <c r="N79" s="17">
        <f>SUMPRODUCT(ISNUMBER(SEARCH(""&amp;'DataSource-Tool-Coverage'!A$2:A$36&amp;","," "&amp;'Detailed Techniques'!F79&amp;","))+0,'DataSource-Tool-Coverage'!$C$2:$C$36)/(LEN(TRIM(F79))-LEN(SUBSTITUTE(TRIM(F79),",",""))+1)</f>
        <v>0.5</v>
      </c>
      <c r="O79" s="14" t="str">
        <f>IF(N79&lt;0.2,"0-20",IF(N79&lt;0.4,"20-40",IF(N79&lt;0.6,"40-60",IF(N79&lt;0.8,"60-80","80-100"))))</f>
        <v>40-60</v>
      </c>
      <c r="P79" s="17">
        <f>SUMPRODUCT(ISNUMBER(SEARCH(""&amp;'DataSource-Tool-Coverage'!A$2:A$36&amp;","," "&amp;'Detailed Techniques'!F79&amp;","))+0,'DataSource-Tool-Coverage'!$D$2:$D$36)/(LEN(TRIM(F79))-LEN(SUBSTITUTE(TRIM(F79),",",""))+1)</f>
        <v>0</v>
      </c>
      <c r="Q79" s="14" t="str">
        <f>IF(P79&lt;0.2,"0-20",IF(P79&lt;0.4,"20-40",IF(P79&lt;0.6,"40-60",IF(P79&lt;0.8,"60-80","80-100"))))</f>
        <v>0-20</v>
      </c>
      <c r="R79" s="17">
        <f>SUMPRODUCT(ISNUMBER(SEARCH(""&amp;'DataSource-Tool-Coverage'!A$2:A$36&amp;","," "&amp;'Detailed Techniques'!F79&amp;","))+0,'DataSource-Tool-Coverage'!$E$2:$E$36)/(LEN(TRIM(F79))-LEN(SUBSTITUTE(TRIM(F79),",",""))+1)</f>
        <v>0.5</v>
      </c>
      <c r="S79" s="14" t="str">
        <f>IF(R79&lt;0.2,"0-20",IF(R79&lt;0.4,"20-40",IF(R79&lt;0.6,"40-60",IF(R79&lt;0.8,"60-80","80-100"))))</f>
        <v>40-60</v>
      </c>
      <c r="T79" s="17">
        <f>SUMPRODUCT(ISNUMBER(SEARCH(""&amp;'DataSource-Tool-Coverage'!A$2:A$36&amp;","," "&amp;'Detailed Techniques'!F79&amp;","))+0,'DataSource-Tool-Coverage'!$F$2:$F$36)/(LEN(TRIM(F79))-LEN(SUBSTITUTE(TRIM(F79),",",""))+1)</f>
        <v>0.5</v>
      </c>
      <c r="U79" s="14" t="str">
        <f>IF(T79&lt;0.2,"0-20",IF(T79&lt;0.4,"20-40",IF(T79&lt;0.6,"40-60",IF(T79&lt;0.8,"60-80","80-100"))))</f>
        <v>40-60</v>
      </c>
      <c r="V79" s="17">
        <f>SUMPRODUCT(ISNUMBER(SEARCH(""&amp;'DataSource-Tool-Coverage'!A$2:A$36&amp;","," "&amp;'Detailed Techniques'!F79&amp;","))+0,'DataSource-Tool-Coverage'!$G$2:$G$36)/(LEN(TRIM(F79))-LEN(SUBSTITUTE(TRIM(F79),",",""))+1)</f>
        <v>0</v>
      </c>
      <c r="W79" s="14" t="str">
        <f>IF(V79&lt;0.2,"0-20",IF(V79&lt;0.4,"20-40",IF(V79&lt;0.6,"40-60",IF(V79&lt;0.8,"60-80","80-100"))))</f>
        <v>0-20</v>
      </c>
      <c r="X79" s="17">
        <f>SUMPRODUCT(ISNUMBER(SEARCH(""&amp;'DataSource-Tool-Coverage'!A$2:A$36&amp;","," "&amp;'Detailed Techniques'!F79&amp;","))+0,'DataSource-Tool-Coverage'!$H$2:$H$36)/(LEN(TRIM(F79))-LEN(SUBSTITUTE(TRIM(F79),",",""))+1)</f>
        <v>0</v>
      </c>
      <c r="Y79" s="14" t="str">
        <f>IF(X79&lt;0.2,"0-20",IF(X79&lt;0.4,"20-40",IF(X79&lt;0.6,"40-60",IF(X79&lt;0.8,"60-80","80-100"))))</f>
        <v>0-20</v>
      </c>
    </row>
    <row r="80" spans="1:25" ht="60" customHeight="1" x14ac:dyDescent="0.25">
      <c r="A80" s="3" t="s">
        <v>92</v>
      </c>
      <c r="B80" s="3" t="s">
        <v>9</v>
      </c>
      <c r="C80" s="3" t="s">
        <v>248</v>
      </c>
      <c r="D80" s="5" t="s">
        <v>249</v>
      </c>
      <c r="E80" s="5" t="s">
        <v>420</v>
      </c>
      <c r="F80" s="16" t="s">
        <v>803</v>
      </c>
      <c r="G80" s="5" t="str">
        <f>INDEX('Score Defs'!A$3:A$8,MATCH('Detailed Techniques'!K80,'Score Defs'!B$3:B$8,0))</f>
        <v>None</v>
      </c>
      <c r="H80" s="60">
        <v>0</v>
      </c>
      <c r="I80" s="60"/>
      <c r="J80" s="60"/>
      <c r="K80" s="60">
        <f>FLOOR(AVERAGE(H80:J80),1)</f>
        <v>0</v>
      </c>
      <c r="L80" s="17">
        <f>SUMPRODUCT(ISNUMBER(SEARCH(""&amp;'DataSource-Tool-Coverage'!A$2:A$36&amp;","," "&amp;'Detailed Techniques'!F80&amp;","))+0,'DataSource-Tool-Coverage'!$B$2:$B$36)/(LEN(TRIM(F80))-LEN(SUBSTITUTE(TRIM(F80),",",""))+1)</f>
        <v>0.75</v>
      </c>
      <c r="M80" s="14" t="str">
        <f>IF(L80&lt;0.2,"0-20",IF(L80&lt;0.4,"20-40",IF(L80&lt;0.6,"40-60",IF(L80&lt;0.8,"60-80","80-100"))))</f>
        <v>60-80</v>
      </c>
      <c r="N80" s="17">
        <f>SUMPRODUCT(ISNUMBER(SEARCH(""&amp;'DataSource-Tool-Coverage'!A$2:A$36&amp;","," "&amp;'Detailed Techniques'!F80&amp;","))+0,'DataSource-Tool-Coverage'!$C$2:$C$36)/(LEN(TRIM(F80))-LEN(SUBSTITUTE(TRIM(F80),",",""))+1)</f>
        <v>0.5</v>
      </c>
      <c r="O80" s="14" t="str">
        <f>IF(N80&lt;0.2,"0-20",IF(N80&lt;0.4,"20-40",IF(N80&lt;0.6,"40-60",IF(N80&lt;0.8,"60-80","80-100"))))</f>
        <v>40-60</v>
      </c>
      <c r="P80" s="17">
        <f>SUMPRODUCT(ISNUMBER(SEARCH(""&amp;'DataSource-Tool-Coverage'!A$2:A$36&amp;","," "&amp;'Detailed Techniques'!F80&amp;","))+0,'DataSource-Tool-Coverage'!$D$2:$D$36)/(LEN(TRIM(F80))-LEN(SUBSTITUTE(TRIM(F80),",",""))+1)</f>
        <v>0</v>
      </c>
      <c r="Q80" s="14" t="str">
        <f>IF(P80&lt;0.2,"0-20",IF(P80&lt;0.4,"20-40",IF(P80&lt;0.6,"40-60",IF(P80&lt;0.8,"60-80","80-100"))))</f>
        <v>0-20</v>
      </c>
      <c r="R80" s="17">
        <f>SUMPRODUCT(ISNUMBER(SEARCH(""&amp;'DataSource-Tool-Coverage'!A$2:A$36&amp;","," "&amp;'Detailed Techniques'!F80&amp;","))+0,'DataSource-Tool-Coverage'!$E$2:$E$36)/(LEN(TRIM(F80))-LEN(SUBSTITUTE(TRIM(F80),",",""))+1)</f>
        <v>0.25</v>
      </c>
      <c r="S80" s="14" t="str">
        <f>IF(R80&lt;0.2,"0-20",IF(R80&lt;0.4,"20-40",IF(R80&lt;0.6,"40-60",IF(R80&lt;0.8,"60-80","80-100"))))</f>
        <v>20-40</v>
      </c>
      <c r="T80" s="17">
        <f>SUMPRODUCT(ISNUMBER(SEARCH(""&amp;'DataSource-Tool-Coverage'!A$2:A$36&amp;","," "&amp;'Detailed Techniques'!F80&amp;","))+0,'DataSource-Tool-Coverage'!$F$2:$F$36)/(LEN(TRIM(F80))-LEN(SUBSTITUTE(TRIM(F80),",",""))+1)</f>
        <v>0.25</v>
      </c>
      <c r="U80" s="14" t="str">
        <f>IF(T80&lt;0.2,"0-20",IF(T80&lt;0.4,"20-40",IF(T80&lt;0.6,"40-60",IF(T80&lt;0.8,"60-80","80-100"))))</f>
        <v>20-40</v>
      </c>
      <c r="V80" s="17">
        <f>SUMPRODUCT(ISNUMBER(SEARCH(""&amp;'DataSource-Tool-Coverage'!A$2:A$36&amp;","," "&amp;'Detailed Techniques'!F80&amp;","))+0,'DataSource-Tool-Coverage'!$G$2:$G$36)/(LEN(TRIM(F80))-LEN(SUBSTITUTE(TRIM(F80),",",""))+1)</f>
        <v>0.25</v>
      </c>
      <c r="W80" s="14" t="str">
        <f>IF(V80&lt;0.2,"0-20",IF(V80&lt;0.4,"20-40",IF(V80&lt;0.6,"40-60",IF(V80&lt;0.8,"60-80","80-100"))))</f>
        <v>20-40</v>
      </c>
      <c r="X80" s="17">
        <f>SUMPRODUCT(ISNUMBER(SEARCH(""&amp;'DataSource-Tool-Coverage'!A$2:A$36&amp;","," "&amp;'Detailed Techniques'!F80&amp;","))+0,'DataSource-Tool-Coverage'!$H$2:$H$36)/(LEN(TRIM(F80))-LEN(SUBSTITUTE(TRIM(F80),",",""))+1)</f>
        <v>0.25</v>
      </c>
      <c r="Y80" s="14" t="str">
        <f>IF(X80&lt;0.2,"0-20",IF(X80&lt;0.4,"20-40",IF(X80&lt;0.6,"40-60",IF(X80&lt;0.8,"60-80","80-100"))))</f>
        <v>20-40</v>
      </c>
    </row>
    <row r="81" spans="1:25" ht="60" customHeight="1" x14ac:dyDescent="0.25">
      <c r="A81" s="3" t="s">
        <v>89</v>
      </c>
      <c r="B81" s="3" t="s">
        <v>5</v>
      </c>
      <c r="C81" s="3" t="s">
        <v>250</v>
      </c>
      <c r="D81" s="5" t="s">
        <v>251</v>
      </c>
      <c r="E81" s="5" t="s">
        <v>486</v>
      </c>
      <c r="F81" s="16" t="s">
        <v>778</v>
      </c>
      <c r="G81" s="5" t="str">
        <f>INDEX('Score Defs'!A$3:A$8,MATCH('Detailed Techniques'!K81,'Score Defs'!B$3:B$8,0))</f>
        <v>None</v>
      </c>
      <c r="H81" s="60">
        <v>0</v>
      </c>
      <c r="I81" s="60"/>
      <c r="J81" s="60"/>
      <c r="K81" s="60">
        <f>FLOOR(AVERAGE(H81:J81),1)</f>
        <v>0</v>
      </c>
      <c r="L81" s="17">
        <f>SUMPRODUCT(ISNUMBER(SEARCH(""&amp;'DataSource-Tool-Coverage'!A$2:A$36&amp;","," "&amp;'Detailed Techniques'!F81&amp;","))+0,'DataSource-Tool-Coverage'!$B$2:$B$36)/(LEN(TRIM(F81))-LEN(SUBSTITUTE(TRIM(F81),",",""))+1)</f>
        <v>1</v>
      </c>
      <c r="M81" s="14" t="str">
        <f>IF(L81&lt;0.2,"0-20",IF(L81&lt;0.4,"20-40",IF(L81&lt;0.6,"40-60",IF(L81&lt;0.8,"60-80","80-100"))))</f>
        <v>80-100</v>
      </c>
      <c r="N81" s="17">
        <f>SUMPRODUCT(ISNUMBER(SEARCH(""&amp;'DataSource-Tool-Coverage'!A$2:A$36&amp;","," "&amp;'Detailed Techniques'!F81&amp;","))+0,'DataSource-Tool-Coverage'!$C$2:$C$36)/(LEN(TRIM(F81))-LEN(SUBSTITUTE(TRIM(F81),",",""))+1)</f>
        <v>1</v>
      </c>
      <c r="O81" s="14" t="str">
        <f>IF(N81&lt;0.2,"0-20",IF(N81&lt;0.4,"20-40",IF(N81&lt;0.6,"40-60",IF(N81&lt;0.8,"60-80","80-100"))))</f>
        <v>80-100</v>
      </c>
      <c r="P81" s="17">
        <f>SUMPRODUCT(ISNUMBER(SEARCH(""&amp;'DataSource-Tool-Coverage'!A$2:A$36&amp;","," "&amp;'Detailed Techniques'!F81&amp;","))+0,'DataSource-Tool-Coverage'!$D$2:$D$36)/(LEN(TRIM(F81))-LEN(SUBSTITUTE(TRIM(F81),",",""))+1)</f>
        <v>0</v>
      </c>
      <c r="Q81" s="14" t="str">
        <f>IF(P81&lt;0.2,"0-20",IF(P81&lt;0.4,"20-40",IF(P81&lt;0.6,"40-60",IF(P81&lt;0.8,"60-80","80-100"))))</f>
        <v>0-20</v>
      </c>
      <c r="R81" s="17">
        <f>SUMPRODUCT(ISNUMBER(SEARCH(""&amp;'DataSource-Tool-Coverage'!A$2:A$36&amp;","," "&amp;'Detailed Techniques'!F81&amp;","))+0,'DataSource-Tool-Coverage'!$E$2:$E$36)/(LEN(TRIM(F81))-LEN(SUBSTITUTE(TRIM(F81),",",""))+1)</f>
        <v>1</v>
      </c>
      <c r="S81" s="14" t="str">
        <f>IF(R81&lt;0.2,"0-20",IF(R81&lt;0.4,"20-40",IF(R81&lt;0.6,"40-60",IF(R81&lt;0.8,"60-80","80-100"))))</f>
        <v>80-100</v>
      </c>
      <c r="T81" s="17">
        <f>SUMPRODUCT(ISNUMBER(SEARCH(""&amp;'DataSource-Tool-Coverage'!A$2:A$36&amp;","," "&amp;'Detailed Techniques'!F81&amp;","))+0,'DataSource-Tool-Coverage'!$F$2:$F$36)/(LEN(TRIM(F81))-LEN(SUBSTITUTE(TRIM(F81),",",""))+1)</f>
        <v>1</v>
      </c>
      <c r="U81" s="14" t="str">
        <f>IF(T81&lt;0.2,"0-20",IF(T81&lt;0.4,"20-40",IF(T81&lt;0.6,"40-60",IF(T81&lt;0.8,"60-80","80-100"))))</f>
        <v>80-100</v>
      </c>
      <c r="V81" s="17">
        <f>SUMPRODUCT(ISNUMBER(SEARCH(""&amp;'DataSource-Tool-Coverage'!A$2:A$36&amp;","," "&amp;'Detailed Techniques'!F81&amp;","))+0,'DataSource-Tool-Coverage'!$G$2:$G$36)/(LEN(TRIM(F81))-LEN(SUBSTITUTE(TRIM(F81),",",""))+1)</f>
        <v>0</v>
      </c>
      <c r="W81" s="14" t="str">
        <f>IF(V81&lt;0.2,"0-20",IF(V81&lt;0.4,"20-40",IF(V81&lt;0.6,"40-60",IF(V81&lt;0.8,"60-80","80-100"))))</f>
        <v>0-20</v>
      </c>
      <c r="X81" s="17">
        <f>SUMPRODUCT(ISNUMBER(SEARCH(""&amp;'DataSource-Tool-Coverage'!A$2:A$36&amp;","," "&amp;'Detailed Techniques'!F81&amp;","))+0,'DataSource-Tool-Coverage'!$H$2:$H$36)/(LEN(TRIM(F81))-LEN(SUBSTITUTE(TRIM(F81),",",""))+1)</f>
        <v>0</v>
      </c>
      <c r="Y81" s="14" t="str">
        <f>IF(X81&lt;0.2,"0-20",IF(X81&lt;0.4,"20-40",IF(X81&lt;0.6,"40-60",IF(X81&lt;0.8,"60-80","80-100"))))</f>
        <v>0-20</v>
      </c>
    </row>
    <row r="82" spans="1:25" ht="60" customHeight="1" x14ac:dyDescent="0.25">
      <c r="A82" s="3" t="s">
        <v>36</v>
      </c>
      <c r="B82" s="3" t="s">
        <v>3</v>
      </c>
      <c r="C82" s="3" t="s">
        <v>252</v>
      </c>
      <c r="D82" s="5" t="s">
        <v>354</v>
      </c>
      <c r="E82" s="5" t="s">
        <v>355</v>
      </c>
      <c r="F82" s="16" t="s">
        <v>804</v>
      </c>
      <c r="G82" s="5" t="str">
        <f>INDEX('Score Defs'!A$3:A$8,MATCH('Detailed Techniques'!K82,'Score Defs'!B$3:B$8,0))</f>
        <v>None</v>
      </c>
      <c r="H82" s="60">
        <v>0</v>
      </c>
      <c r="I82" s="60"/>
      <c r="J82" s="60"/>
      <c r="K82" s="60">
        <f>FLOOR(AVERAGE(H82:J82),1)</f>
        <v>0</v>
      </c>
      <c r="L82" s="17">
        <f>SUMPRODUCT(ISNUMBER(SEARCH(""&amp;'DataSource-Tool-Coverage'!A$2:A$36&amp;","," "&amp;'Detailed Techniques'!F82&amp;","))+0,'DataSource-Tool-Coverage'!$B$2:$B$36)/(LEN(TRIM(F82))-LEN(SUBSTITUTE(TRIM(F82),",",""))+1)</f>
        <v>1</v>
      </c>
      <c r="M82" s="14" t="str">
        <f>IF(L82&lt;0.2,"0-20",IF(L82&lt;0.4,"20-40",IF(L82&lt;0.6,"40-60",IF(L82&lt;0.8,"60-80","80-100"))))</f>
        <v>80-100</v>
      </c>
      <c r="N82" s="17">
        <f>SUMPRODUCT(ISNUMBER(SEARCH(""&amp;'DataSource-Tool-Coverage'!A$2:A$36&amp;","," "&amp;'Detailed Techniques'!F82&amp;","))+0,'DataSource-Tool-Coverage'!$C$2:$C$36)/(LEN(TRIM(F82))-LEN(SUBSTITUTE(TRIM(F82),",",""))+1)</f>
        <v>1</v>
      </c>
      <c r="O82" s="14" t="str">
        <f>IF(N82&lt;0.2,"0-20",IF(N82&lt;0.4,"20-40",IF(N82&lt;0.6,"40-60",IF(N82&lt;0.8,"60-80","80-100"))))</f>
        <v>80-100</v>
      </c>
      <c r="P82" s="17">
        <f>SUMPRODUCT(ISNUMBER(SEARCH(""&amp;'DataSource-Tool-Coverage'!A$2:A$36&amp;","," "&amp;'Detailed Techniques'!F82&amp;","))+0,'DataSource-Tool-Coverage'!$D$2:$D$36)/(LEN(TRIM(F82))-LEN(SUBSTITUTE(TRIM(F82),",",""))+1)</f>
        <v>0</v>
      </c>
      <c r="Q82" s="14" t="str">
        <f>IF(P82&lt;0.2,"0-20",IF(P82&lt;0.4,"20-40",IF(P82&lt;0.6,"40-60",IF(P82&lt;0.8,"60-80","80-100"))))</f>
        <v>0-20</v>
      </c>
      <c r="R82" s="17">
        <f>SUMPRODUCT(ISNUMBER(SEARCH(""&amp;'DataSource-Tool-Coverage'!A$2:A$36&amp;","," "&amp;'Detailed Techniques'!F82&amp;","))+0,'DataSource-Tool-Coverage'!$E$2:$E$36)/(LEN(TRIM(F82))-LEN(SUBSTITUTE(TRIM(F82),",",""))+1)</f>
        <v>0.5</v>
      </c>
      <c r="S82" s="14" t="str">
        <f>IF(R82&lt;0.2,"0-20",IF(R82&lt;0.4,"20-40",IF(R82&lt;0.6,"40-60",IF(R82&lt;0.8,"60-80","80-100"))))</f>
        <v>40-60</v>
      </c>
      <c r="T82" s="17">
        <f>SUMPRODUCT(ISNUMBER(SEARCH(""&amp;'DataSource-Tool-Coverage'!A$2:A$36&amp;","," "&amp;'Detailed Techniques'!F82&amp;","))+0,'DataSource-Tool-Coverage'!$F$2:$F$36)/(LEN(TRIM(F82))-LEN(SUBSTITUTE(TRIM(F82),",",""))+1)</f>
        <v>0.5</v>
      </c>
      <c r="U82" s="14" t="str">
        <f>IF(T82&lt;0.2,"0-20",IF(T82&lt;0.4,"20-40",IF(T82&lt;0.6,"40-60",IF(T82&lt;0.8,"60-80","80-100"))))</f>
        <v>40-60</v>
      </c>
      <c r="V82" s="17">
        <f>SUMPRODUCT(ISNUMBER(SEARCH(""&amp;'DataSource-Tool-Coverage'!A$2:A$36&amp;","," "&amp;'Detailed Techniques'!F82&amp;","))+0,'DataSource-Tool-Coverage'!$G$2:$G$36)/(LEN(TRIM(F82))-LEN(SUBSTITUTE(TRIM(F82),",",""))+1)</f>
        <v>0</v>
      </c>
      <c r="W82" s="14" t="str">
        <f>IF(V82&lt;0.2,"0-20",IF(V82&lt;0.4,"20-40",IF(V82&lt;0.6,"40-60",IF(V82&lt;0.8,"60-80","80-100"))))</f>
        <v>0-20</v>
      </c>
      <c r="X82" s="17">
        <f>SUMPRODUCT(ISNUMBER(SEARCH(""&amp;'DataSource-Tool-Coverage'!A$2:A$36&amp;","," "&amp;'Detailed Techniques'!F82&amp;","))+0,'DataSource-Tool-Coverage'!$H$2:$H$36)/(LEN(TRIM(F82))-LEN(SUBSTITUTE(TRIM(F82),",",""))+1)</f>
        <v>0</v>
      </c>
      <c r="Y82" s="14" t="str">
        <f>IF(X82&lt;0.2,"0-20",IF(X82&lt;0.4,"20-40",IF(X82&lt;0.6,"40-60",IF(X82&lt;0.8,"60-80","80-100"))))</f>
        <v>0-20</v>
      </c>
    </row>
    <row r="83" spans="1:25" ht="60" customHeight="1" x14ac:dyDescent="0.25">
      <c r="A83" s="3" t="s">
        <v>100</v>
      </c>
      <c r="B83" s="3" t="s">
        <v>4</v>
      </c>
      <c r="C83" s="3" t="s">
        <v>253</v>
      </c>
      <c r="D83" s="5" t="s">
        <v>483</v>
      </c>
      <c r="E83" s="5" t="s">
        <v>350</v>
      </c>
      <c r="F83" s="16" t="s">
        <v>759</v>
      </c>
      <c r="G83" s="5" t="str">
        <f>INDEX('Score Defs'!A$3:A$8,MATCH('Detailed Techniques'!K83,'Score Defs'!B$3:B$8,0))</f>
        <v>None</v>
      </c>
      <c r="H83" s="60">
        <v>0</v>
      </c>
      <c r="I83" s="60"/>
      <c r="J83" s="60"/>
      <c r="K83" s="60">
        <f>FLOOR(AVERAGE(H83:J83),1)</f>
        <v>0</v>
      </c>
      <c r="L83" s="17">
        <f>SUMPRODUCT(ISNUMBER(SEARCH(""&amp;'DataSource-Tool-Coverage'!A$2:A$36&amp;","," "&amp;'Detailed Techniques'!F83&amp;","))+0,'DataSource-Tool-Coverage'!$B$2:$B$36)/(LEN(TRIM(F83))-LEN(SUBSTITUTE(TRIM(F83),",",""))+1)</f>
        <v>1</v>
      </c>
      <c r="M83" s="14" t="str">
        <f>IF(L83&lt;0.2,"0-20",IF(L83&lt;0.4,"20-40",IF(L83&lt;0.6,"40-60",IF(L83&lt;0.8,"60-80","80-100"))))</f>
        <v>80-100</v>
      </c>
      <c r="N83" s="17">
        <f>SUMPRODUCT(ISNUMBER(SEARCH(""&amp;'DataSource-Tool-Coverage'!A$2:A$36&amp;","," "&amp;'Detailed Techniques'!F83&amp;","))+0,'DataSource-Tool-Coverage'!$C$2:$C$36)/(LEN(TRIM(F83))-LEN(SUBSTITUTE(TRIM(F83),",",""))+1)</f>
        <v>1</v>
      </c>
      <c r="O83" s="14" t="str">
        <f>IF(N83&lt;0.2,"0-20",IF(N83&lt;0.4,"20-40",IF(N83&lt;0.6,"40-60",IF(N83&lt;0.8,"60-80","80-100"))))</f>
        <v>80-100</v>
      </c>
      <c r="P83" s="17">
        <f>SUMPRODUCT(ISNUMBER(SEARCH(""&amp;'DataSource-Tool-Coverage'!A$2:A$36&amp;","," "&amp;'Detailed Techniques'!F83&amp;","))+0,'DataSource-Tool-Coverage'!$D$2:$D$36)/(LEN(TRIM(F83))-LEN(SUBSTITUTE(TRIM(F83),",",""))+1)</f>
        <v>0</v>
      </c>
      <c r="Q83" s="14" t="str">
        <f>IF(P83&lt;0.2,"0-20",IF(P83&lt;0.4,"20-40",IF(P83&lt;0.6,"40-60",IF(P83&lt;0.8,"60-80","80-100"))))</f>
        <v>0-20</v>
      </c>
      <c r="R83" s="17">
        <f>SUMPRODUCT(ISNUMBER(SEARCH(""&amp;'DataSource-Tool-Coverage'!A$2:A$36&amp;","," "&amp;'Detailed Techniques'!F83&amp;","))+0,'DataSource-Tool-Coverage'!$E$2:$E$36)/(LEN(TRIM(F83))-LEN(SUBSTITUTE(TRIM(F83),",",""))+1)</f>
        <v>0.5</v>
      </c>
      <c r="S83" s="14" t="str">
        <f>IF(R83&lt;0.2,"0-20",IF(R83&lt;0.4,"20-40",IF(R83&lt;0.6,"40-60",IF(R83&lt;0.8,"60-80","80-100"))))</f>
        <v>40-60</v>
      </c>
      <c r="T83" s="17">
        <f>SUMPRODUCT(ISNUMBER(SEARCH(""&amp;'DataSource-Tool-Coverage'!A$2:A$36&amp;","," "&amp;'Detailed Techniques'!F83&amp;","))+0,'DataSource-Tool-Coverage'!$F$2:$F$36)/(LEN(TRIM(F83))-LEN(SUBSTITUTE(TRIM(F83),",",""))+1)</f>
        <v>0.5</v>
      </c>
      <c r="U83" s="14" t="str">
        <f>IF(T83&lt;0.2,"0-20",IF(T83&lt;0.4,"20-40",IF(T83&lt;0.6,"40-60",IF(T83&lt;0.8,"60-80","80-100"))))</f>
        <v>40-60</v>
      </c>
      <c r="V83" s="17">
        <f>SUMPRODUCT(ISNUMBER(SEARCH(""&amp;'DataSource-Tool-Coverage'!A$2:A$36&amp;","," "&amp;'Detailed Techniques'!F83&amp;","))+0,'DataSource-Tool-Coverage'!$G$2:$G$36)/(LEN(TRIM(F83))-LEN(SUBSTITUTE(TRIM(F83),",",""))+1)</f>
        <v>0</v>
      </c>
      <c r="W83" s="14" t="str">
        <f>IF(V83&lt;0.2,"0-20",IF(V83&lt;0.4,"20-40",IF(V83&lt;0.6,"40-60",IF(V83&lt;0.8,"60-80","80-100"))))</f>
        <v>0-20</v>
      </c>
      <c r="X83" s="17">
        <f>SUMPRODUCT(ISNUMBER(SEARCH(""&amp;'DataSource-Tool-Coverage'!A$2:A$36&amp;","," "&amp;'Detailed Techniques'!F83&amp;","))+0,'DataSource-Tool-Coverage'!$H$2:$H$36)/(LEN(TRIM(F83))-LEN(SUBSTITUTE(TRIM(F83),",",""))+1)</f>
        <v>0</v>
      </c>
      <c r="Y83" s="14" t="str">
        <f>IF(X83&lt;0.2,"0-20",IF(X83&lt;0.4,"20-40",IF(X83&lt;0.6,"40-60",IF(X83&lt;0.8,"60-80","80-100"))))</f>
        <v>0-20</v>
      </c>
    </row>
    <row r="84" spans="1:25" ht="60" customHeight="1" x14ac:dyDescent="0.25">
      <c r="A84" s="3" t="s">
        <v>29</v>
      </c>
      <c r="B84" s="3" t="s">
        <v>4</v>
      </c>
      <c r="C84" s="3" t="s">
        <v>254</v>
      </c>
      <c r="D84" s="5" t="s">
        <v>389</v>
      </c>
      <c r="E84" s="5" t="s">
        <v>350</v>
      </c>
      <c r="F84" s="16" t="s">
        <v>770</v>
      </c>
      <c r="G84" s="5" t="str">
        <f>INDEX('Score Defs'!A$3:A$8,MATCH('Detailed Techniques'!K84,'Score Defs'!B$3:B$8,0))</f>
        <v>None</v>
      </c>
      <c r="H84" s="60">
        <v>0</v>
      </c>
      <c r="I84" s="60"/>
      <c r="J84" s="60"/>
      <c r="K84" s="60">
        <f>FLOOR(AVERAGE(H84:J84),1)</f>
        <v>0</v>
      </c>
      <c r="L84" s="17">
        <f>SUMPRODUCT(ISNUMBER(SEARCH(""&amp;'DataSource-Tool-Coverage'!A$2:A$36&amp;","," "&amp;'Detailed Techniques'!F84&amp;","))+0,'DataSource-Tool-Coverage'!$B$2:$B$36)/(LEN(TRIM(F84))-LEN(SUBSTITUTE(TRIM(F84),",",""))+1)</f>
        <v>1</v>
      </c>
      <c r="M84" s="14" t="str">
        <f>IF(L84&lt;0.2,"0-20",IF(L84&lt;0.4,"20-40",IF(L84&lt;0.6,"40-60",IF(L84&lt;0.8,"60-80","80-100"))))</f>
        <v>80-100</v>
      </c>
      <c r="N84" s="17">
        <f>SUMPRODUCT(ISNUMBER(SEARCH(""&amp;'DataSource-Tool-Coverage'!A$2:A$36&amp;","," "&amp;'Detailed Techniques'!F84&amp;","))+0,'DataSource-Tool-Coverage'!$C$2:$C$36)/(LEN(TRIM(F84))-LEN(SUBSTITUTE(TRIM(F84),",",""))+1)</f>
        <v>1</v>
      </c>
      <c r="O84" s="14" t="str">
        <f>IF(N84&lt;0.2,"0-20",IF(N84&lt;0.4,"20-40",IF(N84&lt;0.6,"40-60",IF(N84&lt;0.8,"60-80","80-100"))))</f>
        <v>80-100</v>
      </c>
      <c r="P84" s="17">
        <f>SUMPRODUCT(ISNUMBER(SEARCH(""&amp;'DataSource-Tool-Coverage'!A$2:A$36&amp;","," "&amp;'Detailed Techniques'!F84&amp;","))+0,'DataSource-Tool-Coverage'!$D$2:$D$36)/(LEN(TRIM(F84))-LEN(SUBSTITUTE(TRIM(F84),",",""))+1)</f>
        <v>0</v>
      </c>
      <c r="Q84" s="14" t="str">
        <f>IF(P84&lt;0.2,"0-20",IF(P84&lt;0.4,"20-40",IF(P84&lt;0.6,"40-60",IF(P84&lt;0.8,"60-80","80-100"))))</f>
        <v>0-20</v>
      </c>
      <c r="R84" s="17">
        <f>SUMPRODUCT(ISNUMBER(SEARCH(""&amp;'DataSource-Tool-Coverage'!A$2:A$36&amp;","," "&amp;'Detailed Techniques'!F84&amp;","))+0,'DataSource-Tool-Coverage'!$E$2:$E$36)/(LEN(TRIM(F84))-LEN(SUBSTITUTE(TRIM(F84),",",""))+1)</f>
        <v>0.66666666666666663</v>
      </c>
      <c r="S84" s="14" t="str">
        <f>IF(R84&lt;0.2,"0-20",IF(R84&lt;0.4,"20-40",IF(R84&lt;0.6,"40-60",IF(R84&lt;0.8,"60-80","80-100"))))</f>
        <v>60-80</v>
      </c>
      <c r="T84" s="17">
        <f>SUMPRODUCT(ISNUMBER(SEARCH(""&amp;'DataSource-Tool-Coverage'!A$2:A$36&amp;","," "&amp;'Detailed Techniques'!F84&amp;","))+0,'DataSource-Tool-Coverage'!$F$2:$F$36)/(LEN(TRIM(F84))-LEN(SUBSTITUTE(TRIM(F84),",",""))+1)</f>
        <v>0.66666666666666663</v>
      </c>
      <c r="U84" s="14" t="str">
        <f>IF(T84&lt;0.2,"0-20",IF(T84&lt;0.4,"20-40",IF(T84&lt;0.6,"40-60",IF(T84&lt;0.8,"60-80","80-100"))))</f>
        <v>60-80</v>
      </c>
      <c r="V84" s="17">
        <f>SUMPRODUCT(ISNUMBER(SEARCH(""&amp;'DataSource-Tool-Coverage'!A$2:A$36&amp;","," "&amp;'Detailed Techniques'!F84&amp;","))+0,'DataSource-Tool-Coverage'!$G$2:$G$36)/(LEN(TRIM(F84))-LEN(SUBSTITUTE(TRIM(F84),",",""))+1)</f>
        <v>0</v>
      </c>
      <c r="W84" s="14" t="str">
        <f>IF(V84&lt;0.2,"0-20",IF(V84&lt;0.4,"20-40",IF(V84&lt;0.6,"40-60",IF(V84&lt;0.8,"60-80","80-100"))))</f>
        <v>0-20</v>
      </c>
      <c r="X84" s="17">
        <f>SUMPRODUCT(ISNUMBER(SEARCH(""&amp;'DataSource-Tool-Coverage'!A$2:A$36&amp;","," "&amp;'Detailed Techniques'!F84&amp;","))+0,'DataSource-Tool-Coverage'!$H$2:$H$36)/(LEN(TRIM(F84))-LEN(SUBSTITUTE(TRIM(F84),",",""))+1)</f>
        <v>0</v>
      </c>
      <c r="Y84" s="14" t="str">
        <f>IF(X84&lt;0.2,"0-20",IF(X84&lt;0.4,"20-40",IF(X84&lt;0.6,"40-60",IF(X84&lt;0.8,"60-80","80-100"))))</f>
        <v>0-20</v>
      </c>
    </row>
    <row r="85" spans="1:25" ht="60" customHeight="1" x14ac:dyDescent="0.25">
      <c r="A85" s="3" t="s">
        <v>128</v>
      </c>
      <c r="B85" s="3" t="s">
        <v>0</v>
      </c>
      <c r="C85" s="3" t="s">
        <v>255</v>
      </c>
      <c r="D85" s="5" t="s">
        <v>500</v>
      </c>
      <c r="E85" s="5" t="s">
        <v>501</v>
      </c>
      <c r="F85" s="16" t="s">
        <v>502</v>
      </c>
      <c r="G85" s="5" t="str">
        <f>INDEX('Score Defs'!A$3:A$8,MATCH('Detailed Techniques'!K85,'Score Defs'!B$3:B$8,0))</f>
        <v>None</v>
      </c>
      <c r="H85" s="60">
        <v>0</v>
      </c>
      <c r="I85" s="60"/>
      <c r="J85" s="60"/>
      <c r="K85" s="60">
        <f>FLOOR(AVERAGE(H85:J85),1)</f>
        <v>0</v>
      </c>
      <c r="L85" s="17">
        <f>SUMPRODUCT(ISNUMBER(SEARCH(""&amp;'DataSource-Tool-Coverage'!A$2:A$36&amp;","," "&amp;'Detailed Techniques'!F85&amp;","))+0,'DataSource-Tool-Coverage'!$B$2:$B$36)/(LEN(TRIM(F85))-LEN(SUBSTITUTE(TRIM(F85),",",""))+1)</f>
        <v>1</v>
      </c>
      <c r="M85" s="14" t="str">
        <f>IF(L85&lt;0.2,"0-20",IF(L85&lt;0.4,"20-40",IF(L85&lt;0.6,"40-60",IF(L85&lt;0.8,"60-80","80-100"))))</f>
        <v>80-100</v>
      </c>
      <c r="N85" s="17">
        <f>SUMPRODUCT(ISNUMBER(SEARCH(""&amp;'DataSource-Tool-Coverage'!A$2:A$36&amp;","," "&amp;'Detailed Techniques'!F85&amp;","))+0,'DataSource-Tool-Coverage'!$C$2:$C$36)/(LEN(TRIM(F85))-LEN(SUBSTITUTE(TRIM(F85),",",""))+1)</f>
        <v>1</v>
      </c>
      <c r="O85" s="14" t="str">
        <f>IF(N85&lt;0.2,"0-20",IF(N85&lt;0.4,"20-40",IF(N85&lt;0.6,"40-60",IF(N85&lt;0.8,"60-80","80-100"))))</f>
        <v>80-100</v>
      </c>
      <c r="P85" s="17">
        <f>SUMPRODUCT(ISNUMBER(SEARCH(""&amp;'DataSource-Tool-Coverage'!A$2:A$36&amp;","," "&amp;'Detailed Techniques'!F85&amp;","))+0,'DataSource-Tool-Coverage'!$D$2:$D$36)/(LEN(TRIM(F85))-LEN(SUBSTITUTE(TRIM(F85),",",""))+1)</f>
        <v>0</v>
      </c>
      <c r="Q85" s="14" t="str">
        <f>IF(P85&lt;0.2,"0-20",IF(P85&lt;0.4,"20-40",IF(P85&lt;0.6,"40-60",IF(P85&lt;0.8,"60-80","80-100"))))</f>
        <v>0-20</v>
      </c>
      <c r="R85" s="17">
        <f>SUMPRODUCT(ISNUMBER(SEARCH(""&amp;'DataSource-Tool-Coverage'!A$2:A$36&amp;","," "&amp;'Detailed Techniques'!F85&amp;","))+0,'DataSource-Tool-Coverage'!$E$2:$E$36)/(LEN(TRIM(F85))-LEN(SUBSTITUTE(TRIM(F85),",",""))+1)</f>
        <v>0</v>
      </c>
      <c r="S85" s="14" t="str">
        <f>IF(R85&lt;0.2,"0-20",IF(R85&lt;0.4,"20-40",IF(R85&lt;0.6,"40-60",IF(R85&lt;0.8,"60-80","80-100"))))</f>
        <v>0-20</v>
      </c>
      <c r="T85" s="17">
        <f>SUMPRODUCT(ISNUMBER(SEARCH(""&amp;'DataSource-Tool-Coverage'!A$2:A$36&amp;","," "&amp;'Detailed Techniques'!F85&amp;","))+0,'DataSource-Tool-Coverage'!$F$2:$F$36)/(LEN(TRIM(F85))-LEN(SUBSTITUTE(TRIM(F85),",",""))+1)</f>
        <v>0</v>
      </c>
      <c r="U85" s="14" t="str">
        <f>IF(T85&lt;0.2,"0-20",IF(T85&lt;0.4,"20-40",IF(T85&lt;0.6,"40-60",IF(T85&lt;0.8,"60-80","80-100"))))</f>
        <v>0-20</v>
      </c>
      <c r="V85" s="17">
        <f>SUMPRODUCT(ISNUMBER(SEARCH(""&amp;'DataSource-Tool-Coverage'!A$2:A$36&amp;","," "&amp;'Detailed Techniques'!F85&amp;","))+0,'DataSource-Tool-Coverage'!$G$2:$G$36)/(LEN(TRIM(F85))-LEN(SUBSTITUTE(TRIM(F85),",",""))+1)</f>
        <v>0</v>
      </c>
      <c r="W85" s="14" t="str">
        <f>IF(V85&lt;0.2,"0-20",IF(V85&lt;0.4,"20-40",IF(V85&lt;0.6,"40-60",IF(V85&lt;0.8,"60-80","80-100"))))</f>
        <v>0-20</v>
      </c>
      <c r="X85" s="17">
        <f>SUMPRODUCT(ISNUMBER(SEARCH(""&amp;'DataSource-Tool-Coverage'!A$2:A$36&amp;","," "&amp;'Detailed Techniques'!F85&amp;","))+0,'DataSource-Tool-Coverage'!$H$2:$H$36)/(LEN(TRIM(F85))-LEN(SUBSTITUTE(TRIM(F85),",",""))+1)</f>
        <v>0</v>
      </c>
      <c r="Y85" s="14" t="str">
        <f>IF(X85&lt;0.2,"0-20",IF(X85&lt;0.4,"20-40",IF(X85&lt;0.6,"40-60",IF(X85&lt;0.8,"60-80","80-100"))))</f>
        <v>0-20</v>
      </c>
    </row>
    <row r="86" spans="1:25" ht="60" customHeight="1" x14ac:dyDescent="0.25">
      <c r="A86" s="3" t="s">
        <v>90</v>
      </c>
      <c r="B86" s="3" t="s">
        <v>624</v>
      </c>
      <c r="C86" s="3" t="s">
        <v>256</v>
      </c>
      <c r="D86" s="5" t="s">
        <v>460</v>
      </c>
      <c r="E86" s="5" t="s">
        <v>461</v>
      </c>
      <c r="F86" s="16" t="s">
        <v>756</v>
      </c>
      <c r="G86" s="5" t="str">
        <f>INDEX('Score Defs'!A$3:A$8,MATCH('Detailed Techniques'!K86,'Score Defs'!B$3:B$8,0))</f>
        <v>None</v>
      </c>
      <c r="H86" s="60">
        <v>0</v>
      </c>
      <c r="I86" s="60"/>
      <c r="J86" s="60"/>
      <c r="K86" s="60">
        <f>FLOOR(AVERAGE(H86:J86),1)</f>
        <v>0</v>
      </c>
      <c r="L86" s="17">
        <f>SUMPRODUCT(ISNUMBER(SEARCH(""&amp;'DataSource-Tool-Coverage'!A$2:A$36&amp;","," "&amp;'Detailed Techniques'!F86&amp;","))+0,'DataSource-Tool-Coverage'!$B$2:$B$36)/(LEN(TRIM(F86))-LEN(SUBSTITUTE(TRIM(F86),",",""))+1)</f>
        <v>1</v>
      </c>
      <c r="M86" s="14" t="str">
        <f>IF(L86&lt;0.2,"0-20",IF(L86&lt;0.4,"20-40",IF(L86&lt;0.6,"40-60",IF(L86&lt;0.8,"60-80","80-100"))))</f>
        <v>80-100</v>
      </c>
      <c r="N86" s="17">
        <f>SUMPRODUCT(ISNUMBER(SEARCH(""&amp;'DataSource-Tool-Coverage'!A$2:A$36&amp;","," "&amp;'Detailed Techniques'!F86&amp;","))+0,'DataSource-Tool-Coverage'!$C$2:$C$36)/(LEN(TRIM(F86))-LEN(SUBSTITUTE(TRIM(F86),",",""))+1)</f>
        <v>0.75</v>
      </c>
      <c r="O86" s="14" t="str">
        <f>IF(N86&lt;0.2,"0-20",IF(N86&lt;0.4,"20-40",IF(N86&lt;0.6,"40-60",IF(N86&lt;0.8,"60-80","80-100"))))</f>
        <v>60-80</v>
      </c>
      <c r="P86" s="17">
        <f>SUMPRODUCT(ISNUMBER(SEARCH(""&amp;'DataSource-Tool-Coverage'!A$2:A$36&amp;","," "&amp;'Detailed Techniques'!F86&amp;","))+0,'DataSource-Tool-Coverage'!$D$2:$D$36)/(LEN(TRIM(F86))-LEN(SUBSTITUTE(TRIM(F86),",",""))+1)</f>
        <v>0</v>
      </c>
      <c r="Q86" s="14" t="str">
        <f>IF(P86&lt;0.2,"0-20",IF(P86&lt;0.4,"20-40",IF(P86&lt;0.6,"40-60",IF(P86&lt;0.8,"60-80","80-100"))))</f>
        <v>0-20</v>
      </c>
      <c r="R86" s="17">
        <f>SUMPRODUCT(ISNUMBER(SEARCH(""&amp;'DataSource-Tool-Coverage'!A$2:A$36&amp;","," "&amp;'Detailed Techniques'!F86&amp;","))+0,'DataSource-Tool-Coverage'!$E$2:$E$36)/(LEN(TRIM(F86))-LEN(SUBSTITUTE(TRIM(F86),",",""))+1)</f>
        <v>0.75</v>
      </c>
      <c r="S86" s="14" t="str">
        <f>IF(R86&lt;0.2,"0-20",IF(R86&lt;0.4,"20-40",IF(R86&lt;0.6,"40-60",IF(R86&lt;0.8,"60-80","80-100"))))</f>
        <v>60-80</v>
      </c>
      <c r="T86" s="17">
        <f>SUMPRODUCT(ISNUMBER(SEARCH(""&amp;'DataSource-Tool-Coverage'!A$2:A$36&amp;","," "&amp;'Detailed Techniques'!F86&amp;","))+0,'DataSource-Tool-Coverage'!$F$2:$F$36)/(LEN(TRIM(F86))-LEN(SUBSTITUTE(TRIM(F86),",",""))+1)</f>
        <v>0.75</v>
      </c>
      <c r="U86" s="14" t="str">
        <f>IF(T86&lt;0.2,"0-20",IF(T86&lt;0.4,"20-40",IF(T86&lt;0.6,"40-60",IF(T86&lt;0.8,"60-80","80-100"))))</f>
        <v>60-80</v>
      </c>
      <c r="V86" s="17">
        <f>SUMPRODUCT(ISNUMBER(SEARCH(""&amp;'DataSource-Tool-Coverage'!A$2:A$36&amp;","," "&amp;'Detailed Techniques'!F86&amp;","))+0,'DataSource-Tool-Coverage'!$G$2:$G$36)/(LEN(TRIM(F86))-LEN(SUBSTITUTE(TRIM(F86),",",""))+1)</f>
        <v>0</v>
      </c>
      <c r="W86" s="14" t="str">
        <f>IF(V86&lt;0.2,"0-20",IF(V86&lt;0.4,"20-40",IF(V86&lt;0.6,"40-60",IF(V86&lt;0.8,"60-80","80-100"))))</f>
        <v>0-20</v>
      </c>
      <c r="X86" s="17">
        <f>SUMPRODUCT(ISNUMBER(SEARCH(""&amp;'DataSource-Tool-Coverage'!A$2:A$36&amp;","," "&amp;'Detailed Techniques'!F86&amp;","))+0,'DataSource-Tool-Coverage'!$H$2:$H$36)/(LEN(TRIM(F86))-LEN(SUBSTITUTE(TRIM(F86),",",""))+1)</f>
        <v>0</v>
      </c>
      <c r="Y86" s="14" t="str">
        <f>IF(X86&lt;0.2,"0-20",IF(X86&lt;0.4,"20-40",IF(X86&lt;0.6,"40-60",IF(X86&lt;0.8,"60-80","80-100"))))</f>
        <v>0-20</v>
      </c>
    </row>
    <row r="87" spans="1:25" ht="60" customHeight="1" x14ac:dyDescent="0.25">
      <c r="A87" s="3" t="s">
        <v>61</v>
      </c>
      <c r="B87" s="3" t="s">
        <v>6</v>
      </c>
      <c r="C87" s="3" t="s">
        <v>257</v>
      </c>
      <c r="D87" s="5" t="s">
        <v>437</v>
      </c>
      <c r="E87" s="5" t="s">
        <v>438</v>
      </c>
      <c r="F87" s="16" t="s">
        <v>776</v>
      </c>
      <c r="G87" s="5" t="str">
        <f>INDEX('Score Defs'!A$3:A$8,MATCH('Detailed Techniques'!K87,'Score Defs'!B$3:B$8,0))</f>
        <v>None</v>
      </c>
      <c r="H87" s="60">
        <v>0</v>
      </c>
      <c r="I87" s="60"/>
      <c r="J87" s="60"/>
      <c r="K87" s="60">
        <f>FLOOR(AVERAGE(H87:J87),1)</f>
        <v>0</v>
      </c>
      <c r="L87" s="17">
        <f>SUMPRODUCT(ISNUMBER(SEARCH(""&amp;'DataSource-Tool-Coverage'!A$2:A$36&amp;","," "&amp;'Detailed Techniques'!F87&amp;","))+0,'DataSource-Tool-Coverage'!$B$2:$B$36)/(LEN(TRIM(F87))-LEN(SUBSTITUTE(TRIM(F87),",",""))+1)</f>
        <v>1</v>
      </c>
      <c r="M87" s="14" t="str">
        <f>IF(L87&lt;0.2,"0-20",IF(L87&lt;0.4,"20-40",IF(L87&lt;0.6,"40-60",IF(L87&lt;0.8,"60-80","80-100"))))</f>
        <v>80-100</v>
      </c>
      <c r="N87" s="17">
        <f>SUMPRODUCT(ISNUMBER(SEARCH(""&amp;'DataSource-Tool-Coverage'!A$2:A$36&amp;","," "&amp;'Detailed Techniques'!F87&amp;","))+0,'DataSource-Tool-Coverage'!$C$2:$C$36)/(LEN(TRIM(F87))-LEN(SUBSTITUTE(TRIM(F87),",",""))+1)</f>
        <v>1</v>
      </c>
      <c r="O87" s="14" t="str">
        <f>IF(N87&lt;0.2,"0-20",IF(N87&lt;0.4,"20-40",IF(N87&lt;0.6,"40-60",IF(N87&lt;0.8,"60-80","80-100"))))</f>
        <v>80-100</v>
      </c>
      <c r="P87" s="17">
        <f>SUMPRODUCT(ISNUMBER(SEARCH(""&amp;'DataSource-Tool-Coverage'!A$2:A$36&amp;","," "&amp;'Detailed Techniques'!F87&amp;","))+0,'DataSource-Tool-Coverage'!$D$2:$D$36)/(LEN(TRIM(F87))-LEN(SUBSTITUTE(TRIM(F87),",",""))+1)</f>
        <v>0</v>
      </c>
      <c r="Q87" s="14" t="str">
        <f>IF(P87&lt;0.2,"0-20",IF(P87&lt;0.4,"20-40",IF(P87&lt;0.6,"40-60",IF(P87&lt;0.8,"60-80","80-100"))))</f>
        <v>0-20</v>
      </c>
      <c r="R87" s="17">
        <f>SUMPRODUCT(ISNUMBER(SEARCH(""&amp;'DataSource-Tool-Coverage'!A$2:A$36&amp;","," "&amp;'Detailed Techniques'!F87&amp;","))+0,'DataSource-Tool-Coverage'!$E$2:$E$36)/(LEN(TRIM(F87))-LEN(SUBSTITUTE(TRIM(F87),",",""))+1)</f>
        <v>0.5</v>
      </c>
      <c r="S87" s="14" t="str">
        <f>IF(R87&lt;0.2,"0-20",IF(R87&lt;0.4,"20-40",IF(R87&lt;0.6,"40-60",IF(R87&lt;0.8,"60-80","80-100"))))</f>
        <v>40-60</v>
      </c>
      <c r="T87" s="17">
        <f>SUMPRODUCT(ISNUMBER(SEARCH(""&amp;'DataSource-Tool-Coverage'!A$2:A$36&amp;","," "&amp;'Detailed Techniques'!F87&amp;","))+0,'DataSource-Tool-Coverage'!$F$2:$F$36)/(LEN(TRIM(F87))-LEN(SUBSTITUTE(TRIM(F87),",",""))+1)</f>
        <v>0.5</v>
      </c>
      <c r="U87" s="14" t="str">
        <f>IF(T87&lt;0.2,"0-20",IF(T87&lt;0.4,"20-40",IF(T87&lt;0.6,"40-60",IF(T87&lt;0.8,"60-80","80-100"))))</f>
        <v>40-60</v>
      </c>
      <c r="V87" s="17">
        <f>SUMPRODUCT(ISNUMBER(SEARCH(""&amp;'DataSource-Tool-Coverage'!A$2:A$36&amp;","," "&amp;'Detailed Techniques'!F87&amp;","))+0,'DataSource-Tool-Coverage'!$G$2:$G$36)/(LEN(TRIM(F87))-LEN(SUBSTITUTE(TRIM(F87),",",""))+1)</f>
        <v>0</v>
      </c>
      <c r="W87" s="14" t="str">
        <f>IF(V87&lt;0.2,"0-20",IF(V87&lt;0.4,"20-40",IF(V87&lt;0.6,"40-60",IF(V87&lt;0.8,"60-80","80-100"))))</f>
        <v>0-20</v>
      </c>
      <c r="X87" s="17">
        <f>SUMPRODUCT(ISNUMBER(SEARCH(""&amp;'DataSource-Tool-Coverage'!A$2:A$36&amp;","," "&amp;'Detailed Techniques'!F87&amp;","))+0,'DataSource-Tool-Coverage'!$H$2:$H$36)/(LEN(TRIM(F87))-LEN(SUBSTITUTE(TRIM(F87),",",""))+1)</f>
        <v>0</v>
      </c>
      <c r="Y87" s="14" t="str">
        <f>IF(X87&lt;0.2,"0-20",IF(X87&lt;0.4,"20-40",IF(X87&lt;0.6,"40-60",IF(X87&lt;0.8,"60-80","80-100"))))</f>
        <v>0-20</v>
      </c>
    </row>
    <row r="88" spans="1:25" ht="60" customHeight="1" x14ac:dyDescent="0.25">
      <c r="A88" s="3" t="s">
        <v>13</v>
      </c>
      <c r="B88" s="3" t="s">
        <v>4</v>
      </c>
      <c r="C88" s="3" t="s">
        <v>258</v>
      </c>
      <c r="D88" s="5" t="s">
        <v>316</v>
      </c>
      <c r="E88" s="5" t="s">
        <v>317</v>
      </c>
      <c r="F88" s="16" t="s">
        <v>761</v>
      </c>
      <c r="G88" s="5" t="str">
        <f>INDEX('Score Defs'!A$3:A$8,MATCH('Detailed Techniques'!K88,'Score Defs'!B$3:B$8,0))</f>
        <v>None</v>
      </c>
      <c r="H88" s="60">
        <v>0</v>
      </c>
      <c r="I88" s="60"/>
      <c r="J88" s="60"/>
      <c r="K88" s="60">
        <f>FLOOR(AVERAGE(H88:J88),1)</f>
        <v>0</v>
      </c>
      <c r="L88" s="17">
        <f>SUMPRODUCT(ISNUMBER(SEARCH(""&amp;'DataSource-Tool-Coverage'!A$2:A$36&amp;","," "&amp;'Detailed Techniques'!F88&amp;","))+0,'DataSource-Tool-Coverage'!$B$2:$B$36)/(LEN(TRIM(F88))-LEN(SUBSTITUTE(TRIM(F88),",",""))+1)</f>
        <v>1</v>
      </c>
      <c r="M88" s="14" t="str">
        <f>IF(L88&lt;0.2,"0-20",IF(L88&lt;0.4,"20-40",IF(L88&lt;0.6,"40-60",IF(L88&lt;0.8,"60-80","80-100"))))</f>
        <v>80-100</v>
      </c>
      <c r="N88" s="17">
        <f>SUMPRODUCT(ISNUMBER(SEARCH(""&amp;'DataSource-Tool-Coverage'!A$2:A$36&amp;","," "&amp;'Detailed Techniques'!F88&amp;","))+0,'DataSource-Tool-Coverage'!$C$2:$C$36)/(LEN(TRIM(F88))-LEN(SUBSTITUTE(TRIM(F88),",",""))+1)</f>
        <v>0.66666666666666663</v>
      </c>
      <c r="O88" s="14" t="str">
        <f>IF(N88&lt;0.2,"0-20",IF(N88&lt;0.4,"20-40",IF(N88&lt;0.6,"40-60",IF(N88&lt;0.8,"60-80","80-100"))))</f>
        <v>60-80</v>
      </c>
      <c r="P88" s="17">
        <f>SUMPRODUCT(ISNUMBER(SEARCH(""&amp;'DataSource-Tool-Coverage'!A$2:A$36&amp;","," "&amp;'Detailed Techniques'!F88&amp;","))+0,'DataSource-Tool-Coverage'!$D$2:$D$36)/(LEN(TRIM(F88))-LEN(SUBSTITUTE(TRIM(F88),",",""))+1)</f>
        <v>0</v>
      </c>
      <c r="Q88" s="14" t="str">
        <f>IF(P88&lt;0.2,"0-20",IF(P88&lt;0.4,"20-40",IF(P88&lt;0.6,"40-60",IF(P88&lt;0.8,"60-80","80-100"))))</f>
        <v>0-20</v>
      </c>
      <c r="R88" s="17">
        <f>SUMPRODUCT(ISNUMBER(SEARCH(""&amp;'DataSource-Tool-Coverage'!A$2:A$36&amp;","," "&amp;'Detailed Techniques'!F88&amp;","))+0,'DataSource-Tool-Coverage'!$E$2:$E$36)/(LEN(TRIM(F88))-LEN(SUBSTITUTE(TRIM(F88),",",""))+1)</f>
        <v>0.33333333333333331</v>
      </c>
      <c r="S88" s="14" t="str">
        <f>IF(R88&lt;0.2,"0-20",IF(R88&lt;0.4,"20-40",IF(R88&lt;0.6,"40-60",IF(R88&lt;0.8,"60-80","80-100"))))</f>
        <v>20-40</v>
      </c>
      <c r="T88" s="17">
        <f>SUMPRODUCT(ISNUMBER(SEARCH(""&amp;'DataSource-Tool-Coverage'!A$2:A$36&amp;","," "&amp;'Detailed Techniques'!F88&amp;","))+0,'DataSource-Tool-Coverage'!$F$2:$F$36)/(LEN(TRIM(F88))-LEN(SUBSTITUTE(TRIM(F88),",",""))+1)</f>
        <v>0.66666666666666663</v>
      </c>
      <c r="U88" s="14" t="str">
        <f>IF(T88&lt;0.2,"0-20",IF(T88&lt;0.4,"20-40",IF(T88&lt;0.6,"40-60",IF(T88&lt;0.8,"60-80","80-100"))))</f>
        <v>60-80</v>
      </c>
      <c r="V88" s="17">
        <f>SUMPRODUCT(ISNUMBER(SEARCH(""&amp;'DataSource-Tool-Coverage'!A$2:A$36&amp;","," "&amp;'Detailed Techniques'!F88&amp;","))+0,'DataSource-Tool-Coverage'!$G$2:$G$36)/(LEN(TRIM(F88))-LEN(SUBSTITUTE(TRIM(F88),",",""))+1)</f>
        <v>0</v>
      </c>
      <c r="W88" s="14" t="str">
        <f>IF(V88&lt;0.2,"0-20",IF(V88&lt;0.4,"20-40",IF(V88&lt;0.6,"40-60",IF(V88&lt;0.8,"60-80","80-100"))))</f>
        <v>0-20</v>
      </c>
      <c r="X88" s="17">
        <f>SUMPRODUCT(ISNUMBER(SEARCH(""&amp;'DataSource-Tool-Coverage'!A$2:A$36&amp;","," "&amp;'Detailed Techniques'!F88&amp;","))+0,'DataSource-Tool-Coverage'!$H$2:$H$36)/(LEN(TRIM(F88))-LEN(SUBSTITUTE(TRIM(F88),",",""))+1)</f>
        <v>0</v>
      </c>
      <c r="Y88" s="14" t="str">
        <f>IF(X88&lt;0.2,"0-20",IF(X88&lt;0.4,"20-40",IF(X88&lt;0.6,"40-60",IF(X88&lt;0.8,"60-80","80-100"))))</f>
        <v>0-20</v>
      </c>
    </row>
    <row r="89" spans="1:25" ht="60" customHeight="1" x14ac:dyDescent="0.25">
      <c r="A89" s="3" t="s">
        <v>20</v>
      </c>
      <c r="B89" s="3" t="s">
        <v>541</v>
      </c>
      <c r="C89" s="3" t="s">
        <v>259</v>
      </c>
      <c r="D89" s="5" t="s">
        <v>333</v>
      </c>
      <c r="E89" s="5" t="s">
        <v>334</v>
      </c>
      <c r="F89" s="16" t="s">
        <v>805</v>
      </c>
      <c r="G89" s="5" t="str">
        <f>INDEX('Score Defs'!A$3:A$8,MATCH('Detailed Techniques'!K89,'Score Defs'!B$3:B$8,0))</f>
        <v>None</v>
      </c>
      <c r="H89" s="60">
        <v>0</v>
      </c>
      <c r="I89" s="60"/>
      <c r="J89" s="60"/>
      <c r="K89" s="60">
        <f>FLOOR(AVERAGE(H89:J89),1)</f>
        <v>0</v>
      </c>
      <c r="L89" s="17">
        <f>SUMPRODUCT(ISNUMBER(SEARCH(""&amp;'DataSource-Tool-Coverage'!A$2:A$36&amp;","," "&amp;'Detailed Techniques'!F89&amp;","))+0,'DataSource-Tool-Coverage'!$B$2:$B$36)/(LEN(TRIM(F89))-LEN(SUBSTITUTE(TRIM(F89),",",""))+1)</f>
        <v>1</v>
      </c>
      <c r="M89" s="14" t="str">
        <f>IF(L89&lt;0.2,"0-20",IF(L89&lt;0.4,"20-40",IF(L89&lt;0.6,"40-60",IF(L89&lt;0.8,"60-80","80-100"))))</f>
        <v>80-100</v>
      </c>
      <c r="N89" s="17">
        <f>SUMPRODUCT(ISNUMBER(SEARCH(""&amp;'DataSource-Tool-Coverage'!A$2:A$36&amp;","," "&amp;'Detailed Techniques'!F89&amp;","))+0,'DataSource-Tool-Coverage'!$C$2:$C$36)/(LEN(TRIM(F89))-LEN(SUBSTITUTE(TRIM(F89),",",""))+1)</f>
        <v>0.5</v>
      </c>
      <c r="O89" s="14" t="str">
        <f>IF(N89&lt;0.2,"0-20",IF(N89&lt;0.4,"20-40",IF(N89&lt;0.6,"40-60",IF(N89&lt;0.8,"60-80","80-100"))))</f>
        <v>40-60</v>
      </c>
      <c r="P89" s="17">
        <f>SUMPRODUCT(ISNUMBER(SEARCH(""&amp;'DataSource-Tool-Coverage'!A$2:A$36&amp;","," "&amp;'Detailed Techniques'!F89&amp;","))+0,'DataSource-Tool-Coverage'!$D$2:$D$36)/(LEN(TRIM(F89))-LEN(SUBSTITUTE(TRIM(F89),",",""))+1)</f>
        <v>0</v>
      </c>
      <c r="Q89" s="14" t="str">
        <f>IF(P89&lt;0.2,"0-20",IF(P89&lt;0.4,"20-40",IF(P89&lt;0.6,"40-60",IF(P89&lt;0.8,"60-80","80-100"))))</f>
        <v>0-20</v>
      </c>
      <c r="R89" s="17">
        <f>SUMPRODUCT(ISNUMBER(SEARCH(""&amp;'DataSource-Tool-Coverage'!A$2:A$36&amp;","," "&amp;'Detailed Techniques'!F89&amp;","))+0,'DataSource-Tool-Coverage'!$E$2:$E$36)/(LEN(TRIM(F89))-LEN(SUBSTITUTE(TRIM(F89),",",""))+1)</f>
        <v>0.25</v>
      </c>
      <c r="S89" s="14" t="str">
        <f>IF(R89&lt;0.2,"0-20",IF(R89&lt;0.4,"20-40",IF(R89&lt;0.6,"40-60",IF(R89&lt;0.8,"60-80","80-100"))))</f>
        <v>20-40</v>
      </c>
      <c r="T89" s="17">
        <f>SUMPRODUCT(ISNUMBER(SEARCH(""&amp;'DataSource-Tool-Coverage'!A$2:A$36&amp;","," "&amp;'Detailed Techniques'!F89&amp;","))+0,'DataSource-Tool-Coverage'!$F$2:$F$36)/(LEN(TRIM(F89))-LEN(SUBSTITUTE(TRIM(F89),",",""))+1)</f>
        <v>0.25</v>
      </c>
      <c r="U89" s="14" t="str">
        <f>IF(T89&lt;0.2,"0-20",IF(T89&lt;0.4,"20-40",IF(T89&lt;0.6,"40-60",IF(T89&lt;0.8,"60-80","80-100"))))</f>
        <v>20-40</v>
      </c>
      <c r="V89" s="17">
        <f>SUMPRODUCT(ISNUMBER(SEARCH(""&amp;'DataSource-Tool-Coverage'!A$2:A$36&amp;","," "&amp;'Detailed Techniques'!F89&amp;","))+0,'DataSource-Tool-Coverage'!$G$2:$G$36)/(LEN(TRIM(F89))-LEN(SUBSTITUTE(TRIM(F89),",",""))+1)</f>
        <v>0</v>
      </c>
      <c r="W89" s="14" t="str">
        <f>IF(V89&lt;0.2,"0-20",IF(V89&lt;0.4,"20-40",IF(V89&lt;0.6,"40-60",IF(V89&lt;0.8,"60-80","80-100"))))</f>
        <v>0-20</v>
      </c>
      <c r="X89" s="17">
        <f>SUMPRODUCT(ISNUMBER(SEARCH(""&amp;'DataSource-Tool-Coverage'!A$2:A$36&amp;","," "&amp;'Detailed Techniques'!F89&amp;","))+0,'DataSource-Tool-Coverage'!$H$2:$H$36)/(LEN(TRIM(F89))-LEN(SUBSTITUTE(TRIM(F89),",",""))+1)</f>
        <v>0</v>
      </c>
      <c r="Y89" s="14" t="str">
        <f>IF(X89&lt;0.2,"0-20",IF(X89&lt;0.4,"20-40",IF(X89&lt;0.6,"40-60",IF(X89&lt;0.8,"60-80","80-100"))))</f>
        <v>0-20</v>
      </c>
    </row>
    <row r="90" spans="1:25" ht="60" customHeight="1" x14ac:dyDescent="0.25">
      <c r="A90" s="3" t="s">
        <v>73</v>
      </c>
      <c r="B90" s="3" t="s">
        <v>2</v>
      </c>
      <c r="C90" s="3" t="s">
        <v>260</v>
      </c>
      <c r="D90" s="5" t="s">
        <v>261</v>
      </c>
      <c r="E90" s="5" t="s">
        <v>371</v>
      </c>
      <c r="F90" s="16" t="s">
        <v>806</v>
      </c>
      <c r="G90" s="5" t="str">
        <f>INDEX('Score Defs'!A$3:A$8,MATCH('Detailed Techniques'!K90,'Score Defs'!B$3:B$8,0))</f>
        <v>None</v>
      </c>
      <c r="H90" s="60">
        <v>0</v>
      </c>
      <c r="I90" s="60"/>
      <c r="J90" s="60"/>
      <c r="K90" s="60">
        <f>FLOOR(AVERAGE(H90:J90),1)</f>
        <v>0</v>
      </c>
      <c r="L90" s="17">
        <f>SUMPRODUCT(ISNUMBER(SEARCH(""&amp;'DataSource-Tool-Coverage'!A$2:A$36&amp;","," "&amp;'Detailed Techniques'!F90&amp;","))+0,'DataSource-Tool-Coverage'!$B$2:$B$36)/(LEN(TRIM(F90))-LEN(SUBSTITUTE(TRIM(F90),",",""))+1)</f>
        <v>1</v>
      </c>
      <c r="M90" s="14" t="str">
        <f>IF(L90&lt;0.2,"0-20",IF(L90&lt;0.4,"20-40",IF(L90&lt;0.6,"40-60",IF(L90&lt;0.8,"60-80","80-100"))))</f>
        <v>80-100</v>
      </c>
      <c r="N90" s="17">
        <f>SUMPRODUCT(ISNUMBER(SEARCH(""&amp;'DataSource-Tool-Coverage'!A$2:A$36&amp;","," "&amp;'Detailed Techniques'!F90&amp;","))+0,'DataSource-Tool-Coverage'!$C$2:$C$36)/(LEN(TRIM(F90))-LEN(SUBSTITUTE(TRIM(F90),",",""))+1)</f>
        <v>0.5</v>
      </c>
      <c r="O90" s="14" t="str">
        <f>IF(N90&lt;0.2,"0-20",IF(N90&lt;0.4,"20-40",IF(N90&lt;0.6,"40-60",IF(N90&lt;0.8,"60-80","80-100"))))</f>
        <v>40-60</v>
      </c>
      <c r="P90" s="17">
        <f>SUMPRODUCT(ISNUMBER(SEARCH(""&amp;'DataSource-Tool-Coverage'!A$2:A$36&amp;","," "&amp;'Detailed Techniques'!F90&amp;","))+0,'DataSource-Tool-Coverage'!$D$2:$D$36)/(LEN(TRIM(F90))-LEN(SUBSTITUTE(TRIM(F90),",",""))+1)</f>
        <v>0</v>
      </c>
      <c r="Q90" s="14" t="str">
        <f>IF(P90&lt;0.2,"0-20",IF(P90&lt;0.4,"20-40",IF(P90&lt;0.6,"40-60",IF(P90&lt;0.8,"60-80","80-100"))))</f>
        <v>0-20</v>
      </c>
      <c r="R90" s="17">
        <f>SUMPRODUCT(ISNUMBER(SEARCH(""&amp;'DataSource-Tool-Coverage'!A$2:A$36&amp;","," "&amp;'Detailed Techniques'!F90&amp;","))+0,'DataSource-Tool-Coverage'!$E$2:$E$36)/(LEN(TRIM(F90))-LEN(SUBSTITUTE(TRIM(F90),",",""))+1)</f>
        <v>0.33333333333333331</v>
      </c>
      <c r="S90" s="14" t="str">
        <f>IF(R90&lt;0.2,"0-20",IF(R90&lt;0.4,"20-40",IF(R90&lt;0.6,"40-60",IF(R90&lt;0.8,"60-80","80-100"))))</f>
        <v>20-40</v>
      </c>
      <c r="T90" s="17">
        <f>SUMPRODUCT(ISNUMBER(SEARCH(""&amp;'DataSource-Tool-Coverage'!A$2:A$36&amp;","," "&amp;'Detailed Techniques'!F90&amp;","))+0,'DataSource-Tool-Coverage'!$F$2:$F$36)/(LEN(TRIM(F90))-LEN(SUBSTITUTE(TRIM(F90),",",""))+1)</f>
        <v>0.5</v>
      </c>
      <c r="U90" s="14" t="str">
        <f>IF(T90&lt;0.2,"0-20",IF(T90&lt;0.4,"20-40",IF(T90&lt;0.6,"40-60",IF(T90&lt;0.8,"60-80","80-100"))))</f>
        <v>40-60</v>
      </c>
      <c r="V90" s="17">
        <f>SUMPRODUCT(ISNUMBER(SEARCH(""&amp;'DataSource-Tool-Coverage'!A$2:A$36&amp;","," "&amp;'Detailed Techniques'!F90&amp;","))+0,'DataSource-Tool-Coverage'!$G$2:$G$36)/(LEN(TRIM(F90))-LEN(SUBSTITUTE(TRIM(F90),",",""))+1)</f>
        <v>0</v>
      </c>
      <c r="W90" s="14" t="str">
        <f>IF(V90&lt;0.2,"0-20",IF(V90&lt;0.4,"20-40",IF(V90&lt;0.6,"40-60",IF(V90&lt;0.8,"60-80","80-100"))))</f>
        <v>0-20</v>
      </c>
      <c r="X90" s="17">
        <f>SUMPRODUCT(ISNUMBER(SEARCH(""&amp;'DataSource-Tool-Coverage'!A$2:A$36&amp;","," "&amp;'Detailed Techniques'!F90&amp;","))+0,'DataSource-Tool-Coverage'!$H$2:$H$36)/(LEN(TRIM(F90))-LEN(SUBSTITUTE(TRIM(F90),",",""))+1)</f>
        <v>0</v>
      </c>
      <c r="Y90" s="14" t="str">
        <f>IF(X90&lt;0.2,"0-20",IF(X90&lt;0.4,"20-40",IF(X90&lt;0.6,"40-60",IF(X90&lt;0.8,"60-80","80-100"))))</f>
        <v>0-20</v>
      </c>
    </row>
    <row r="91" spans="1:25" ht="60" customHeight="1" x14ac:dyDescent="0.25">
      <c r="A91" s="3" t="s">
        <v>34</v>
      </c>
      <c r="B91" s="3" t="s">
        <v>9</v>
      </c>
      <c r="C91" s="3" t="s">
        <v>262</v>
      </c>
      <c r="D91" s="5" t="s">
        <v>349</v>
      </c>
      <c r="E91" s="5" t="s">
        <v>350</v>
      </c>
      <c r="F91" s="16" t="s">
        <v>807</v>
      </c>
      <c r="G91" s="5" t="str">
        <f>INDEX('Score Defs'!A$3:A$8,MATCH('Detailed Techniques'!K91,'Score Defs'!B$3:B$8,0))</f>
        <v>None</v>
      </c>
      <c r="H91" s="60">
        <v>0</v>
      </c>
      <c r="I91" s="60"/>
      <c r="J91" s="60"/>
      <c r="K91" s="60">
        <f>FLOOR(AVERAGE(H91:J91),1)</f>
        <v>0</v>
      </c>
      <c r="L91" s="17">
        <f>SUMPRODUCT(ISNUMBER(SEARCH(""&amp;'DataSource-Tool-Coverage'!A$2:A$36&amp;","," "&amp;'Detailed Techniques'!F91&amp;","))+0,'DataSource-Tool-Coverage'!$B$2:$B$36)/(LEN(TRIM(F91))-LEN(SUBSTITUTE(TRIM(F91),",",""))+1)</f>
        <v>0.5</v>
      </c>
      <c r="M91" s="14" t="str">
        <f>IF(L91&lt;0.2,"0-20",IF(L91&lt;0.4,"20-40",IF(L91&lt;0.6,"40-60",IF(L91&lt;0.8,"60-80","80-100"))))</f>
        <v>40-60</v>
      </c>
      <c r="N91" s="17">
        <f>SUMPRODUCT(ISNUMBER(SEARCH(""&amp;'DataSource-Tool-Coverage'!A$2:A$36&amp;","," "&amp;'Detailed Techniques'!F91&amp;","))+0,'DataSource-Tool-Coverage'!$C$2:$C$36)/(LEN(TRIM(F91))-LEN(SUBSTITUTE(TRIM(F91),",",""))+1)</f>
        <v>0.5</v>
      </c>
      <c r="O91" s="14" t="str">
        <f>IF(N91&lt;0.2,"0-20",IF(N91&lt;0.4,"20-40",IF(N91&lt;0.6,"40-60",IF(N91&lt;0.8,"60-80","80-100"))))</f>
        <v>40-60</v>
      </c>
      <c r="P91" s="17">
        <f>SUMPRODUCT(ISNUMBER(SEARCH(""&amp;'DataSource-Tool-Coverage'!A$2:A$36&amp;","," "&amp;'Detailed Techniques'!F91&amp;","))+0,'DataSource-Tool-Coverage'!$D$2:$D$36)/(LEN(TRIM(F91))-LEN(SUBSTITUTE(TRIM(F91),",",""))+1)</f>
        <v>0.25</v>
      </c>
      <c r="Q91" s="14" t="str">
        <f>IF(P91&lt;0.2,"0-20",IF(P91&lt;0.4,"20-40",IF(P91&lt;0.6,"40-60",IF(P91&lt;0.8,"60-80","80-100"))))</f>
        <v>20-40</v>
      </c>
      <c r="R91" s="17">
        <f>SUMPRODUCT(ISNUMBER(SEARCH(""&amp;'DataSource-Tool-Coverage'!A$2:A$36&amp;","," "&amp;'Detailed Techniques'!F91&amp;","))+0,'DataSource-Tool-Coverage'!$E$2:$E$36)/(LEN(TRIM(F91))-LEN(SUBSTITUTE(TRIM(F91),",",""))+1)</f>
        <v>0.25</v>
      </c>
      <c r="S91" s="14" t="str">
        <f>IF(R91&lt;0.2,"0-20",IF(R91&lt;0.4,"20-40",IF(R91&lt;0.6,"40-60",IF(R91&lt;0.8,"60-80","80-100"))))</f>
        <v>20-40</v>
      </c>
      <c r="T91" s="17">
        <f>SUMPRODUCT(ISNUMBER(SEARCH(""&amp;'DataSource-Tool-Coverage'!A$2:A$36&amp;","," "&amp;'Detailed Techniques'!F91&amp;","))+0,'DataSource-Tool-Coverage'!$F$2:$F$36)/(LEN(TRIM(F91))-LEN(SUBSTITUTE(TRIM(F91),",",""))+1)</f>
        <v>0.25</v>
      </c>
      <c r="U91" s="14" t="str">
        <f>IF(T91&lt;0.2,"0-20",IF(T91&lt;0.4,"20-40",IF(T91&lt;0.6,"40-60",IF(T91&lt;0.8,"60-80","80-100"))))</f>
        <v>20-40</v>
      </c>
      <c r="V91" s="17">
        <f>SUMPRODUCT(ISNUMBER(SEARCH(""&amp;'DataSource-Tool-Coverage'!A$2:A$36&amp;","," "&amp;'Detailed Techniques'!F91&amp;","))+0,'DataSource-Tool-Coverage'!$G$2:$G$36)/(LEN(TRIM(F91))-LEN(SUBSTITUTE(TRIM(F91),",",""))+1)</f>
        <v>0.5</v>
      </c>
      <c r="W91" s="14" t="str">
        <f>IF(V91&lt;0.2,"0-20",IF(V91&lt;0.4,"20-40",IF(V91&lt;0.6,"40-60",IF(V91&lt;0.8,"60-80","80-100"))))</f>
        <v>40-60</v>
      </c>
      <c r="X91" s="17">
        <f>SUMPRODUCT(ISNUMBER(SEARCH(""&amp;'DataSource-Tool-Coverage'!A$2:A$36&amp;","," "&amp;'Detailed Techniques'!F91&amp;","))+0,'DataSource-Tool-Coverage'!$H$2:$H$36)/(LEN(TRIM(F91))-LEN(SUBSTITUTE(TRIM(F91),",",""))+1)</f>
        <v>0.5</v>
      </c>
      <c r="Y91" s="14" t="str">
        <f>IF(X91&lt;0.2,"0-20",IF(X91&lt;0.4,"20-40",IF(X91&lt;0.6,"40-60",IF(X91&lt;0.8,"60-80","80-100"))))</f>
        <v>40-60</v>
      </c>
    </row>
    <row r="92" spans="1:25" ht="60" customHeight="1" x14ac:dyDescent="0.25">
      <c r="A92" s="3" t="s">
        <v>75</v>
      </c>
      <c r="B92" s="3" t="s">
        <v>5</v>
      </c>
      <c r="C92" s="3" t="s">
        <v>263</v>
      </c>
      <c r="D92" s="5" t="s">
        <v>264</v>
      </c>
      <c r="E92" s="5" t="s">
        <v>457</v>
      </c>
      <c r="F92" s="16" t="s">
        <v>808</v>
      </c>
      <c r="G92" s="5" t="str">
        <f>INDEX('Score Defs'!A$3:A$8,MATCH('Detailed Techniques'!K92,'Score Defs'!B$3:B$8,0))</f>
        <v>None</v>
      </c>
      <c r="H92" s="60">
        <v>0</v>
      </c>
      <c r="I92" s="60"/>
      <c r="J92" s="60"/>
      <c r="K92" s="60">
        <f>FLOOR(AVERAGE(H92:J92),1)</f>
        <v>0</v>
      </c>
      <c r="L92" s="17">
        <f>SUMPRODUCT(ISNUMBER(SEARCH(""&amp;'DataSource-Tool-Coverage'!A$2:A$36&amp;","," "&amp;'Detailed Techniques'!F92&amp;","))+0,'DataSource-Tool-Coverage'!$B$2:$B$36)/(LEN(TRIM(F92))-LEN(SUBSTITUTE(TRIM(F92),",",""))+1)</f>
        <v>1</v>
      </c>
      <c r="M92" s="14" t="str">
        <f>IF(L92&lt;0.2,"0-20",IF(L92&lt;0.4,"20-40",IF(L92&lt;0.6,"40-60",IF(L92&lt;0.8,"60-80","80-100"))))</f>
        <v>80-100</v>
      </c>
      <c r="N92" s="17">
        <f>SUMPRODUCT(ISNUMBER(SEARCH(""&amp;'DataSource-Tool-Coverage'!A$2:A$36&amp;","," "&amp;'Detailed Techniques'!F92&amp;","))+0,'DataSource-Tool-Coverage'!$C$2:$C$36)/(LEN(TRIM(F92))-LEN(SUBSTITUTE(TRIM(F92),",",""))+1)</f>
        <v>0.5</v>
      </c>
      <c r="O92" s="14" t="str">
        <f>IF(N92&lt;0.2,"0-20",IF(N92&lt;0.4,"20-40",IF(N92&lt;0.6,"40-60",IF(N92&lt;0.8,"60-80","80-100"))))</f>
        <v>40-60</v>
      </c>
      <c r="P92" s="17">
        <f>SUMPRODUCT(ISNUMBER(SEARCH(""&amp;'DataSource-Tool-Coverage'!A$2:A$36&amp;","," "&amp;'Detailed Techniques'!F92&amp;","))+0,'DataSource-Tool-Coverage'!$D$2:$D$36)/(LEN(TRIM(F92))-LEN(SUBSTITUTE(TRIM(F92),",",""))+1)</f>
        <v>0</v>
      </c>
      <c r="Q92" s="14" t="str">
        <f>IF(P92&lt;0.2,"0-20",IF(P92&lt;0.4,"20-40",IF(P92&lt;0.6,"40-60",IF(P92&lt;0.8,"60-80","80-100"))))</f>
        <v>0-20</v>
      </c>
      <c r="R92" s="17">
        <f>SUMPRODUCT(ISNUMBER(SEARCH(""&amp;'DataSource-Tool-Coverage'!A$2:A$36&amp;","," "&amp;'Detailed Techniques'!F92&amp;","))+0,'DataSource-Tool-Coverage'!$E$2:$E$36)/(LEN(TRIM(F92))-LEN(SUBSTITUTE(TRIM(F92),",",""))+1)</f>
        <v>1</v>
      </c>
      <c r="S92" s="14" t="str">
        <f>IF(R92&lt;0.2,"0-20",IF(R92&lt;0.4,"20-40",IF(R92&lt;0.6,"40-60",IF(R92&lt;0.8,"60-80","80-100"))))</f>
        <v>80-100</v>
      </c>
      <c r="T92" s="17">
        <f>SUMPRODUCT(ISNUMBER(SEARCH(""&amp;'DataSource-Tool-Coverage'!A$2:A$36&amp;","," "&amp;'Detailed Techniques'!F92&amp;","))+0,'DataSource-Tool-Coverage'!$F$2:$F$36)/(LEN(TRIM(F92))-LEN(SUBSTITUTE(TRIM(F92),",",""))+1)</f>
        <v>0.5</v>
      </c>
      <c r="U92" s="14" t="str">
        <f>IF(T92&lt;0.2,"0-20",IF(T92&lt;0.4,"20-40",IF(T92&lt;0.6,"40-60",IF(T92&lt;0.8,"60-80","80-100"))))</f>
        <v>40-60</v>
      </c>
      <c r="V92" s="17">
        <f>SUMPRODUCT(ISNUMBER(SEARCH(""&amp;'DataSource-Tool-Coverage'!A$2:A$36&amp;","," "&amp;'Detailed Techniques'!F92&amp;","))+0,'DataSource-Tool-Coverage'!$G$2:$G$36)/(LEN(TRIM(F92))-LEN(SUBSTITUTE(TRIM(F92),",",""))+1)</f>
        <v>0</v>
      </c>
      <c r="W92" s="14" t="str">
        <f>IF(V92&lt;0.2,"0-20",IF(V92&lt;0.4,"20-40",IF(V92&lt;0.6,"40-60",IF(V92&lt;0.8,"60-80","80-100"))))</f>
        <v>0-20</v>
      </c>
      <c r="X92" s="17">
        <f>SUMPRODUCT(ISNUMBER(SEARCH(""&amp;'DataSource-Tool-Coverage'!A$2:A$36&amp;","," "&amp;'Detailed Techniques'!F92&amp;","))+0,'DataSource-Tool-Coverage'!$H$2:$H$36)/(LEN(TRIM(F92))-LEN(SUBSTITUTE(TRIM(F92),",",""))+1)</f>
        <v>0</v>
      </c>
      <c r="Y92" s="14" t="str">
        <f>IF(X92&lt;0.2,"0-20",IF(X92&lt;0.4,"20-40",IF(X92&lt;0.6,"40-60",IF(X92&lt;0.8,"60-80","80-100"))))</f>
        <v>0-20</v>
      </c>
    </row>
    <row r="93" spans="1:25" ht="60" customHeight="1" x14ac:dyDescent="0.25">
      <c r="A93" s="3" t="s">
        <v>26</v>
      </c>
      <c r="B93" s="3" t="s">
        <v>9</v>
      </c>
      <c r="C93" s="3" t="s">
        <v>265</v>
      </c>
      <c r="D93" s="5" t="s">
        <v>266</v>
      </c>
      <c r="E93" s="5" t="s">
        <v>346</v>
      </c>
      <c r="F93" s="16" t="s">
        <v>808</v>
      </c>
      <c r="G93" s="5" t="str">
        <f>INDEX('Score Defs'!A$3:A$8,MATCH('Detailed Techniques'!K93,'Score Defs'!B$3:B$8,0))</f>
        <v>None</v>
      </c>
      <c r="H93" s="60">
        <v>0</v>
      </c>
      <c r="I93" s="60"/>
      <c r="J93" s="60"/>
      <c r="K93" s="60">
        <f>FLOOR(AVERAGE(H93:J93),1)</f>
        <v>0</v>
      </c>
      <c r="L93" s="17">
        <f>SUMPRODUCT(ISNUMBER(SEARCH(""&amp;'DataSource-Tool-Coverage'!A$2:A$36&amp;","," "&amp;'Detailed Techniques'!F93&amp;","))+0,'DataSource-Tool-Coverage'!$B$2:$B$36)/(LEN(TRIM(F93))-LEN(SUBSTITUTE(TRIM(F93),",",""))+1)</f>
        <v>1</v>
      </c>
      <c r="M93" s="14" t="str">
        <f>IF(L93&lt;0.2,"0-20",IF(L93&lt;0.4,"20-40",IF(L93&lt;0.6,"40-60",IF(L93&lt;0.8,"60-80","80-100"))))</f>
        <v>80-100</v>
      </c>
      <c r="N93" s="17">
        <f>SUMPRODUCT(ISNUMBER(SEARCH(""&amp;'DataSource-Tool-Coverage'!A$2:A$36&amp;","," "&amp;'Detailed Techniques'!F93&amp;","))+0,'DataSource-Tool-Coverage'!$C$2:$C$36)/(LEN(TRIM(F93))-LEN(SUBSTITUTE(TRIM(F93),",",""))+1)</f>
        <v>0.5</v>
      </c>
      <c r="O93" s="14" t="str">
        <f>IF(N93&lt;0.2,"0-20",IF(N93&lt;0.4,"20-40",IF(N93&lt;0.6,"40-60",IF(N93&lt;0.8,"60-80","80-100"))))</f>
        <v>40-60</v>
      </c>
      <c r="P93" s="17">
        <f>SUMPRODUCT(ISNUMBER(SEARCH(""&amp;'DataSource-Tool-Coverage'!A$2:A$36&amp;","," "&amp;'Detailed Techniques'!F93&amp;","))+0,'DataSource-Tool-Coverage'!$D$2:$D$36)/(LEN(TRIM(F93))-LEN(SUBSTITUTE(TRIM(F93),",",""))+1)</f>
        <v>0</v>
      </c>
      <c r="Q93" s="14" t="str">
        <f>IF(P93&lt;0.2,"0-20",IF(P93&lt;0.4,"20-40",IF(P93&lt;0.6,"40-60",IF(P93&lt;0.8,"60-80","80-100"))))</f>
        <v>0-20</v>
      </c>
      <c r="R93" s="17">
        <f>SUMPRODUCT(ISNUMBER(SEARCH(""&amp;'DataSource-Tool-Coverage'!A$2:A$36&amp;","," "&amp;'Detailed Techniques'!F93&amp;","))+0,'DataSource-Tool-Coverage'!$E$2:$E$36)/(LEN(TRIM(F93))-LEN(SUBSTITUTE(TRIM(F93),",",""))+1)</f>
        <v>1</v>
      </c>
      <c r="S93" s="14" t="str">
        <f>IF(R93&lt;0.2,"0-20",IF(R93&lt;0.4,"20-40",IF(R93&lt;0.6,"40-60",IF(R93&lt;0.8,"60-80","80-100"))))</f>
        <v>80-100</v>
      </c>
      <c r="T93" s="17">
        <f>SUMPRODUCT(ISNUMBER(SEARCH(""&amp;'DataSource-Tool-Coverage'!A$2:A$36&amp;","," "&amp;'Detailed Techniques'!F93&amp;","))+0,'DataSource-Tool-Coverage'!$F$2:$F$36)/(LEN(TRIM(F93))-LEN(SUBSTITUTE(TRIM(F93),",",""))+1)</f>
        <v>0.5</v>
      </c>
      <c r="U93" s="14" t="str">
        <f>IF(T93&lt;0.2,"0-20",IF(T93&lt;0.4,"20-40",IF(T93&lt;0.6,"40-60",IF(T93&lt;0.8,"60-80","80-100"))))</f>
        <v>40-60</v>
      </c>
      <c r="V93" s="17">
        <f>SUMPRODUCT(ISNUMBER(SEARCH(""&amp;'DataSource-Tool-Coverage'!A$2:A$36&amp;","," "&amp;'Detailed Techniques'!F93&amp;","))+0,'DataSource-Tool-Coverage'!$G$2:$G$36)/(LEN(TRIM(F93))-LEN(SUBSTITUTE(TRIM(F93),",",""))+1)</f>
        <v>0</v>
      </c>
      <c r="W93" s="14" t="str">
        <f>IF(V93&lt;0.2,"0-20",IF(V93&lt;0.4,"20-40",IF(V93&lt;0.6,"40-60",IF(V93&lt;0.8,"60-80","80-100"))))</f>
        <v>0-20</v>
      </c>
      <c r="X93" s="17">
        <f>SUMPRODUCT(ISNUMBER(SEARCH(""&amp;'DataSource-Tool-Coverage'!A$2:A$36&amp;","," "&amp;'Detailed Techniques'!F93&amp;","))+0,'DataSource-Tool-Coverage'!$H$2:$H$36)/(LEN(TRIM(F93))-LEN(SUBSTITUTE(TRIM(F93),",",""))+1)</f>
        <v>0</v>
      </c>
      <c r="Y93" s="14" t="str">
        <f>IF(X93&lt;0.2,"0-20",IF(X93&lt;0.4,"20-40",IF(X93&lt;0.6,"40-60",IF(X93&lt;0.8,"60-80","80-100"))))</f>
        <v>0-20</v>
      </c>
    </row>
    <row r="94" spans="1:25" ht="60" customHeight="1" x14ac:dyDescent="0.25">
      <c r="A94" s="3" t="s">
        <v>69</v>
      </c>
      <c r="B94" s="3" t="s">
        <v>624</v>
      </c>
      <c r="C94" s="3" t="s">
        <v>267</v>
      </c>
      <c r="D94" s="5" t="s">
        <v>439</v>
      </c>
      <c r="E94" s="5" t="s">
        <v>440</v>
      </c>
      <c r="F94" s="16" t="s">
        <v>809</v>
      </c>
      <c r="G94" s="5" t="str">
        <f>INDEX('Score Defs'!A$3:A$8,MATCH('Detailed Techniques'!K94,'Score Defs'!B$3:B$8,0))</f>
        <v>None</v>
      </c>
      <c r="H94" s="60">
        <v>0</v>
      </c>
      <c r="I94" s="60"/>
      <c r="J94" s="60"/>
      <c r="K94" s="60">
        <f>FLOOR(AVERAGE(H94:J94),1)</f>
        <v>0</v>
      </c>
      <c r="L94" s="17">
        <f>SUMPRODUCT(ISNUMBER(SEARCH(""&amp;'DataSource-Tool-Coverage'!A$2:A$36&amp;","," "&amp;'Detailed Techniques'!F94&amp;","))+0,'DataSource-Tool-Coverage'!$B$2:$B$36)/(LEN(TRIM(F94))-LEN(SUBSTITUTE(TRIM(F94),",",""))+1)</f>
        <v>1</v>
      </c>
      <c r="M94" s="14" t="str">
        <f>IF(L94&lt;0.2,"0-20",IF(L94&lt;0.4,"20-40",IF(L94&lt;0.6,"40-60",IF(L94&lt;0.8,"60-80","80-100"))))</f>
        <v>80-100</v>
      </c>
      <c r="N94" s="17">
        <f>SUMPRODUCT(ISNUMBER(SEARCH(""&amp;'DataSource-Tool-Coverage'!A$2:A$36&amp;","," "&amp;'Detailed Techniques'!F94&amp;","))+0,'DataSource-Tool-Coverage'!$C$2:$C$36)/(LEN(TRIM(F94))-LEN(SUBSTITUTE(TRIM(F94),",",""))+1)</f>
        <v>0.5</v>
      </c>
      <c r="O94" s="14" t="str">
        <f>IF(N94&lt;0.2,"0-20",IF(N94&lt;0.4,"20-40",IF(N94&lt;0.6,"40-60",IF(N94&lt;0.8,"60-80","80-100"))))</f>
        <v>40-60</v>
      </c>
      <c r="P94" s="17">
        <f>SUMPRODUCT(ISNUMBER(SEARCH(""&amp;'DataSource-Tool-Coverage'!A$2:A$36&amp;","," "&amp;'Detailed Techniques'!F94&amp;","))+0,'DataSource-Tool-Coverage'!$D$2:$D$36)/(LEN(TRIM(F94))-LEN(SUBSTITUTE(TRIM(F94),",",""))+1)</f>
        <v>0</v>
      </c>
      <c r="Q94" s="14" t="str">
        <f>IF(P94&lt;0.2,"0-20",IF(P94&lt;0.4,"20-40",IF(P94&lt;0.6,"40-60",IF(P94&lt;0.8,"60-80","80-100"))))</f>
        <v>0-20</v>
      </c>
      <c r="R94" s="17">
        <f>SUMPRODUCT(ISNUMBER(SEARCH(""&amp;'DataSource-Tool-Coverage'!A$2:A$36&amp;","," "&amp;'Detailed Techniques'!F94&amp;","))+0,'DataSource-Tool-Coverage'!$E$2:$E$36)/(LEN(TRIM(F94))-LEN(SUBSTITUTE(TRIM(F94),",",""))+1)</f>
        <v>0.5</v>
      </c>
      <c r="S94" s="14" t="str">
        <f>IF(R94&lt;0.2,"0-20",IF(R94&lt;0.4,"20-40",IF(R94&lt;0.6,"40-60",IF(R94&lt;0.8,"60-80","80-100"))))</f>
        <v>40-60</v>
      </c>
      <c r="T94" s="17">
        <f>SUMPRODUCT(ISNUMBER(SEARCH(""&amp;'DataSource-Tool-Coverage'!A$2:A$36&amp;","," "&amp;'Detailed Techniques'!F94&amp;","))+0,'DataSource-Tool-Coverage'!$F$2:$F$36)/(LEN(TRIM(F94))-LEN(SUBSTITUTE(TRIM(F94),",",""))+1)</f>
        <v>1</v>
      </c>
      <c r="U94" s="14" t="str">
        <f>IF(T94&lt;0.2,"0-20",IF(T94&lt;0.4,"20-40",IF(T94&lt;0.6,"40-60",IF(T94&lt;0.8,"60-80","80-100"))))</f>
        <v>80-100</v>
      </c>
      <c r="V94" s="17">
        <f>SUMPRODUCT(ISNUMBER(SEARCH(""&amp;'DataSource-Tool-Coverage'!A$2:A$36&amp;","," "&amp;'Detailed Techniques'!F94&amp;","))+0,'DataSource-Tool-Coverage'!$G$2:$G$36)/(LEN(TRIM(F94))-LEN(SUBSTITUTE(TRIM(F94),",",""))+1)</f>
        <v>0</v>
      </c>
      <c r="W94" s="14" t="str">
        <f>IF(V94&lt;0.2,"0-20",IF(V94&lt;0.4,"20-40",IF(V94&lt;0.6,"40-60",IF(V94&lt;0.8,"60-80","80-100"))))</f>
        <v>0-20</v>
      </c>
      <c r="X94" s="17">
        <f>SUMPRODUCT(ISNUMBER(SEARCH(""&amp;'DataSource-Tool-Coverage'!A$2:A$36&amp;","," "&amp;'Detailed Techniques'!F94&amp;","))+0,'DataSource-Tool-Coverage'!$H$2:$H$36)/(LEN(TRIM(F94))-LEN(SUBSTITUTE(TRIM(F94),",",""))+1)</f>
        <v>0</v>
      </c>
      <c r="Y94" s="14" t="str">
        <f>IF(X94&lt;0.2,"0-20",IF(X94&lt;0.4,"20-40",IF(X94&lt;0.6,"40-60",IF(X94&lt;0.8,"60-80","80-100"))))</f>
        <v>0-20</v>
      </c>
    </row>
    <row r="95" spans="1:25" ht="60" customHeight="1" x14ac:dyDescent="0.25">
      <c r="A95" s="3" t="s">
        <v>41</v>
      </c>
      <c r="B95" s="3" t="s">
        <v>9</v>
      </c>
      <c r="C95" s="3" t="s">
        <v>268</v>
      </c>
      <c r="D95" s="5" t="s">
        <v>269</v>
      </c>
      <c r="E95" s="5" t="s">
        <v>345</v>
      </c>
      <c r="F95" s="16" t="s">
        <v>775</v>
      </c>
      <c r="G95" s="5" t="str">
        <f>INDEX('Score Defs'!A$3:A$8,MATCH('Detailed Techniques'!K95,'Score Defs'!B$3:B$8,0))</f>
        <v>None</v>
      </c>
      <c r="H95" s="60">
        <v>0</v>
      </c>
      <c r="I95" s="60"/>
      <c r="J95" s="60"/>
      <c r="K95" s="60">
        <f>FLOOR(AVERAGE(H95:J95),1)</f>
        <v>0</v>
      </c>
      <c r="L95" s="17">
        <f>SUMPRODUCT(ISNUMBER(SEARCH(""&amp;'DataSource-Tool-Coverage'!A$2:A$36&amp;","," "&amp;'Detailed Techniques'!F95&amp;","))+0,'DataSource-Tool-Coverage'!$B$2:$B$36)/(LEN(TRIM(F95))-LEN(SUBSTITUTE(TRIM(F95),",",""))+1)</f>
        <v>0.5</v>
      </c>
      <c r="M95" s="14" t="str">
        <f>IF(L95&lt;0.2,"0-20",IF(L95&lt;0.4,"20-40",IF(L95&lt;0.6,"40-60",IF(L95&lt;0.8,"60-80","80-100"))))</f>
        <v>40-60</v>
      </c>
      <c r="N95" s="17">
        <f>SUMPRODUCT(ISNUMBER(SEARCH(""&amp;'DataSource-Tool-Coverage'!A$2:A$36&amp;","," "&amp;'Detailed Techniques'!F95&amp;","))+0,'DataSource-Tool-Coverage'!$C$2:$C$36)/(LEN(TRIM(F95))-LEN(SUBSTITUTE(TRIM(F95),",",""))+1)</f>
        <v>0.5</v>
      </c>
      <c r="O95" s="14" t="str">
        <f>IF(N95&lt;0.2,"0-20",IF(N95&lt;0.4,"20-40",IF(N95&lt;0.6,"40-60",IF(N95&lt;0.8,"60-80","80-100"))))</f>
        <v>40-60</v>
      </c>
      <c r="P95" s="17">
        <f>SUMPRODUCT(ISNUMBER(SEARCH(""&amp;'DataSource-Tool-Coverage'!A$2:A$36&amp;","," "&amp;'Detailed Techniques'!F95&amp;","))+0,'DataSource-Tool-Coverage'!$D$2:$D$36)/(LEN(TRIM(F95))-LEN(SUBSTITUTE(TRIM(F95),",",""))+1)</f>
        <v>0.25</v>
      </c>
      <c r="Q95" s="14" t="str">
        <f>IF(P95&lt;0.2,"0-20",IF(P95&lt;0.4,"20-40",IF(P95&lt;0.6,"40-60",IF(P95&lt;0.8,"60-80","80-100"))))</f>
        <v>20-40</v>
      </c>
      <c r="R95" s="17">
        <f>SUMPRODUCT(ISNUMBER(SEARCH(""&amp;'DataSource-Tool-Coverage'!A$2:A$36&amp;","," "&amp;'Detailed Techniques'!F95&amp;","))+0,'DataSource-Tool-Coverage'!$E$2:$E$36)/(LEN(TRIM(F95))-LEN(SUBSTITUTE(TRIM(F95),",",""))+1)</f>
        <v>0.25</v>
      </c>
      <c r="S95" s="14" t="str">
        <f>IF(R95&lt;0.2,"0-20",IF(R95&lt;0.4,"20-40",IF(R95&lt;0.6,"40-60",IF(R95&lt;0.8,"60-80","80-100"))))</f>
        <v>20-40</v>
      </c>
      <c r="T95" s="17">
        <f>SUMPRODUCT(ISNUMBER(SEARCH(""&amp;'DataSource-Tool-Coverage'!A$2:A$36&amp;","," "&amp;'Detailed Techniques'!F95&amp;","))+0,'DataSource-Tool-Coverage'!$F$2:$F$36)/(LEN(TRIM(F95))-LEN(SUBSTITUTE(TRIM(F95),",",""))+1)</f>
        <v>0.25</v>
      </c>
      <c r="U95" s="14" t="str">
        <f>IF(T95&lt;0.2,"0-20",IF(T95&lt;0.4,"20-40",IF(T95&lt;0.6,"40-60",IF(T95&lt;0.8,"60-80","80-100"))))</f>
        <v>20-40</v>
      </c>
      <c r="V95" s="17">
        <f>SUMPRODUCT(ISNUMBER(SEARCH(""&amp;'DataSource-Tool-Coverage'!A$2:A$36&amp;","," "&amp;'Detailed Techniques'!F95&amp;","))+0,'DataSource-Tool-Coverage'!$G$2:$G$36)/(LEN(TRIM(F95))-LEN(SUBSTITUTE(TRIM(F95),",",""))+1)</f>
        <v>0.5</v>
      </c>
      <c r="W95" s="14" t="str">
        <f>IF(V95&lt;0.2,"0-20",IF(V95&lt;0.4,"20-40",IF(V95&lt;0.6,"40-60",IF(V95&lt;0.8,"60-80","80-100"))))</f>
        <v>40-60</v>
      </c>
      <c r="X95" s="17">
        <f>SUMPRODUCT(ISNUMBER(SEARCH(""&amp;'DataSource-Tool-Coverage'!A$2:A$36&amp;","," "&amp;'Detailed Techniques'!F95&amp;","))+0,'DataSource-Tool-Coverage'!$H$2:$H$36)/(LEN(TRIM(F95))-LEN(SUBSTITUTE(TRIM(F95),",",""))+1)</f>
        <v>0.5</v>
      </c>
      <c r="Y95" s="14" t="str">
        <f>IF(X95&lt;0.2,"0-20",IF(X95&lt;0.4,"20-40",IF(X95&lt;0.6,"40-60",IF(X95&lt;0.8,"60-80","80-100"))))</f>
        <v>40-60</v>
      </c>
    </row>
    <row r="96" spans="1:25" ht="60" customHeight="1" x14ac:dyDescent="0.25">
      <c r="A96" s="3" t="s">
        <v>112</v>
      </c>
      <c r="B96" s="3" t="s">
        <v>9</v>
      </c>
      <c r="C96" s="3" t="s">
        <v>270</v>
      </c>
      <c r="D96" s="5" t="s">
        <v>481</v>
      </c>
      <c r="E96" s="5" t="s">
        <v>482</v>
      </c>
      <c r="F96" s="16"/>
      <c r="G96" s="5" t="str">
        <f>INDEX('Score Defs'!A$3:A$8,MATCH('Detailed Techniques'!K96,'Score Defs'!B$3:B$8,0))</f>
        <v>None</v>
      </c>
      <c r="H96" s="60">
        <v>0</v>
      </c>
      <c r="I96" s="60"/>
      <c r="J96" s="60"/>
      <c r="K96" s="60">
        <f>FLOOR(AVERAGE(H96:J96),1)</f>
        <v>0</v>
      </c>
      <c r="L96" s="17">
        <f>SUMPRODUCT(ISNUMBER(SEARCH(""&amp;'DataSource-Tool-Coverage'!A$2:A$36&amp;","," "&amp;'Detailed Techniques'!F96&amp;","))+0,'DataSource-Tool-Coverage'!$B$2:$B$36)/(LEN(TRIM(F96))-LEN(SUBSTITUTE(TRIM(F96),",",""))+1)</f>
        <v>0</v>
      </c>
      <c r="M96" s="14" t="str">
        <f>IF(L96&lt;0.2,"0-20",IF(L96&lt;0.4,"20-40",IF(L96&lt;0.6,"40-60",IF(L96&lt;0.8,"60-80","80-100"))))</f>
        <v>0-20</v>
      </c>
      <c r="N96" s="17">
        <f>SUMPRODUCT(ISNUMBER(SEARCH(""&amp;'DataSource-Tool-Coverage'!A$2:A$36&amp;","," "&amp;'Detailed Techniques'!F96&amp;","))+0,'DataSource-Tool-Coverage'!$C$2:$C$36)/(LEN(TRIM(F96))-LEN(SUBSTITUTE(TRIM(F96),",",""))+1)</f>
        <v>0</v>
      </c>
      <c r="O96" s="14" t="str">
        <f>IF(N96&lt;0.2,"0-20",IF(N96&lt;0.4,"20-40",IF(N96&lt;0.6,"40-60",IF(N96&lt;0.8,"60-80","80-100"))))</f>
        <v>0-20</v>
      </c>
      <c r="P96" s="17">
        <f>SUMPRODUCT(ISNUMBER(SEARCH(""&amp;'DataSource-Tool-Coverage'!A$2:A$36&amp;","," "&amp;'Detailed Techniques'!F96&amp;","))+0,'DataSource-Tool-Coverage'!$D$2:$D$36)/(LEN(TRIM(F96))-LEN(SUBSTITUTE(TRIM(F96),",",""))+1)</f>
        <v>0</v>
      </c>
      <c r="Q96" s="14" t="str">
        <f>IF(P96&lt;0.2,"0-20",IF(P96&lt;0.4,"20-40",IF(P96&lt;0.6,"40-60",IF(P96&lt;0.8,"60-80","80-100"))))</f>
        <v>0-20</v>
      </c>
      <c r="R96" s="17">
        <f>SUMPRODUCT(ISNUMBER(SEARCH(""&amp;'DataSource-Tool-Coverage'!A$2:A$36&amp;","," "&amp;'Detailed Techniques'!F96&amp;","))+0,'DataSource-Tool-Coverage'!$E$2:$E$36)/(LEN(TRIM(F96))-LEN(SUBSTITUTE(TRIM(F96),",",""))+1)</f>
        <v>0</v>
      </c>
      <c r="S96" s="14" t="str">
        <f>IF(R96&lt;0.2,"0-20",IF(R96&lt;0.4,"20-40",IF(R96&lt;0.6,"40-60",IF(R96&lt;0.8,"60-80","80-100"))))</f>
        <v>0-20</v>
      </c>
      <c r="T96" s="17">
        <f>SUMPRODUCT(ISNUMBER(SEARCH(""&amp;'DataSource-Tool-Coverage'!A$2:A$36&amp;","," "&amp;'Detailed Techniques'!F96&amp;","))+0,'DataSource-Tool-Coverage'!$F$2:$F$36)/(LEN(TRIM(F96))-LEN(SUBSTITUTE(TRIM(F96),",",""))+1)</f>
        <v>0</v>
      </c>
      <c r="U96" s="14" t="str">
        <f>IF(T96&lt;0.2,"0-20",IF(T96&lt;0.4,"20-40",IF(T96&lt;0.6,"40-60",IF(T96&lt;0.8,"60-80","80-100"))))</f>
        <v>0-20</v>
      </c>
      <c r="V96" s="17">
        <f>SUMPRODUCT(ISNUMBER(SEARCH(""&amp;'DataSource-Tool-Coverage'!A$2:A$36&amp;","," "&amp;'Detailed Techniques'!F96&amp;","))+0,'DataSource-Tool-Coverage'!$G$2:$G$36)/(LEN(TRIM(F96))-LEN(SUBSTITUTE(TRIM(F96),",",""))+1)</f>
        <v>0</v>
      </c>
      <c r="W96" s="14" t="str">
        <f>IF(V96&lt;0.2,"0-20",IF(V96&lt;0.4,"20-40",IF(V96&lt;0.6,"40-60",IF(V96&lt;0.8,"60-80","80-100"))))</f>
        <v>0-20</v>
      </c>
      <c r="X96" s="17">
        <f>SUMPRODUCT(ISNUMBER(SEARCH(""&amp;'DataSource-Tool-Coverage'!A$2:A$36&amp;","," "&amp;'Detailed Techniques'!F96&amp;","))+0,'DataSource-Tool-Coverage'!$H$2:$H$36)/(LEN(TRIM(F96))-LEN(SUBSTITUTE(TRIM(F96),",",""))+1)</f>
        <v>0</v>
      </c>
      <c r="Y96" s="14" t="str">
        <f>IF(X96&lt;0.2,"0-20",IF(X96&lt;0.4,"20-40",IF(X96&lt;0.6,"40-60",IF(X96&lt;0.8,"60-80","80-100"))))</f>
        <v>0-20</v>
      </c>
    </row>
    <row r="97" spans="1:25" ht="60" customHeight="1" x14ac:dyDescent="0.25">
      <c r="A97" s="3" t="s">
        <v>1025</v>
      </c>
      <c r="B97" s="3" t="s">
        <v>2</v>
      </c>
      <c r="C97" s="3" t="s">
        <v>271</v>
      </c>
      <c r="D97" s="5" t="s">
        <v>426</v>
      </c>
      <c r="E97" s="5" t="s">
        <v>427</v>
      </c>
      <c r="F97" s="16" t="s">
        <v>810</v>
      </c>
      <c r="G97" s="5" t="str">
        <f>INDEX('Score Defs'!A$3:A$8,MATCH('Detailed Techniques'!K97,'Score Defs'!B$3:B$8,0))</f>
        <v>None</v>
      </c>
      <c r="H97" s="60">
        <v>0</v>
      </c>
      <c r="I97" s="60"/>
      <c r="J97" s="60"/>
      <c r="K97" s="60">
        <f>FLOOR(AVERAGE(H97:J97),1)</f>
        <v>0</v>
      </c>
      <c r="L97" s="17">
        <f>SUMPRODUCT(ISNUMBER(SEARCH(""&amp;'DataSource-Tool-Coverage'!A$2:A$36&amp;","," "&amp;'Detailed Techniques'!F97&amp;","))+0,'DataSource-Tool-Coverage'!$B$2:$B$36)/(LEN(TRIM(F97))-LEN(SUBSTITUTE(TRIM(F97),",",""))+1)</f>
        <v>1</v>
      </c>
      <c r="M97" s="14" t="str">
        <f>IF(L97&lt;0.2,"0-20",IF(L97&lt;0.4,"20-40",IF(L97&lt;0.6,"40-60",IF(L97&lt;0.8,"60-80","80-100"))))</f>
        <v>80-100</v>
      </c>
      <c r="N97" s="17">
        <f>SUMPRODUCT(ISNUMBER(SEARCH(""&amp;'DataSource-Tool-Coverage'!A$2:A$36&amp;","," "&amp;'Detailed Techniques'!F97&amp;","))+0,'DataSource-Tool-Coverage'!$C$2:$C$36)/(LEN(TRIM(F97))-LEN(SUBSTITUTE(TRIM(F97),",",""))+1)</f>
        <v>0.5</v>
      </c>
      <c r="O97" s="14" t="str">
        <f>IF(N97&lt;0.2,"0-20",IF(N97&lt;0.4,"20-40",IF(N97&lt;0.6,"40-60",IF(N97&lt;0.8,"60-80","80-100"))))</f>
        <v>40-60</v>
      </c>
      <c r="P97" s="17">
        <f>SUMPRODUCT(ISNUMBER(SEARCH(""&amp;'DataSource-Tool-Coverage'!A$2:A$36&amp;","," "&amp;'Detailed Techniques'!F97&amp;","))+0,'DataSource-Tool-Coverage'!$D$2:$D$36)/(LEN(TRIM(F97))-LEN(SUBSTITUTE(TRIM(F97),",",""))+1)</f>
        <v>0</v>
      </c>
      <c r="Q97" s="14" t="str">
        <f>IF(P97&lt;0.2,"0-20",IF(P97&lt;0.4,"20-40",IF(P97&lt;0.6,"40-60",IF(P97&lt;0.8,"60-80","80-100"))))</f>
        <v>0-20</v>
      </c>
      <c r="R97" s="17">
        <f>SUMPRODUCT(ISNUMBER(SEARCH(""&amp;'DataSource-Tool-Coverage'!A$2:A$36&amp;","," "&amp;'Detailed Techniques'!F97&amp;","))+0,'DataSource-Tool-Coverage'!$E$2:$E$36)/(LEN(TRIM(F97))-LEN(SUBSTITUTE(TRIM(F97),",",""))+1)</f>
        <v>0.5</v>
      </c>
      <c r="S97" s="14" t="str">
        <f>IF(R97&lt;0.2,"0-20",IF(R97&lt;0.4,"20-40",IF(R97&lt;0.6,"40-60",IF(R97&lt;0.8,"60-80","80-100"))))</f>
        <v>40-60</v>
      </c>
      <c r="T97" s="17">
        <f>SUMPRODUCT(ISNUMBER(SEARCH(""&amp;'DataSource-Tool-Coverage'!A$2:A$36&amp;","," "&amp;'Detailed Techniques'!F97&amp;","))+0,'DataSource-Tool-Coverage'!$F$2:$F$36)/(LEN(TRIM(F97))-LEN(SUBSTITUTE(TRIM(F97),",",""))+1)</f>
        <v>1</v>
      </c>
      <c r="U97" s="14" t="str">
        <f>IF(T97&lt;0.2,"0-20",IF(T97&lt;0.4,"20-40",IF(T97&lt;0.6,"40-60",IF(T97&lt;0.8,"60-80","80-100"))))</f>
        <v>80-100</v>
      </c>
      <c r="V97" s="17">
        <f>SUMPRODUCT(ISNUMBER(SEARCH(""&amp;'DataSource-Tool-Coverage'!A$2:A$36&amp;","," "&amp;'Detailed Techniques'!F97&amp;","))+0,'DataSource-Tool-Coverage'!$G$2:$G$36)/(LEN(TRIM(F97))-LEN(SUBSTITUTE(TRIM(F97),",",""))+1)</f>
        <v>0</v>
      </c>
      <c r="W97" s="14" t="str">
        <f>IF(V97&lt;0.2,"0-20",IF(V97&lt;0.4,"20-40",IF(V97&lt;0.6,"40-60",IF(V97&lt;0.8,"60-80","80-100"))))</f>
        <v>0-20</v>
      </c>
      <c r="X97" s="17">
        <f>SUMPRODUCT(ISNUMBER(SEARCH(""&amp;'DataSource-Tool-Coverage'!A$2:A$36&amp;","," "&amp;'Detailed Techniques'!F97&amp;","))+0,'DataSource-Tool-Coverage'!$H$2:$H$36)/(LEN(TRIM(F97))-LEN(SUBSTITUTE(TRIM(F97),",",""))+1)</f>
        <v>0</v>
      </c>
      <c r="Y97" s="14" t="str">
        <f>IF(X97&lt;0.2,"0-20",IF(X97&lt;0.4,"20-40",IF(X97&lt;0.6,"40-60",IF(X97&lt;0.8,"60-80","80-100"))))</f>
        <v>0-20</v>
      </c>
    </row>
    <row r="98" spans="1:25" ht="60" customHeight="1" x14ac:dyDescent="0.25">
      <c r="A98" s="3" t="s">
        <v>45</v>
      </c>
      <c r="B98" s="3" t="s">
        <v>5</v>
      </c>
      <c r="C98" s="3" t="s">
        <v>272</v>
      </c>
      <c r="D98" s="5" t="s">
        <v>432</v>
      </c>
      <c r="E98" s="5" t="s">
        <v>433</v>
      </c>
      <c r="F98" s="16" t="s">
        <v>431</v>
      </c>
      <c r="G98" s="5" t="str">
        <f>INDEX('Score Defs'!A$3:A$8,MATCH('Detailed Techniques'!K98,'Score Defs'!B$3:B$8,0))</f>
        <v>None</v>
      </c>
      <c r="H98" s="60">
        <v>0</v>
      </c>
      <c r="I98" s="60"/>
      <c r="J98" s="60"/>
      <c r="K98" s="60">
        <f>FLOOR(AVERAGE(H98:J98),1)</f>
        <v>0</v>
      </c>
      <c r="L98" s="17">
        <f>SUMPRODUCT(ISNUMBER(SEARCH(""&amp;'DataSource-Tool-Coverage'!A$2:A$36&amp;","," "&amp;'Detailed Techniques'!F98&amp;","))+0,'DataSource-Tool-Coverage'!$B$2:$B$36)/(LEN(TRIM(F98))-LEN(SUBSTITUTE(TRIM(F98),",",""))+1)</f>
        <v>1</v>
      </c>
      <c r="M98" s="14" t="str">
        <f>IF(L98&lt;0.2,"0-20",IF(L98&lt;0.4,"20-40",IF(L98&lt;0.6,"40-60",IF(L98&lt;0.8,"60-80","80-100"))))</f>
        <v>80-100</v>
      </c>
      <c r="N98" s="17">
        <f>SUMPRODUCT(ISNUMBER(SEARCH(""&amp;'DataSource-Tool-Coverage'!A$2:A$36&amp;","," "&amp;'Detailed Techniques'!F98&amp;","))+0,'DataSource-Tool-Coverage'!$C$2:$C$36)/(LEN(TRIM(F98))-LEN(SUBSTITUTE(TRIM(F98),",",""))+1)</f>
        <v>0</v>
      </c>
      <c r="O98" s="14" t="str">
        <f>IF(N98&lt;0.2,"0-20",IF(N98&lt;0.4,"20-40",IF(N98&lt;0.6,"40-60",IF(N98&lt;0.8,"60-80","80-100"))))</f>
        <v>0-20</v>
      </c>
      <c r="P98" s="17">
        <f>SUMPRODUCT(ISNUMBER(SEARCH(""&amp;'DataSource-Tool-Coverage'!A$2:A$36&amp;","," "&amp;'Detailed Techniques'!F98&amp;","))+0,'DataSource-Tool-Coverage'!$D$2:$D$36)/(LEN(TRIM(F98))-LEN(SUBSTITUTE(TRIM(F98),",",""))+1)</f>
        <v>0</v>
      </c>
      <c r="Q98" s="14" t="str">
        <f>IF(P98&lt;0.2,"0-20",IF(P98&lt;0.4,"20-40",IF(P98&lt;0.6,"40-60",IF(P98&lt;0.8,"60-80","80-100"))))</f>
        <v>0-20</v>
      </c>
      <c r="R98" s="17">
        <f>SUMPRODUCT(ISNUMBER(SEARCH(""&amp;'DataSource-Tool-Coverage'!A$2:A$36&amp;","," "&amp;'Detailed Techniques'!F98&amp;","))+0,'DataSource-Tool-Coverage'!$E$2:$E$36)/(LEN(TRIM(F98))-LEN(SUBSTITUTE(TRIM(F98),",",""))+1)</f>
        <v>0</v>
      </c>
      <c r="S98" s="14" t="str">
        <f>IF(R98&lt;0.2,"0-20",IF(R98&lt;0.4,"20-40",IF(R98&lt;0.6,"40-60",IF(R98&lt;0.8,"60-80","80-100"))))</f>
        <v>0-20</v>
      </c>
      <c r="T98" s="17">
        <f>SUMPRODUCT(ISNUMBER(SEARCH(""&amp;'DataSource-Tool-Coverage'!A$2:A$36&amp;","," "&amp;'Detailed Techniques'!F98&amp;","))+0,'DataSource-Tool-Coverage'!$F$2:$F$36)/(LEN(TRIM(F98))-LEN(SUBSTITUTE(TRIM(F98),",",""))+1)</f>
        <v>0</v>
      </c>
      <c r="U98" s="14" t="str">
        <f>IF(T98&lt;0.2,"0-20",IF(T98&lt;0.4,"20-40",IF(T98&lt;0.6,"40-60",IF(T98&lt;0.8,"60-80","80-100"))))</f>
        <v>0-20</v>
      </c>
      <c r="V98" s="17">
        <f>SUMPRODUCT(ISNUMBER(SEARCH(""&amp;'DataSource-Tool-Coverage'!A$2:A$36&amp;","," "&amp;'Detailed Techniques'!F98&amp;","))+0,'DataSource-Tool-Coverage'!$G$2:$G$36)/(LEN(TRIM(F98))-LEN(SUBSTITUTE(TRIM(F98),",",""))+1)</f>
        <v>0</v>
      </c>
      <c r="W98" s="14" t="str">
        <f>IF(V98&lt;0.2,"0-20",IF(V98&lt;0.4,"20-40",IF(V98&lt;0.6,"40-60",IF(V98&lt;0.8,"60-80","80-100"))))</f>
        <v>0-20</v>
      </c>
      <c r="X98" s="17">
        <f>SUMPRODUCT(ISNUMBER(SEARCH(""&amp;'DataSource-Tool-Coverage'!A$2:A$36&amp;","," "&amp;'Detailed Techniques'!F98&amp;","))+0,'DataSource-Tool-Coverage'!$H$2:$H$36)/(LEN(TRIM(F98))-LEN(SUBSTITUTE(TRIM(F98),",",""))+1)</f>
        <v>0</v>
      </c>
      <c r="Y98" s="14" t="str">
        <f>IF(X98&lt;0.2,"0-20",IF(X98&lt;0.4,"20-40",IF(X98&lt;0.6,"40-60",IF(X98&lt;0.8,"60-80","80-100"))))</f>
        <v>0-20</v>
      </c>
    </row>
    <row r="99" spans="1:25" ht="60" customHeight="1" x14ac:dyDescent="0.25">
      <c r="A99" s="3" t="s">
        <v>710</v>
      </c>
      <c r="B99" s="3" t="s">
        <v>3</v>
      </c>
      <c r="C99" s="3" t="s">
        <v>273</v>
      </c>
      <c r="D99" s="5" t="s">
        <v>274</v>
      </c>
      <c r="E99" s="5" t="s">
        <v>353</v>
      </c>
      <c r="F99" s="16" t="s">
        <v>811</v>
      </c>
      <c r="G99" s="5" t="str">
        <f>INDEX('Score Defs'!A$3:A$8,MATCH('Detailed Techniques'!K99,'Score Defs'!B$3:B$8,0))</f>
        <v>None</v>
      </c>
      <c r="H99" s="60">
        <v>0</v>
      </c>
      <c r="I99" s="60"/>
      <c r="J99" s="60"/>
      <c r="K99" s="60">
        <f>FLOOR(AVERAGE(H99:J99),1)</f>
        <v>0</v>
      </c>
      <c r="L99" s="17">
        <f>SUMPRODUCT(ISNUMBER(SEARCH(""&amp;'DataSource-Tool-Coverage'!A$2:A$36&amp;","," "&amp;'Detailed Techniques'!F99&amp;","))+0,'DataSource-Tool-Coverage'!$B$2:$B$36)/(LEN(TRIM(F99))-LEN(SUBSTITUTE(TRIM(F99),",",""))+1)</f>
        <v>1</v>
      </c>
      <c r="M99" s="14" t="str">
        <f>IF(L99&lt;0.2,"0-20",IF(L99&lt;0.4,"20-40",IF(L99&lt;0.6,"40-60",IF(L99&lt;0.8,"60-80","80-100"))))</f>
        <v>80-100</v>
      </c>
      <c r="N99" s="17">
        <f>SUMPRODUCT(ISNUMBER(SEARCH(""&amp;'DataSource-Tool-Coverage'!A$2:A$36&amp;","," "&amp;'Detailed Techniques'!F99&amp;","))+0,'DataSource-Tool-Coverage'!$C$2:$C$36)/(LEN(TRIM(F99))-LEN(SUBSTITUTE(TRIM(F99),",",""))+1)</f>
        <v>0</v>
      </c>
      <c r="O99" s="14" t="str">
        <f>IF(N99&lt;0.2,"0-20",IF(N99&lt;0.4,"20-40",IF(N99&lt;0.6,"40-60",IF(N99&lt;0.8,"60-80","80-100"))))</f>
        <v>0-20</v>
      </c>
      <c r="P99" s="17">
        <f>SUMPRODUCT(ISNUMBER(SEARCH(""&amp;'DataSource-Tool-Coverage'!A$2:A$36&amp;","," "&amp;'Detailed Techniques'!F99&amp;","))+0,'DataSource-Tool-Coverage'!$D$2:$D$36)/(LEN(TRIM(F99))-LEN(SUBSTITUTE(TRIM(F99),",",""))+1)</f>
        <v>0</v>
      </c>
      <c r="Q99" s="14" t="str">
        <f>IF(P99&lt;0.2,"0-20",IF(P99&lt;0.4,"20-40",IF(P99&lt;0.6,"40-60",IF(P99&lt;0.8,"60-80","80-100"))))</f>
        <v>0-20</v>
      </c>
      <c r="R99" s="17">
        <f>SUMPRODUCT(ISNUMBER(SEARCH(""&amp;'DataSource-Tool-Coverage'!A$2:A$36&amp;","," "&amp;'Detailed Techniques'!F99&amp;","))+0,'DataSource-Tool-Coverage'!$E$2:$E$36)/(LEN(TRIM(F99))-LEN(SUBSTITUTE(TRIM(F99),",",""))+1)</f>
        <v>0</v>
      </c>
      <c r="S99" s="14" t="str">
        <f>IF(R99&lt;0.2,"0-20",IF(R99&lt;0.4,"20-40",IF(R99&lt;0.6,"40-60",IF(R99&lt;0.8,"60-80","80-100"))))</f>
        <v>0-20</v>
      </c>
      <c r="T99" s="17">
        <f>SUMPRODUCT(ISNUMBER(SEARCH(""&amp;'DataSource-Tool-Coverage'!A$2:A$36&amp;","," "&amp;'Detailed Techniques'!F99&amp;","))+0,'DataSource-Tool-Coverage'!$F$2:$F$36)/(LEN(TRIM(F99))-LEN(SUBSTITUTE(TRIM(F99),",",""))+1)</f>
        <v>0.33333333333333331</v>
      </c>
      <c r="U99" s="14" t="str">
        <f>IF(T99&lt;0.2,"0-20",IF(T99&lt;0.4,"20-40",IF(T99&lt;0.6,"40-60",IF(T99&lt;0.8,"60-80","80-100"))))</f>
        <v>20-40</v>
      </c>
      <c r="V99" s="17">
        <f>SUMPRODUCT(ISNUMBER(SEARCH(""&amp;'DataSource-Tool-Coverage'!A$2:A$36&amp;","," "&amp;'Detailed Techniques'!F99&amp;","))+0,'DataSource-Tool-Coverage'!$G$2:$G$36)/(LEN(TRIM(F99))-LEN(SUBSTITUTE(TRIM(F99),",",""))+1)</f>
        <v>0</v>
      </c>
      <c r="W99" s="14" t="str">
        <f>IF(V99&lt;0.2,"0-20",IF(V99&lt;0.4,"20-40",IF(V99&lt;0.6,"40-60",IF(V99&lt;0.8,"60-80","80-100"))))</f>
        <v>0-20</v>
      </c>
      <c r="X99" s="17">
        <f>SUMPRODUCT(ISNUMBER(SEARCH(""&amp;'DataSource-Tool-Coverage'!A$2:A$36&amp;","," "&amp;'Detailed Techniques'!F99&amp;","))+0,'DataSource-Tool-Coverage'!$H$2:$H$36)/(LEN(TRIM(F99))-LEN(SUBSTITUTE(TRIM(F99),",",""))+1)</f>
        <v>0</v>
      </c>
      <c r="Y99" s="14" t="str">
        <f>IF(X99&lt;0.2,"0-20",IF(X99&lt;0.4,"20-40",IF(X99&lt;0.6,"40-60",IF(X99&lt;0.8,"60-80","80-100"))))</f>
        <v>0-20</v>
      </c>
    </row>
    <row r="100" spans="1:25" ht="60" customHeight="1" x14ac:dyDescent="0.25">
      <c r="A100" s="3" t="s">
        <v>132</v>
      </c>
      <c r="B100" s="3" t="s">
        <v>2</v>
      </c>
      <c r="C100" s="3" t="s">
        <v>275</v>
      </c>
      <c r="D100" s="5" t="s">
        <v>489</v>
      </c>
      <c r="E100" s="5" t="s">
        <v>490</v>
      </c>
      <c r="F100" s="16" t="s">
        <v>570</v>
      </c>
      <c r="G100" s="5" t="str">
        <f>INDEX('Score Defs'!A$3:A$8,MATCH('Detailed Techniques'!K100,'Score Defs'!B$3:B$8,0))</f>
        <v>None</v>
      </c>
      <c r="H100" s="60">
        <v>0</v>
      </c>
      <c r="I100" s="60"/>
      <c r="J100" s="60"/>
      <c r="K100" s="60">
        <f>FLOOR(AVERAGE(H100:J100),1)</f>
        <v>0</v>
      </c>
      <c r="L100" s="17">
        <f>SUMPRODUCT(ISNUMBER(SEARCH(""&amp;'DataSource-Tool-Coverage'!A$2:A$36&amp;","," "&amp;'Detailed Techniques'!F100&amp;","))+0,'DataSource-Tool-Coverage'!$B$2:$B$36)/(LEN(TRIM(F100))-LEN(SUBSTITUTE(TRIM(F100),",",""))+1)</f>
        <v>1</v>
      </c>
      <c r="M100" s="14" t="str">
        <f>IF(L100&lt;0.2,"0-20",IF(L100&lt;0.4,"20-40",IF(L100&lt;0.6,"40-60",IF(L100&lt;0.8,"60-80","80-100"))))</f>
        <v>80-100</v>
      </c>
      <c r="N100" s="17">
        <f>SUMPRODUCT(ISNUMBER(SEARCH(""&amp;'DataSource-Tool-Coverage'!A$2:A$36&amp;","," "&amp;'Detailed Techniques'!F100&amp;","))+0,'DataSource-Tool-Coverage'!$C$2:$C$36)/(LEN(TRIM(F100))-LEN(SUBSTITUTE(TRIM(F100),",",""))+1)</f>
        <v>1</v>
      </c>
      <c r="O100" s="14" t="str">
        <f>IF(N100&lt;0.2,"0-20",IF(N100&lt;0.4,"20-40",IF(N100&lt;0.6,"40-60",IF(N100&lt;0.8,"60-80","80-100"))))</f>
        <v>80-100</v>
      </c>
      <c r="P100" s="17">
        <f>SUMPRODUCT(ISNUMBER(SEARCH(""&amp;'DataSource-Tool-Coverage'!A$2:A$36&amp;","," "&amp;'Detailed Techniques'!F100&amp;","))+0,'DataSource-Tool-Coverage'!$D$2:$D$36)/(LEN(TRIM(F100))-LEN(SUBSTITUTE(TRIM(F100),",",""))+1)</f>
        <v>0</v>
      </c>
      <c r="Q100" s="14" t="str">
        <f>IF(P100&lt;0.2,"0-20",IF(P100&lt;0.4,"20-40",IF(P100&lt;0.6,"40-60",IF(P100&lt;0.8,"60-80","80-100"))))</f>
        <v>0-20</v>
      </c>
      <c r="R100" s="17">
        <f>SUMPRODUCT(ISNUMBER(SEARCH(""&amp;'DataSource-Tool-Coverage'!A$2:A$36&amp;","," "&amp;'Detailed Techniques'!F100&amp;","))+0,'DataSource-Tool-Coverage'!$E$2:$E$36)/(LEN(TRIM(F100))-LEN(SUBSTITUTE(TRIM(F100),",",""))+1)</f>
        <v>0.66666666666666663</v>
      </c>
      <c r="S100" s="14" t="str">
        <f>IF(R100&lt;0.2,"0-20",IF(R100&lt;0.4,"20-40",IF(R100&lt;0.6,"40-60",IF(R100&lt;0.8,"60-80","80-100"))))</f>
        <v>60-80</v>
      </c>
      <c r="T100" s="17">
        <f>SUMPRODUCT(ISNUMBER(SEARCH(""&amp;'DataSource-Tool-Coverage'!A$2:A$36&amp;","," "&amp;'Detailed Techniques'!F100&amp;","))+0,'DataSource-Tool-Coverage'!$F$2:$F$36)/(LEN(TRIM(F100))-LEN(SUBSTITUTE(TRIM(F100),",",""))+1)</f>
        <v>0.66666666666666663</v>
      </c>
      <c r="U100" s="14" t="str">
        <f>IF(T100&lt;0.2,"0-20",IF(T100&lt;0.4,"20-40",IF(T100&lt;0.6,"40-60",IF(T100&lt;0.8,"60-80","80-100"))))</f>
        <v>60-80</v>
      </c>
      <c r="V100" s="17">
        <f>SUMPRODUCT(ISNUMBER(SEARCH(""&amp;'DataSource-Tool-Coverage'!A$2:A$36&amp;","," "&amp;'Detailed Techniques'!F100&amp;","))+0,'DataSource-Tool-Coverage'!$G$2:$G$36)/(LEN(TRIM(F100))-LEN(SUBSTITUTE(TRIM(F100),",",""))+1)</f>
        <v>0</v>
      </c>
      <c r="W100" s="14" t="str">
        <f>IF(V100&lt;0.2,"0-20",IF(V100&lt;0.4,"20-40",IF(V100&lt;0.6,"40-60",IF(V100&lt;0.8,"60-80","80-100"))))</f>
        <v>0-20</v>
      </c>
      <c r="X100" s="17">
        <f>SUMPRODUCT(ISNUMBER(SEARCH(""&amp;'DataSource-Tool-Coverage'!A$2:A$36&amp;","," "&amp;'Detailed Techniques'!F100&amp;","))+0,'DataSource-Tool-Coverage'!$H$2:$H$36)/(LEN(TRIM(F100))-LEN(SUBSTITUTE(TRIM(F100),",",""))+1)</f>
        <v>0</v>
      </c>
      <c r="Y100" s="14" t="str">
        <f>IF(X100&lt;0.2,"0-20",IF(X100&lt;0.4,"20-40",IF(X100&lt;0.6,"40-60",IF(X100&lt;0.8,"60-80","80-100"))))</f>
        <v>0-20</v>
      </c>
    </row>
    <row r="101" spans="1:25" ht="60" customHeight="1" x14ac:dyDescent="0.25">
      <c r="A101" s="3" t="s">
        <v>104</v>
      </c>
      <c r="B101" s="3" t="s">
        <v>656</v>
      </c>
      <c r="C101" s="3" t="s">
        <v>276</v>
      </c>
      <c r="D101" s="5" t="s">
        <v>494</v>
      </c>
      <c r="E101" s="5" t="s">
        <v>495</v>
      </c>
      <c r="F101" s="16" t="s">
        <v>812</v>
      </c>
      <c r="G101" s="5" t="str">
        <f>INDEX('Score Defs'!A$3:A$8,MATCH('Detailed Techniques'!K101,'Score Defs'!B$3:B$8,0))</f>
        <v>None</v>
      </c>
      <c r="H101" s="60">
        <v>0</v>
      </c>
      <c r="I101" s="60"/>
      <c r="J101" s="60"/>
      <c r="K101" s="60">
        <f>FLOOR(AVERAGE(H101:J101),1)</f>
        <v>0</v>
      </c>
      <c r="L101" s="17">
        <f>SUMPRODUCT(ISNUMBER(SEARCH(""&amp;'DataSource-Tool-Coverage'!A$2:A$36&amp;","," "&amp;'Detailed Techniques'!F101&amp;","))+0,'DataSource-Tool-Coverage'!$B$2:$B$36)/(LEN(TRIM(F101))-LEN(SUBSTITUTE(TRIM(F101),",",""))+1)</f>
        <v>0.8</v>
      </c>
      <c r="M101" s="14" t="str">
        <f>IF(L101&lt;0.2,"0-20",IF(L101&lt;0.4,"20-40",IF(L101&lt;0.6,"40-60",IF(L101&lt;0.8,"60-80","80-100"))))</f>
        <v>80-100</v>
      </c>
      <c r="N101" s="17">
        <f>SUMPRODUCT(ISNUMBER(SEARCH(""&amp;'DataSource-Tool-Coverage'!A$2:A$36&amp;","," "&amp;'Detailed Techniques'!F101&amp;","))+0,'DataSource-Tool-Coverage'!$C$2:$C$36)/(LEN(TRIM(F101))-LEN(SUBSTITUTE(TRIM(F101),",",""))+1)</f>
        <v>0.4</v>
      </c>
      <c r="O101" s="14" t="str">
        <f>IF(N101&lt;0.2,"0-20",IF(N101&lt;0.4,"20-40",IF(N101&lt;0.6,"40-60",IF(N101&lt;0.8,"60-80","80-100"))))</f>
        <v>40-60</v>
      </c>
      <c r="P101" s="17">
        <f>SUMPRODUCT(ISNUMBER(SEARCH(""&amp;'DataSource-Tool-Coverage'!A$2:A$36&amp;","," "&amp;'Detailed Techniques'!F101&amp;","))+0,'DataSource-Tool-Coverage'!$D$2:$D$36)/(LEN(TRIM(F101))-LEN(SUBSTITUTE(TRIM(F101),",",""))+1)</f>
        <v>0.2</v>
      </c>
      <c r="Q101" s="14" t="str">
        <f>IF(P101&lt;0.2,"0-20",IF(P101&lt;0.4,"20-40",IF(P101&lt;0.6,"40-60",IF(P101&lt;0.8,"60-80","80-100"))))</f>
        <v>20-40</v>
      </c>
      <c r="R101" s="17">
        <f>SUMPRODUCT(ISNUMBER(SEARCH(""&amp;'DataSource-Tool-Coverage'!A$2:A$36&amp;","," "&amp;'Detailed Techniques'!F101&amp;","))+0,'DataSource-Tool-Coverage'!$E$2:$E$36)/(LEN(TRIM(F101))-LEN(SUBSTITUTE(TRIM(F101),",",""))+1)</f>
        <v>0.6</v>
      </c>
      <c r="S101" s="14" t="str">
        <f>IF(R101&lt;0.2,"0-20",IF(R101&lt;0.4,"20-40",IF(R101&lt;0.6,"40-60",IF(R101&lt;0.8,"60-80","80-100"))))</f>
        <v>60-80</v>
      </c>
      <c r="T101" s="17">
        <f>SUMPRODUCT(ISNUMBER(SEARCH(""&amp;'DataSource-Tool-Coverage'!A$2:A$36&amp;","," "&amp;'Detailed Techniques'!F101&amp;","))+0,'DataSource-Tool-Coverage'!$F$2:$F$36)/(LEN(TRIM(F101))-LEN(SUBSTITUTE(TRIM(F101),",",""))+1)</f>
        <v>0.6</v>
      </c>
      <c r="U101" s="14" t="str">
        <f>IF(T101&lt;0.2,"0-20",IF(T101&lt;0.4,"20-40",IF(T101&lt;0.6,"40-60",IF(T101&lt;0.8,"60-80","80-100"))))</f>
        <v>60-80</v>
      </c>
      <c r="V101" s="17">
        <f>SUMPRODUCT(ISNUMBER(SEARCH(""&amp;'DataSource-Tool-Coverage'!A$2:A$36&amp;","," "&amp;'Detailed Techniques'!F101&amp;","))+0,'DataSource-Tool-Coverage'!$G$2:$G$36)/(LEN(TRIM(F101))-LEN(SUBSTITUTE(TRIM(F101),",",""))+1)</f>
        <v>0.2</v>
      </c>
      <c r="W101" s="14" t="str">
        <f>IF(V101&lt;0.2,"0-20",IF(V101&lt;0.4,"20-40",IF(V101&lt;0.6,"40-60",IF(V101&lt;0.8,"60-80","80-100"))))</f>
        <v>20-40</v>
      </c>
      <c r="X101" s="17">
        <f>SUMPRODUCT(ISNUMBER(SEARCH(""&amp;'DataSource-Tool-Coverage'!A$2:A$36&amp;","," "&amp;'Detailed Techniques'!F101&amp;","))+0,'DataSource-Tool-Coverage'!$H$2:$H$36)/(LEN(TRIM(F101))-LEN(SUBSTITUTE(TRIM(F101),",",""))+1)</f>
        <v>0.2</v>
      </c>
      <c r="Y101" s="14" t="str">
        <f>IF(X101&lt;0.2,"0-20",IF(X101&lt;0.4,"20-40",IF(X101&lt;0.6,"40-60",IF(X101&lt;0.8,"60-80","80-100"))))</f>
        <v>20-40</v>
      </c>
    </row>
    <row r="102" spans="1:25" ht="60" customHeight="1" x14ac:dyDescent="0.25">
      <c r="A102" s="3" t="s">
        <v>124</v>
      </c>
      <c r="B102" s="3" t="s">
        <v>0</v>
      </c>
      <c r="C102" s="3" t="s">
        <v>277</v>
      </c>
      <c r="D102" s="5" t="s">
        <v>469</v>
      </c>
      <c r="E102" s="5" t="s">
        <v>470</v>
      </c>
      <c r="F102" s="16" t="s">
        <v>813</v>
      </c>
      <c r="G102" s="5" t="str">
        <f>INDEX('Score Defs'!A$3:A$8,MATCH('Detailed Techniques'!K102,'Score Defs'!B$3:B$8,0))</f>
        <v>None</v>
      </c>
      <c r="H102" s="60">
        <v>0</v>
      </c>
      <c r="I102" s="60"/>
      <c r="J102" s="60"/>
      <c r="K102" s="60">
        <f>FLOOR(AVERAGE(H102:J102),1)</f>
        <v>0</v>
      </c>
      <c r="L102" s="17">
        <f>SUMPRODUCT(ISNUMBER(SEARCH(""&amp;'DataSource-Tool-Coverage'!A$2:A$36&amp;","," "&amp;'Detailed Techniques'!F102&amp;","))+0,'DataSource-Tool-Coverage'!$B$2:$B$36)/(LEN(TRIM(F102))-LEN(SUBSTITUTE(TRIM(F102),",",""))+1)</f>
        <v>1</v>
      </c>
      <c r="M102" s="14" t="str">
        <f>IF(L102&lt;0.2,"0-20",IF(L102&lt;0.4,"20-40",IF(L102&lt;0.6,"40-60",IF(L102&lt;0.8,"60-80","80-100"))))</f>
        <v>80-100</v>
      </c>
      <c r="N102" s="17">
        <f>SUMPRODUCT(ISNUMBER(SEARCH(""&amp;'DataSource-Tool-Coverage'!A$2:A$36&amp;","," "&amp;'Detailed Techniques'!F102&amp;","))+0,'DataSource-Tool-Coverage'!$C$2:$C$36)/(LEN(TRIM(F102))-LEN(SUBSTITUTE(TRIM(F102),",",""))+1)</f>
        <v>1</v>
      </c>
      <c r="O102" s="14" t="str">
        <f>IF(N102&lt;0.2,"0-20",IF(N102&lt;0.4,"20-40",IF(N102&lt;0.6,"40-60",IF(N102&lt;0.8,"60-80","80-100"))))</f>
        <v>80-100</v>
      </c>
      <c r="P102" s="17">
        <f>SUMPRODUCT(ISNUMBER(SEARCH(""&amp;'DataSource-Tool-Coverage'!A$2:A$36&amp;","," "&amp;'Detailed Techniques'!F102&amp;","))+0,'DataSource-Tool-Coverage'!$D$2:$D$36)/(LEN(TRIM(F102))-LEN(SUBSTITUTE(TRIM(F102),",",""))+1)</f>
        <v>0</v>
      </c>
      <c r="Q102" s="14" t="str">
        <f>IF(P102&lt;0.2,"0-20",IF(P102&lt;0.4,"20-40",IF(P102&lt;0.6,"40-60",IF(P102&lt;0.8,"60-80","80-100"))))</f>
        <v>0-20</v>
      </c>
      <c r="R102" s="17">
        <f>SUMPRODUCT(ISNUMBER(SEARCH(""&amp;'DataSource-Tool-Coverage'!A$2:A$36&amp;","," "&amp;'Detailed Techniques'!F102&amp;","))+0,'DataSource-Tool-Coverage'!$E$2:$E$36)/(LEN(TRIM(F102))-LEN(SUBSTITUTE(TRIM(F102),",",""))+1)</f>
        <v>0</v>
      </c>
      <c r="S102" s="14" t="str">
        <f>IF(R102&lt;0.2,"0-20",IF(R102&lt;0.4,"20-40",IF(R102&lt;0.6,"40-60",IF(R102&lt;0.8,"60-80","80-100"))))</f>
        <v>0-20</v>
      </c>
      <c r="T102" s="17">
        <f>SUMPRODUCT(ISNUMBER(SEARCH(""&amp;'DataSource-Tool-Coverage'!A$2:A$36&amp;","," "&amp;'Detailed Techniques'!F102&amp;","))+0,'DataSource-Tool-Coverage'!$F$2:$F$36)/(LEN(TRIM(F102))-LEN(SUBSTITUTE(TRIM(F102),",",""))+1)</f>
        <v>0.66666666666666663</v>
      </c>
      <c r="U102" s="14" t="str">
        <f>IF(T102&lt;0.2,"0-20",IF(T102&lt;0.4,"20-40",IF(T102&lt;0.6,"40-60",IF(T102&lt;0.8,"60-80","80-100"))))</f>
        <v>60-80</v>
      </c>
      <c r="V102" s="17">
        <f>SUMPRODUCT(ISNUMBER(SEARCH(""&amp;'DataSource-Tool-Coverage'!A$2:A$36&amp;","," "&amp;'Detailed Techniques'!F102&amp;","))+0,'DataSource-Tool-Coverage'!$G$2:$G$36)/(LEN(TRIM(F102))-LEN(SUBSTITUTE(TRIM(F102),",",""))+1)</f>
        <v>0</v>
      </c>
      <c r="W102" s="14" t="str">
        <f>IF(V102&lt;0.2,"0-20",IF(V102&lt;0.4,"20-40",IF(V102&lt;0.6,"40-60",IF(V102&lt;0.8,"60-80","80-100"))))</f>
        <v>0-20</v>
      </c>
      <c r="X102" s="17">
        <f>SUMPRODUCT(ISNUMBER(SEARCH(""&amp;'DataSource-Tool-Coverage'!A$2:A$36&amp;","," "&amp;'Detailed Techniques'!F102&amp;","))+0,'DataSource-Tool-Coverage'!$H$2:$H$36)/(LEN(TRIM(F102))-LEN(SUBSTITUTE(TRIM(F102),",",""))+1)</f>
        <v>0</v>
      </c>
      <c r="Y102" s="14" t="str">
        <f>IF(X102&lt;0.2,"0-20",IF(X102&lt;0.4,"20-40",IF(X102&lt;0.6,"40-60",IF(X102&lt;0.8,"60-80","80-100"))))</f>
        <v>0-20</v>
      </c>
    </row>
    <row r="103" spans="1:25" ht="60" customHeight="1" x14ac:dyDescent="0.25">
      <c r="A103" s="3" t="s">
        <v>119</v>
      </c>
      <c r="B103" s="3" t="s">
        <v>9</v>
      </c>
      <c r="C103" s="3" t="s">
        <v>278</v>
      </c>
      <c r="D103" s="5" t="s">
        <v>279</v>
      </c>
      <c r="E103" s="5" t="s">
        <v>493</v>
      </c>
      <c r="F103" s="16" t="s">
        <v>814</v>
      </c>
      <c r="G103" s="5" t="str">
        <f>INDEX('Score Defs'!A$3:A$8,MATCH('Detailed Techniques'!K103,'Score Defs'!B$3:B$8,0))</f>
        <v>None</v>
      </c>
      <c r="H103" s="60">
        <v>0</v>
      </c>
      <c r="I103" s="60"/>
      <c r="J103" s="60"/>
      <c r="K103" s="60">
        <f>FLOOR(AVERAGE(H103:J103),1)</f>
        <v>0</v>
      </c>
      <c r="L103" s="17">
        <f>SUMPRODUCT(ISNUMBER(SEARCH(""&amp;'DataSource-Tool-Coverage'!A$2:A$36&amp;","," "&amp;'Detailed Techniques'!F103&amp;","))+0,'DataSource-Tool-Coverage'!$B$2:$B$36)/(LEN(TRIM(F103))-LEN(SUBSTITUTE(TRIM(F103),",",""))+1)</f>
        <v>0.25</v>
      </c>
      <c r="M103" s="14" t="str">
        <f>IF(L103&lt;0.2,"0-20",IF(L103&lt;0.4,"20-40",IF(L103&lt;0.6,"40-60",IF(L103&lt;0.8,"60-80","80-100"))))</f>
        <v>20-40</v>
      </c>
      <c r="N103" s="17">
        <f>SUMPRODUCT(ISNUMBER(SEARCH(""&amp;'DataSource-Tool-Coverage'!A$2:A$36&amp;","," "&amp;'Detailed Techniques'!F103&amp;","))+0,'DataSource-Tool-Coverage'!$C$2:$C$36)/(LEN(TRIM(F103))-LEN(SUBSTITUTE(TRIM(F103),",",""))+1)</f>
        <v>0</v>
      </c>
      <c r="O103" s="14" t="str">
        <f>IF(N103&lt;0.2,"0-20",IF(N103&lt;0.4,"20-40",IF(N103&lt;0.6,"40-60",IF(N103&lt;0.8,"60-80","80-100"))))</f>
        <v>0-20</v>
      </c>
      <c r="P103" s="17">
        <f>SUMPRODUCT(ISNUMBER(SEARCH(""&amp;'DataSource-Tool-Coverage'!A$2:A$36&amp;","," "&amp;'Detailed Techniques'!F103&amp;","))+0,'DataSource-Tool-Coverage'!$D$2:$D$36)/(LEN(TRIM(F103))-LEN(SUBSTITUTE(TRIM(F103),",",""))+1)</f>
        <v>0.5</v>
      </c>
      <c r="Q103" s="14" t="str">
        <f>IF(P103&lt;0.2,"0-20",IF(P103&lt;0.4,"20-40",IF(P103&lt;0.6,"40-60",IF(P103&lt;0.8,"60-80","80-100"))))</f>
        <v>40-60</v>
      </c>
      <c r="R103" s="17">
        <f>SUMPRODUCT(ISNUMBER(SEARCH(""&amp;'DataSource-Tool-Coverage'!A$2:A$36&amp;","," "&amp;'Detailed Techniques'!F103&amp;","))+0,'DataSource-Tool-Coverage'!$E$2:$E$36)/(LEN(TRIM(F103))-LEN(SUBSTITUTE(TRIM(F103),",",""))+1)</f>
        <v>0.25</v>
      </c>
      <c r="S103" s="14" t="str">
        <f>IF(R103&lt;0.2,"0-20",IF(R103&lt;0.4,"20-40",IF(R103&lt;0.6,"40-60",IF(R103&lt;0.8,"60-80","80-100"))))</f>
        <v>20-40</v>
      </c>
      <c r="T103" s="17">
        <f>SUMPRODUCT(ISNUMBER(SEARCH(""&amp;'DataSource-Tool-Coverage'!A$2:A$36&amp;","," "&amp;'Detailed Techniques'!F103&amp;","))+0,'DataSource-Tool-Coverage'!$F$2:$F$36)/(LEN(TRIM(F103))-LEN(SUBSTITUTE(TRIM(F103),",",""))+1)</f>
        <v>0</v>
      </c>
      <c r="U103" s="14" t="str">
        <f>IF(T103&lt;0.2,"0-20",IF(T103&lt;0.4,"20-40",IF(T103&lt;0.6,"40-60",IF(T103&lt;0.8,"60-80","80-100"))))</f>
        <v>0-20</v>
      </c>
      <c r="V103" s="17">
        <f>SUMPRODUCT(ISNUMBER(SEARCH(""&amp;'DataSource-Tool-Coverage'!A$2:A$36&amp;","," "&amp;'Detailed Techniques'!F103&amp;","))+0,'DataSource-Tool-Coverage'!$G$2:$G$36)/(LEN(TRIM(F103))-LEN(SUBSTITUTE(TRIM(F103),",",""))+1)</f>
        <v>0.75</v>
      </c>
      <c r="W103" s="14" t="str">
        <f>IF(V103&lt;0.2,"0-20",IF(V103&lt;0.4,"20-40",IF(V103&lt;0.6,"40-60",IF(V103&lt;0.8,"60-80","80-100"))))</f>
        <v>60-80</v>
      </c>
      <c r="X103" s="17">
        <f>SUMPRODUCT(ISNUMBER(SEARCH(""&amp;'DataSource-Tool-Coverage'!A$2:A$36&amp;","," "&amp;'Detailed Techniques'!F103&amp;","))+0,'DataSource-Tool-Coverage'!$H$2:$H$36)/(LEN(TRIM(F103))-LEN(SUBSTITUTE(TRIM(F103),",",""))+1)</f>
        <v>0.75</v>
      </c>
      <c r="Y103" s="14" t="str">
        <f>IF(X103&lt;0.2,"0-20",IF(X103&lt;0.4,"20-40",IF(X103&lt;0.6,"40-60",IF(X103&lt;0.8,"60-80","80-100"))))</f>
        <v>60-80</v>
      </c>
    </row>
    <row r="104" spans="1:25" ht="60" customHeight="1" x14ac:dyDescent="0.25">
      <c r="A104" s="3" t="s">
        <v>19</v>
      </c>
      <c r="B104" s="3" t="s">
        <v>656</v>
      </c>
      <c r="C104" s="3" t="s">
        <v>280</v>
      </c>
      <c r="D104" s="5" t="s">
        <v>318</v>
      </c>
      <c r="E104" s="5" t="s">
        <v>319</v>
      </c>
      <c r="F104" s="16" t="s">
        <v>815</v>
      </c>
      <c r="G104" s="5" t="str">
        <f>INDEX('Score Defs'!A$3:A$8,MATCH('Detailed Techniques'!K104,'Score Defs'!B$3:B$8,0))</f>
        <v>None</v>
      </c>
      <c r="H104" s="60">
        <v>0</v>
      </c>
      <c r="I104" s="60"/>
      <c r="J104" s="60"/>
      <c r="K104" s="60">
        <f>FLOOR(AVERAGE(H104:J104),1)</f>
        <v>0</v>
      </c>
      <c r="L104" s="17">
        <f>SUMPRODUCT(ISNUMBER(SEARCH(""&amp;'DataSource-Tool-Coverage'!A$2:A$36&amp;","," "&amp;'Detailed Techniques'!F104&amp;","))+0,'DataSource-Tool-Coverage'!$B$2:$B$36)/(LEN(TRIM(F104))-LEN(SUBSTITUTE(TRIM(F104),",",""))+1)</f>
        <v>1</v>
      </c>
      <c r="M104" s="14" t="str">
        <f>IF(L104&lt;0.2,"0-20",IF(L104&lt;0.4,"20-40",IF(L104&lt;0.6,"40-60",IF(L104&lt;0.8,"60-80","80-100"))))</f>
        <v>80-100</v>
      </c>
      <c r="N104" s="17">
        <f>SUMPRODUCT(ISNUMBER(SEARCH(""&amp;'DataSource-Tool-Coverage'!A$2:A$36&amp;","," "&amp;'Detailed Techniques'!F104&amp;","))+0,'DataSource-Tool-Coverage'!$C$2:$C$36)/(LEN(TRIM(F104))-LEN(SUBSTITUTE(TRIM(F104),",",""))+1)</f>
        <v>1</v>
      </c>
      <c r="O104" s="14" t="str">
        <f>IF(N104&lt;0.2,"0-20",IF(N104&lt;0.4,"20-40",IF(N104&lt;0.6,"40-60",IF(N104&lt;0.8,"60-80","80-100"))))</f>
        <v>80-100</v>
      </c>
      <c r="P104" s="17">
        <f>SUMPRODUCT(ISNUMBER(SEARCH(""&amp;'DataSource-Tool-Coverage'!A$2:A$36&amp;","," "&amp;'Detailed Techniques'!F104&amp;","))+0,'DataSource-Tool-Coverage'!$D$2:$D$36)/(LEN(TRIM(F104))-LEN(SUBSTITUTE(TRIM(F104),",",""))+1)</f>
        <v>0</v>
      </c>
      <c r="Q104" s="14" t="str">
        <f>IF(P104&lt;0.2,"0-20",IF(P104&lt;0.4,"20-40",IF(P104&lt;0.6,"40-60",IF(P104&lt;0.8,"60-80","80-100"))))</f>
        <v>0-20</v>
      </c>
      <c r="R104" s="17">
        <f>SUMPRODUCT(ISNUMBER(SEARCH(""&amp;'DataSource-Tool-Coverage'!A$2:A$36&amp;","," "&amp;'Detailed Techniques'!F104&amp;","))+0,'DataSource-Tool-Coverage'!$E$2:$E$36)/(LEN(TRIM(F104))-LEN(SUBSTITUTE(TRIM(F104),",",""))+1)</f>
        <v>0.33333333333333331</v>
      </c>
      <c r="S104" s="14" t="str">
        <f>IF(R104&lt;0.2,"0-20",IF(R104&lt;0.4,"20-40",IF(R104&lt;0.6,"40-60",IF(R104&lt;0.8,"60-80","80-100"))))</f>
        <v>20-40</v>
      </c>
      <c r="T104" s="17">
        <f>SUMPRODUCT(ISNUMBER(SEARCH(""&amp;'DataSource-Tool-Coverage'!A$2:A$36&amp;","," "&amp;'Detailed Techniques'!F104&amp;","))+0,'DataSource-Tool-Coverage'!$F$2:$F$36)/(LEN(TRIM(F104))-LEN(SUBSTITUTE(TRIM(F104),",",""))+1)</f>
        <v>0.66666666666666663</v>
      </c>
      <c r="U104" s="14" t="str">
        <f>IF(T104&lt;0.2,"0-20",IF(T104&lt;0.4,"20-40",IF(T104&lt;0.6,"40-60",IF(T104&lt;0.8,"60-80","80-100"))))</f>
        <v>60-80</v>
      </c>
      <c r="V104" s="17">
        <f>SUMPRODUCT(ISNUMBER(SEARCH(""&amp;'DataSource-Tool-Coverage'!A$2:A$36&amp;","," "&amp;'Detailed Techniques'!F104&amp;","))+0,'DataSource-Tool-Coverage'!$G$2:$G$36)/(LEN(TRIM(F104))-LEN(SUBSTITUTE(TRIM(F104),",",""))+1)</f>
        <v>0</v>
      </c>
      <c r="W104" s="14" t="str">
        <f>IF(V104&lt;0.2,"0-20",IF(V104&lt;0.4,"20-40",IF(V104&lt;0.6,"40-60",IF(V104&lt;0.8,"60-80","80-100"))))</f>
        <v>0-20</v>
      </c>
      <c r="X104" s="17">
        <f>SUMPRODUCT(ISNUMBER(SEARCH(""&amp;'DataSource-Tool-Coverage'!A$2:A$36&amp;","," "&amp;'Detailed Techniques'!F104&amp;","))+0,'DataSource-Tool-Coverage'!$H$2:$H$36)/(LEN(TRIM(F104))-LEN(SUBSTITUTE(TRIM(F104),",",""))+1)</f>
        <v>0</v>
      </c>
      <c r="Y104" s="14" t="str">
        <f>IF(X104&lt;0.2,"0-20",IF(X104&lt;0.4,"20-40",IF(X104&lt;0.6,"40-60",IF(X104&lt;0.8,"60-80","80-100"))))</f>
        <v>0-20</v>
      </c>
    </row>
    <row r="105" spans="1:25" ht="60" customHeight="1" x14ac:dyDescent="0.25">
      <c r="A105" s="3" t="s">
        <v>78</v>
      </c>
      <c r="B105" s="3" t="s">
        <v>9</v>
      </c>
      <c r="C105" s="3" t="s">
        <v>281</v>
      </c>
      <c r="D105" s="5" t="s">
        <v>421</v>
      </c>
      <c r="E105" s="5" t="s">
        <v>422</v>
      </c>
      <c r="F105" s="16" t="s">
        <v>816</v>
      </c>
      <c r="G105" s="5" t="str">
        <f>INDEX('Score Defs'!A$3:A$8,MATCH('Detailed Techniques'!K105,'Score Defs'!B$3:B$8,0))</f>
        <v>None</v>
      </c>
      <c r="H105" s="60">
        <v>0</v>
      </c>
      <c r="I105" s="60"/>
      <c r="J105" s="60"/>
      <c r="K105" s="60">
        <f>FLOOR(AVERAGE(H105:J105),1)</f>
        <v>0</v>
      </c>
      <c r="L105" s="17">
        <f>SUMPRODUCT(ISNUMBER(SEARCH(""&amp;'DataSource-Tool-Coverage'!A$2:A$36&amp;","," "&amp;'Detailed Techniques'!F105&amp;","))+0,'DataSource-Tool-Coverage'!$B$2:$B$36)/(LEN(TRIM(F105))-LEN(SUBSTITUTE(TRIM(F105),",",""))+1)</f>
        <v>0.2</v>
      </c>
      <c r="M105" s="14" t="str">
        <f>IF(L105&lt;0.2,"0-20",IF(L105&lt;0.4,"20-40",IF(L105&lt;0.6,"40-60",IF(L105&lt;0.8,"60-80","80-100"))))</f>
        <v>20-40</v>
      </c>
      <c r="N105" s="17">
        <f>SUMPRODUCT(ISNUMBER(SEARCH(""&amp;'DataSource-Tool-Coverage'!A$2:A$36&amp;","," "&amp;'Detailed Techniques'!F105&amp;","))+0,'DataSource-Tool-Coverage'!$C$2:$C$36)/(LEN(TRIM(F105))-LEN(SUBSTITUTE(TRIM(F105),",",""))+1)</f>
        <v>0.2</v>
      </c>
      <c r="O105" s="14" t="str">
        <f>IF(N105&lt;0.2,"0-20",IF(N105&lt;0.4,"20-40",IF(N105&lt;0.6,"40-60",IF(N105&lt;0.8,"60-80","80-100"))))</f>
        <v>20-40</v>
      </c>
      <c r="P105" s="17">
        <f>SUMPRODUCT(ISNUMBER(SEARCH(""&amp;'DataSource-Tool-Coverage'!A$2:A$36&amp;","," "&amp;'Detailed Techniques'!F105&amp;","))+0,'DataSource-Tool-Coverage'!$D$2:$D$36)/(LEN(TRIM(F105))-LEN(SUBSTITUTE(TRIM(F105),",",""))+1)</f>
        <v>0.4</v>
      </c>
      <c r="Q105" s="14" t="str">
        <f>IF(P105&lt;0.2,"0-20",IF(P105&lt;0.4,"20-40",IF(P105&lt;0.6,"40-60",IF(P105&lt;0.8,"60-80","80-100"))))</f>
        <v>40-60</v>
      </c>
      <c r="R105" s="17">
        <f>SUMPRODUCT(ISNUMBER(SEARCH(""&amp;'DataSource-Tool-Coverage'!A$2:A$36&amp;","," "&amp;'Detailed Techniques'!F105&amp;","))+0,'DataSource-Tool-Coverage'!$E$2:$E$36)/(LEN(TRIM(F105))-LEN(SUBSTITUTE(TRIM(F105),",",""))+1)</f>
        <v>0</v>
      </c>
      <c r="S105" s="14" t="str">
        <f>IF(R105&lt;0.2,"0-20",IF(R105&lt;0.4,"20-40",IF(R105&lt;0.6,"40-60",IF(R105&lt;0.8,"60-80","80-100"))))</f>
        <v>0-20</v>
      </c>
      <c r="T105" s="17">
        <f>SUMPRODUCT(ISNUMBER(SEARCH(""&amp;'DataSource-Tool-Coverage'!A$2:A$36&amp;","," "&amp;'Detailed Techniques'!F105&amp;","))+0,'DataSource-Tool-Coverage'!$F$2:$F$36)/(LEN(TRIM(F105))-LEN(SUBSTITUTE(TRIM(F105),",",""))+1)</f>
        <v>0</v>
      </c>
      <c r="U105" s="14" t="str">
        <f>IF(T105&lt;0.2,"0-20",IF(T105&lt;0.4,"20-40",IF(T105&lt;0.6,"40-60",IF(T105&lt;0.8,"60-80","80-100"))))</f>
        <v>0-20</v>
      </c>
      <c r="V105" s="17">
        <f>SUMPRODUCT(ISNUMBER(SEARCH(""&amp;'DataSource-Tool-Coverage'!A$2:A$36&amp;","," "&amp;'Detailed Techniques'!F105&amp;","))+0,'DataSource-Tool-Coverage'!$G$2:$G$36)/(LEN(TRIM(F105))-LEN(SUBSTITUTE(TRIM(F105),",",""))+1)</f>
        <v>0.8</v>
      </c>
      <c r="W105" s="14" t="str">
        <f>IF(V105&lt;0.2,"0-20",IF(V105&lt;0.4,"20-40",IF(V105&lt;0.6,"40-60",IF(V105&lt;0.8,"60-80","80-100"))))</f>
        <v>80-100</v>
      </c>
      <c r="X105" s="17">
        <f>SUMPRODUCT(ISNUMBER(SEARCH(""&amp;'DataSource-Tool-Coverage'!A$2:A$36&amp;","," "&amp;'Detailed Techniques'!F105&amp;","))+0,'DataSource-Tool-Coverage'!$H$2:$H$36)/(LEN(TRIM(F105))-LEN(SUBSTITUTE(TRIM(F105),",",""))+1)</f>
        <v>0.8</v>
      </c>
      <c r="Y105" s="14" t="str">
        <f>IF(X105&lt;0.2,"0-20",IF(X105&lt;0.4,"20-40",IF(X105&lt;0.6,"40-60",IF(X105&lt;0.8,"60-80","80-100"))))</f>
        <v>80-100</v>
      </c>
    </row>
    <row r="106" spans="1:25" ht="60" customHeight="1" x14ac:dyDescent="0.25">
      <c r="A106" s="3" t="s">
        <v>60</v>
      </c>
      <c r="B106" s="3" t="s">
        <v>838</v>
      </c>
      <c r="C106" s="3" t="s">
        <v>282</v>
      </c>
      <c r="D106" s="5" t="s">
        <v>453</v>
      </c>
      <c r="E106" s="5" t="s">
        <v>454</v>
      </c>
      <c r="F106" s="16" t="s">
        <v>817</v>
      </c>
      <c r="G106" s="5" t="str">
        <f>INDEX('Score Defs'!A$3:A$8,MATCH('Detailed Techniques'!K106,'Score Defs'!B$3:B$8,0))</f>
        <v>None</v>
      </c>
      <c r="H106" s="60">
        <v>0</v>
      </c>
      <c r="I106" s="60"/>
      <c r="J106" s="60"/>
      <c r="K106" s="60">
        <f>FLOOR(AVERAGE(H106:J106),1)</f>
        <v>0</v>
      </c>
      <c r="L106" s="17">
        <f>SUMPRODUCT(ISNUMBER(SEARCH(""&amp;'DataSource-Tool-Coverage'!A$2:A$36&amp;","," "&amp;'Detailed Techniques'!F106&amp;","))+0,'DataSource-Tool-Coverage'!$B$2:$B$36)/(LEN(TRIM(F106))-LEN(SUBSTITUTE(TRIM(F106),",",""))+1)</f>
        <v>0.5</v>
      </c>
      <c r="M106" s="14" t="str">
        <f>IF(L106&lt;0.2,"0-20",IF(L106&lt;0.4,"20-40",IF(L106&lt;0.6,"40-60",IF(L106&lt;0.8,"60-80","80-100"))))</f>
        <v>40-60</v>
      </c>
      <c r="N106" s="17">
        <f>SUMPRODUCT(ISNUMBER(SEARCH(""&amp;'DataSource-Tool-Coverage'!A$2:A$36&amp;","," "&amp;'Detailed Techniques'!F106&amp;","))+0,'DataSource-Tool-Coverage'!$C$2:$C$36)/(LEN(TRIM(F106))-LEN(SUBSTITUTE(TRIM(F106),",",""))+1)</f>
        <v>0.5</v>
      </c>
      <c r="O106" s="14" t="str">
        <f>IF(N106&lt;0.2,"0-20",IF(N106&lt;0.4,"20-40",IF(N106&lt;0.6,"40-60",IF(N106&lt;0.8,"60-80","80-100"))))</f>
        <v>40-60</v>
      </c>
      <c r="P106" s="17">
        <f>SUMPRODUCT(ISNUMBER(SEARCH(""&amp;'DataSource-Tool-Coverage'!A$2:A$36&amp;","," "&amp;'Detailed Techniques'!F106&amp;","))+0,'DataSource-Tool-Coverage'!$D$2:$D$36)/(LEN(TRIM(F106))-LEN(SUBSTITUTE(TRIM(F106),",",""))+1)</f>
        <v>0.33333333333333331</v>
      </c>
      <c r="Q106" s="14" t="str">
        <f>IF(P106&lt;0.2,"0-20",IF(P106&lt;0.4,"20-40",IF(P106&lt;0.6,"40-60",IF(P106&lt;0.8,"60-80","80-100"))))</f>
        <v>20-40</v>
      </c>
      <c r="R106" s="17">
        <f>SUMPRODUCT(ISNUMBER(SEARCH(""&amp;'DataSource-Tool-Coverage'!A$2:A$36&amp;","," "&amp;'Detailed Techniques'!F106&amp;","))+0,'DataSource-Tool-Coverage'!$E$2:$E$36)/(LEN(TRIM(F106))-LEN(SUBSTITUTE(TRIM(F106),",",""))+1)</f>
        <v>0.33333333333333331</v>
      </c>
      <c r="S106" s="14" t="str">
        <f>IF(R106&lt;0.2,"0-20",IF(R106&lt;0.4,"20-40",IF(R106&lt;0.6,"40-60",IF(R106&lt;0.8,"60-80","80-100"))))</f>
        <v>20-40</v>
      </c>
      <c r="T106" s="17">
        <f>SUMPRODUCT(ISNUMBER(SEARCH(""&amp;'DataSource-Tool-Coverage'!A$2:A$36&amp;","," "&amp;'Detailed Techniques'!F106&amp;","))+0,'DataSource-Tool-Coverage'!$F$2:$F$36)/(LEN(TRIM(F106))-LEN(SUBSTITUTE(TRIM(F106),",",""))+1)</f>
        <v>0.33333333333333331</v>
      </c>
      <c r="U106" s="14" t="str">
        <f>IF(T106&lt;0.2,"0-20",IF(T106&lt;0.4,"20-40",IF(T106&lt;0.6,"40-60",IF(T106&lt;0.8,"60-80","80-100"))))</f>
        <v>20-40</v>
      </c>
      <c r="V106" s="17">
        <f>SUMPRODUCT(ISNUMBER(SEARCH(""&amp;'DataSource-Tool-Coverage'!A$2:A$36&amp;","," "&amp;'Detailed Techniques'!F106&amp;","))+0,'DataSource-Tool-Coverage'!$G$2:$G$36)/(LEN(TRIM(F106))-LEN(SUBSTITUTE(TRIM(F106),",",""))+1)</f>
        <v>0.5</v>
      </c>
      <c r="W106" s="14" t="str">
        <f>IF(V106&lt;0.2,"0-20",IF(V106&lt;0.4,"20-40",IF(V106&lt;0.6,"40-60",IF(V106&lt;0.8,"60-80","80-100"))))</f>
        <v>40-60</v>
      </c>
      <c r="X106" s="17">
        <f>SUMPRODUCT(ISNUMBER(SEARCH(""&amp;'DataSource-Tool-Coverage'!A$2:A$36&amp;","," "&amp;'Detailed Techniques'!F106&amp;","))+0,'DataSource-Tool-Coverage'!$H$2:$H$36)/(LEN(TRIM(F106))-LEN(SUBSTITUTE(TRIM(F106),",",""))+1)</f>
        <v>0.5</v>
      </c>
      <c r="Y106" s="14" t="str">
        <f>IF(X106&lt;0.2,"0-20",IF(X106&lt;0.4,"20-40",IF(X106&lt;0.6,"40-60",IF(X106&lt;0.8,"60-80","80-100"))))</f>
        <v>40-60</v>
      </c>
    </row>
    <row r="107" spans="1:25" ht="60" customHeight="1" x14ac:dyDescent="0.25">
      <c r="A107" s="3" t="s">
        <v>23</v>
      </c>
      <c r="B107" s="3" t="s">
        <v>6</v>
      </c>
      <c r="C107" s="3" t="s">
        <v>283</v>
      </c>
      <c r="D107" s="5" t="s">
        <v>380</v>
      </c>
      <c r="E107" s="5" t="s">
        <v>381</v>
      </c>
      <c r="F107" s="16" t="s">
        <v>818</v>
      </c>
      <c r="G107" s="5" t="str">
        <f>INDEX('Score Defs'!A$3:A$8,MATCH('Detailed Techniques'!K107,'Score Defs'!B$3:B$8,0))</f>
        <v>None</v>
      </c>
      <c r="H107" s="60">
        <v>0</v>
      </c>
      <c r="I107" s="60"/>
      <c r="J107" s="60"/>
      <c r="K107" s="60">
        <f>FLOOR(AVERAGE(H107:J107),1)</f>
        <v>0</v>
      </c>
      <c r="L107" s="17">
        <f>SUMPRODUCT(ISNUMBER(SEARCH(""&amp;'DataSource-Tool-Coverage'!A$2:A$36&amp;","," "&amp;'Detailed Techniques'!F107&amp;","))+0,'DataSource-Tool-Coverage'!$B$2:$B$36)/(LEN(TRIM(F107))-LEN(SUBSTITUTE(TRIM(F107),",",""))+1)</f>
        <v>1</v>
      </c>
      <c r="M107" s="14" t="str">
        <f>IF(L107&lt;0.2,"0-20",IF(L107&lt;0.4,"20-40",IF(L107&lt;0.6,"40-60",IF(L107&lt;0.8,"60-80","80-100"))))</f>
        <v>80-100</v>
      </c>
      <c r="N107" s="17">
        <f>SUMPRODUCT(ISNUMBER(SEARCH(""&amp;'DataSource-Tool-Coverage'!A$2:A$36&amp;","," "&amp;'Detailed Techniques'!F107&amp;","))+0,'DataSource-Tool-Coverage'!$C$2:$C$36)/(LEN(TRIM(F107))-LEN(SUBSTITUTE(TRIM(F107),",",""))+1)</f>
        <v>0.5</v>
      </c>
      <c r="O107" s="14" t="str">
        <f>IF(N107&lt;0.2,"0-20",IF(N107&lt;0.4,"20-40",IF(N107&lt;0.6,"40-60",IF(N107&lt;0.8,"60-80","80-100"))))</f>
        <v>40-60</v>
      </c>
      <c r="P107" s="17">
        <f>SUMPRODUCT(ISNUMBER(SEARCH(""&amp;'DataSource-Tool-Coverage'!A$2:A$36&amp;","," "&amp;'Detailed Techniques'!F107&amp;","))+0,'DataSource-Tool-Coverage'!$D$2:$D$36)/(LEN(TRIM(F107))-LEN(SUBSTITUTE(TRIM(F107),",",""))+1)</f>
        <v>0</v>
      </c>
      <c r="Q107" s="14" t="str">
        <f>IF(P107&lt;0.2,"0-20",IF(P107&lt;0.4,"20-40",IF(P107&lt;0.6,"40-60",IF(P107&lt;0.8,"60-80","80-100"))))</f>
        <v>0-20</v>
      </c>
      <c r="R107" s="17">
        <f>SUMPRODUCT(ISNUMBER(SEARCH(""&amp;'DataSource-Tool-Coverage'!A$2:A$36&amp;","," "&amp;'Detailed Techniques'!F107&amp;","))+0,'DataSource-Tool-Coverage'!$E$2:$E$36)/(LEN(TRIM(F107))-LEN(SUBSTITUTE(TRIM(F107),",",""))+1)</f>
        <v>0.5</v>
      </c>
      <c r="S107" s="14" t="str">
        <f>IF(R107&lt;0.2,"0-20",IF(R107&lt;0.4,"20-40",IF(R107&lt;0.6,"40-60",IF(R107&lt;0.8,"60-80","80-100"))))</f>
        <v>40-60</v>
      </c>
      <c r="T107" s="17">
        <f>SUMPRODUCT(ISNUMBER(SEARCH(""&amp;'DataSource-Tool-Coverage'!A$2:A$36&amp;","," "&amp;'Detailed Techniques'!F107&amp;","))+0,'DataSource-Tool-Coverage'!$F$2:$F$36)/(LEN(TRIM(F107))-LEN(SUBSTITUTE(TRIM(F107),",",""))+1)</f>
        <v>1</v>
      </c>
      <c r="U107" s="14" t="str">
        <f>IF(T107&lt;0.2,"0-20",IF(T107&lt;0.4,"20-40",IF(T107&lt;0.6,"40-60",IF(T107&lt;0.8,"60-80","80-100"))))</f>
        <v>80-100</v>
      </c>
      <c r="V107" s="17">
        <f>SUMPRODUCT(ISNUMBER(SEARCH(""&amp;'DataSource-Tool-Coverage'!A$2:A$36&amp;","," "&amp;'Detailed Techniques'!F107&amp;","))+0,'DataSource-Tool-Coverage'!$G$2:$G$36)/(LEN(TRIM(F107))-LEN(SUBSTITUTE(TRIM(F107),",",""))+1)</f>
        <v>0</v>
      </c>
      <c r="W107" s="14" t="str">
        <f>IF(V107&lt;0.2,"0-20",IF(V107&lt;0.4,"20-40",IF(V107&lt;0.6,"40-60",IF(V107&lt;0.8,"60-80","80-100"))))</f>
        <v>0-20</v>
      </c>
      <c r="X107" s="17">
        <f>SUMPRODUCT(ISNUMBER(SEARCH(""&amp;'DataSource-Tool-Coverage'!A$2:A$36&amp;","," "&amp;'Detailed Techniques'!F107&amp;","))+0,'DataSource-Tool-Coverage'!$H$2:$H$36)/(LEN(TRIM(F107))-LEN(SUBSTITUTE(TRIM(F107),",",""))+1)</f>
        <v>0</v>
      </c>
      <c r="Y107" s="14" t="str">
        <f>IF(X107&lt;0.2,"0-20",IF(X107&lt;0.4,"20-40",IF(X107&lt;0.6,"40-60",IF(X107&lt;0.8,"60-80","80-100"))))</f>
        <v>0-20</v>
      </c>
    </row>
    <row r="108" spans="1:25" ht="60" customHeight="1" x14ac:dyDescent="0.25">
      <c r="A108" s="3" t="s">
        <v>87</v>
      </c>
      <c r="B108" s="3" t="s">
        <v>2</v>
      </c>
      <c r="C108" s="3" t="s">
        <v>284</v>
      </c>
      <c r="D108" s="5" t="s">
        <v>390</v>
      </c>
      <c r="E108" s="5" t="s">
        <v>391</v>
      </c>
      <c r="F108" s="16" t="s">
        <v>819</v>
      </c>
      <c r="G108" s="5" t="str">
        <f>INDEX('Score Defs'!A$3:A$8,MATCH('Detailed Techniques'!K108,'Score Defs'!B$3:B$8,0))</f>
        <v>None</v>
      </c>
      <c r="H108" s="60">
        <v>0</v>
      </c>
      <c r="I108" s="60"/>
      <c r="J108" s="60"/>
      <c r="K108" s="60">
        <f>FLOOR(AVERAGE(H108:J108),1)</f>
        <v>0</v>
      </c>
      <c r="L108" s="17">
        <f>SUMPRODUCT(ISNUMBER(SEARCH(""&amp;'DataSource-Tool-Coverage'!A$2:A$36&amp;","," "&amp;'Detailed Techniques'!F108&amp;","))+0,'DataSource-Tool-Coverage'!$B$2:$B$36)/(LEN(TRIM(F108))-LEN(SUBSTITUTE(TRIM(F108),",",""))+1)</f>
        <v>1</v>
      </c>
      <c r="M108" s="14" t="str">
        <f>IF(L108&lt;0.2,"0-20",IF(L108&lt;0.4,"20-40",IF(L108&lt;0.6,"40-60",IF(L108&lt;0.8,"60-80","80-100"))))</f>
        <v>80-100</v>
      </c>
      <c r="N108" s="17">
        <f>SUMPRODUCT(ISNUMBER(SEARCH(""&amp;'DataSource-Tool-Coverage'!A$2:A$36&amp;","," "&amp;'Detailed Techniques'!F108&amp;","))+0,'DataSource-Tool-Coverage'!$C$2:$C$36)/(LEN(TRIM(F108))-LEN(SUBSTITUTE(TRIM(F108),",",""))+1)</f>
        <v>0.66666666666666663</v>
      </c>
      <c r="O108" s="14" t="str">
        <f>IF(N108&lt;0.2,"0-20",IF(N108&lt;0.4,"20-40",IF(N108&lt;0.6,"40-60",IF(N108&lt;0.8,"60-80","80-100"))))</f>
        <v>60-80</v>
      </c>
      <c r="P108" s="17">
        <f>SUMPRODUCT(ISNUMBER(SEARCH(""&amp;'DataSource-Tool-Coverage'!A$2:A$36&amp;","," "&amp;'Detailed Techniques'!F108&amp;","))+0,'DataSource-Tool-Coverage'!$D$2:$D$36)/(LEN(TRIM(F108))-LEN(SUBSTITUTE(TRIM(F108),",",""))+1)</f>
        <v>0</v>
      </c>
      <c r="Q108" s="14" t="str">
        <f>IF(P108&lt;0.2,"0-20",IF(P108&lt;0.4,"20-40",IF(P108&lt;0.6,"40-60",IF(P108&lt;0.8,"60-80","80-100"))))</f>
        <v>0-20</v>
      </c>
      <c r="R108" s="17">
        <f>SUMPRODUCT(ISNUMBER(SEARCH(""&amp;'DataSource-Tool-Coverage'!A$2:A$36&amp;","," "&amp;'Detailed Techniques'!F108&amp;","))+0,'DataSource-Tool-Coverage'!$E$2:$E$36)/(LEN(TRIM(F108))-LEN(SUBSTITUTE(TRIM(F108),",",""))+1)</f>
        <v>0.66666666666666663</v>
      </c>
      <c r="S108" s="14" t="str">
        <f>IF(R108&lt;0.2,"0-20",IF(R108&lt;0.4,"20-40",IF(R108&lt;0.6,"40-60",IF(R108&lt;0.8,"60-80","80-100"))))</f>
        <v>60-80</v>
      </c>
      <c r="T108" s="17">
        <f>SUMPRODUCT(ISNUMBER(SEARCH(""&amp;'DataSource-Tool-Coverage'!A$2:A$36&amp;","," "&amp;'Detailed Techniques'!F108&amp;","))+0,'DataSource-Tool-Coverage'!$F$2:$F$36)/(LEN(TRIM(F108))-LEN(SUBSTITUTE(TRIM(F108),",",""))+1)</f>
        <v>0.66666666666666663</v>
      </c>
      <c r="U108" s="14" t="str">
        <f>IF(T108&lt;0.2,"0-20",IF(T108&lt;0.4,"20-40",IF(T108&lt;0.6,"40-60",IF(T108&lt;0.8,"60-80","80-100"))))</f>
        <v>60-80</v>
      </c>
      <c r="V108" s="17">
        <f>SUMPRODUCT(ISNUMBER(SEARCH(""&amp;'DataSource-Tool-Coverage'!A$2:A$36&amp;","," "&amp;'Detailed Techniques'!F108&amp;","))+0,'DataSource-Tool-Coverage'!$G$2:$G$36)/(LEN(TRIM(F108))-LEN(SUBSTITUTE(TRIM(F108),",",""))+1)</f>
        <v>0</v>
      </c>
      <c r="W108" s="14" t="str">
        <f>IF(V108&lt;0.2,"0-20",IF(V108&lt;0.4,"20-40",IF(V108&lt;0.6,"40-60",IF(V108&lt;0.8,"60-80","80-100"))))</f>
        <v>0-20</v>
      </c>
      <c r="X108" s="17">
        <f>SUMPRODUCT(ISNUMBER(SEARCH(""&amp;'DataSource-Tool-Coverage'!A$2:A$36&amp;","," "&amp;'Detailed Techniques'!F108&amp;","))+0,'DataSource-Tool-Coverage'!$H$2:$H$36)/(LEN(TRIM(F108))-LEN(SUBSTITUTE(TRIM(F108),",",""))+1)</f>
        <v>0</v>
      </c>
      <c r="Y108" s="14" t="str">
        <f>IF(X108&lt;0.2,"0-20",IF(X108&lt;0.4,"20-40",IF(X108&lt;0.6,"40-60",IF(X108&lt;0.8,"60-80","80-100"))))</f>
        <v>0-20</v>
      </c>
    </row>
    <row r="109" spans="1:25" ht="60" customHeight="1" x14ac:dyDescent="0.25">
      <c r="A109" s="3" t="s">
        <v>120</v>
      </c>
      <c r="B109" s="3" t="s">
        <v>661</v>
      </c>
      <c r="C109" s="3" t="s">
        <v>285</v>
      </c>
      <c r="D109" s="5" t="s">
        <v>443</v>
      </c>
      <c r="E109" s="5" t="s">
        <v>444</v>
      </c>
      <c r="F109" s="16" t="s">
        <v>820</v>
      </c>
      <c r="G109" s="5" t="str">
        <f>INDEX('Score Defs'!A$3:A$8,MATCH('Detailed Techniques'!K109,'Score Defs'!B$3:B$8,0))</f>
        <v>None</v>
      </c>
      <c r="H109" s="60">
        <v>0</v>
      </c>
      <c r="I109" s="60"/>
      <c r="J109" s="60"/>
      <c r="K109" s="60">
        <f>FLOOR(AVERAGE(H109:J109),1)</f>
        <v>0</v>
      </c>
      <c r="L109" s="17">
        <f>SUMPRODUCT(ISNUMBER(SEARCH(""&amp;'DataSource-Tool-Coverage'!A$2:A$36&amp;","," "&amp;'Detailed Techniques'!F109&amp;","))+0,'DataSource-Tool-Coverage'!$B$2:$B$36)/(LEN(TRIM(F109))-LEN(SUBSTITUTE(TRIM(F109),",",""))+1)</f>
        <v>0.7142857142857143</v>
      </c>
      <c r="M109" s="14" t="str">
        <f>IF(L109&lt;0.2,"0-20",IF(L109&lt;0.4,"20-40",IF(L109&lt;0.6,"40-60",IF(L109&lt;0.8,"60-80","80-100"))))</f>
        <v>60-80</v>
      </c>
      <c r="N109" s="17">
        <f>SUMPRODUCT(ISNUMBER(SEARCH(""&amp;'DataSource-Tool-Coverage'!A$2:A$36&amp;","," "&amp;'Detailed Techniques'!F109&amp;","))+0,'DataSource-Tool-Coverage'!$C$2:$C$36)/(LEN(TRIM(F109))-LEN(SUBSTITUTE(TRIM(F109),",",""))+1)</f>
        <v>0.42857142857142855</v>
      </c>
      <c r="O109" s="14" t="str">
        <f>IF(N109&lt;0.2,"0-20",IF(N109&lt;0.4,"20-40",IF(N109&lt;0.6,"40-60",IF(N109&lt;0.8,"60-80","80-100"))))</f>
        <v>40-60</v>
      </c>
      <c r="P109" s="17">
        <f>SUMPRODUCT(ISNUMBER(SEARCH(""&amp;'DataSource-Tool-Coverage'!A$2:A$36&amp;","," "&amp;'Detailed Techniques'!F109&amp;","))+0,'DataSource-Tool-Coverage'!$D$2:$D$36)/(LEN(TRIM(F109))-LEN(SUBSTITUTE(TRIM(F109),",",""))+1)</f>
        <v>0.14285714285714285</v>
      </c>
      <c r="Q109" s="14" t="str">
        <f>IF(P109&lt;0.2,"0-20",IF(P109&lt;0.4,"20-40",IF(P109&lt;0.6,"40-60",IF(P109&lt;0.8,"60-80","80-100"))))</f>
        <v>0-20</v>
      </c>
      <c r="R109" s="17">
        <f>SUMPRODUCT(ISNUMBER(SEARCH(""&amp;'DataSource-Tool-Coverage'!A$2:A$36&amp;","," "&amp;'Detailed Techniques'!F109&amp;","))+0,'DataSource-Tool-Coverage'!$E$2:$E$36)/(LEN(TRIM(F109))-LEN(SUBSTITUTE(TRIM(F109),",",""))+1)</f>
        <v>0.42857142857142855</v>
      </c>
      <c r="S109" s="14" t="str">
        <f>IF(R109&lt;0.2,"0-20",IF(R109&lt;0.4,"20-40",IF(R109&lt;0.6,"40-60",IF(R109&lt;0.8,"60-80","80-100"))))</f>
        <v>40-60</v>
      </c>
      <c r="T109" s="17">
        <f>SUMPRODUCT(ISNUMBER(SEARCH(""&amp;'DataSource-Tool-Coverage'!A$2:A$36&amp;","," "&amp;'Detailed Techniques'!F109&amp;","))+0,'DataSource-Tool-Coverage'!$F$2:$F$36)/(LEN(TRIM(F109))-LEN(SUBSTITUTE(TRIM(F109),",",""))+1)</f>
        <v>0.42857142857142855</v>
      </c>
      <c r="U109" s="14" t="str">
        <f>IF(T109&lt;0.2,"0-20",IF(T109&lt;0.4,"20-40",IF(T109&lt;0.6,"40-60",IF(T109&lt;0.8,"60-80","80-100"))))</f>
        <v>40-60</v>
      </c>
      <c r="V109" s="17">
        <f>SUMPRODUCT(ISNUMBER(SEARCH(""&amp;'DataSource-Tool-Coverage'!A$2:A$36&amp;","," "&amp;'Detailed Techniques'!F109&amp;","))+0,'DataSource-Tool-Coverage'!$G$2:$G$36)/(LEN(TRIM(F109))-LEN(SUBSTITUTE(TRIM(F109),",",""))+1)</f>
        <v>0.2857142857142857</v>
      </c>
      <c r="W109" s="14" t="str">
        <f>IF(V109&lt;0.2,"0-20",IF(V109&lt;0.4,"20-40",IF(V109&lt;0.6,"40-60",IF(V109&lt;0.8,"60-80","80-100"))))</f>
        <v>20-40</v>
      </c>
      <c r="X109" s="17">
        <f>SUMPRODUCT(ISNUMBER(SEARCH(""&amp;'DataSource-Tool-Coverage'!A$2:A$36&amp;","," "&amp;'Detailed Techniques'!F109&amp;","))+0,'DataSource-Tool-Coverage'!$H$2:$H$36)/(LEN(TRIM(F109))-LEN(SUBSTITUTE(TRIM(F109),",",""))+1)</f>
        <v>0.2857142857142857</v>
      </c>
      <c r="Y109" s="14" t="str">
        <f>IF(X109&lt;0.2,"0-20",IF(X109&lt;0.4,"20-40",IF(X109&lt;0.6,"40-60",IF(X109&lt;0.8,"60-80","80-100"))))</f>
        <v>20-40</v>
      </c>
    </row>
    <row r="110" spans="1:25" ht="60" customHeight="1" x14ac:dyDescent="0.25">
      <c r="A110" s="3" t="s">
        <v>35</v>
      </c>
      <c r="B110" s="3" t="s">
        <v>661</v>
      </c>
      <c r="C110" s="3" t="s">
        <v>286</v>
      </c>
      <c r="D110" s="5" t="s">
        <v>287</v>
      </c>
      <c r="E110" s="5"/>
      <c r="F110" s="16"/>
      <c r="G110" s="5" t="str">
        <f>INDEX('Score Defs'!A$3:A$8,MATCH('Detailed Techniques'!K110,'Score Defs'!B$3:B$8,0))</f>
        <v>None</v>
      </c>
      <c r="H110" s="60">
        <v>0</v>
      </c>
      <c r="I110" s="60"/>
      <c r="J110" s="60"/>
      <c r="K110" s="60">
        <f>FLOOR(AVERAGE(H110:J110),1)</f>
        <v>0</v>
      </c>
      <c r="L110" s="17">
        <f>SUMPRODUCT(ISNUMBER(SEARCH(""&amp;'DataSource-Tool-Coverage'!A$2:A$36&amp;","," "&amp;'Detailed Techniques'!F110&amp;","))+0,'DataSource-Tool-Coverage'!$B$2:$B$36)/(LEN(TRIM(F110))-LEN(SUBSTITUTE(TRIM(F110),",",""))+1)</f>
        <v>0</v>
      </c>
      <c r="M110" s="14" t="str">
        <f>IF(L110&lt;0.2,"0-20",IF(L110&lt;0.4,"20-40",IF(L110&lt;0.6,"40-60",IF(L110&lt;0.8,"60-80","80-100"))))</f>
        <v>0-20</v>
      </c>
      <c r="N110" s="17">
        <f>SUMPRODUCT(ISNUMBER(SEARCH(""&amp;'DataSource-Tool-Coverage'!A$2:A$36&amp;","," "&amp;'Detailed Techniques'!F110&amp;","))+0,'DataSource-Tool-Coverage'!$C$2:$C$36)/(LEN(TRIM(F110))-LEN(SUBSTITUTE(TRIM(F110),",",""))+1)</f>
        <v>0</v>
      </c>
      <c r="O110" s="14" t="str">
        <f>IF(N110&lt;0.2,"0-20",IF(N110&lt;0.4,"20-40",IF(N110&lt;0.6,"40-60",IF(N110&lt;0.8,"60-80","80-100"))))</f>
        <v>0-20</v>
      </c>
      <c r="P110" s="17">
        <f>SUMPRODUCT(ISNUMBER(SEARCH(""&amp;'DataSource-Tool-Coverage'!A$2:A$36&amp;","," "&amp;'Detailed Techniques'!F110&amp;","))+0,'DataSource-Tool-Coverage'!$D$2:$D$36)/(LEN(TRIM(F110))-LEN(SUBSTITUTE(TRIM(F110),",",""))+1)</f>
        <v>0</v>
      </c>
      <c r="Q110" s="14" t="str">
        <f>IF(P110&lt;0.2,"0-20",IF(P110&lt;0.4,"20-40",IF(P110&lt;0.6,"40-60",IF(P110&lt;0.8,"60-80","80-100"))))</f>
        <v>0-20</v>
      </c>
      <c r="R110" s="17">
        <f>SUMPRODUCT(ISNUMBER(SEARCH(""&amp;'DataSource-Tool-Coverage'!A$2:A$36&amp;","," "&amp;'Detailed Techniques'!F110&amp;","))+0,'DataSource-Tool-Coverage'!$E$2:$E$36)/(LEN(TRIM(F110))-LEN(SUBSTITUTE(TRIM(F110),",",""))+1)</f>
        <v>0</v>
      </c>
      <c r="S110" s="14" t="str">
        <f>IF(R110&lt;0.2,"0-20",IF(R110&lt;0.4,"20-40",IF(R110&lt;0.6,"40-60",IF(R110&lt;0.8,"60-80","80-100"))))</f>
        <v>0-20</v>
      </c>
      <c r="T110" s="17">
        <f>SUMPRODUCT(ISNUMBER(SEARCH(""&amp;'DataSource-Tool-Coverage'!A$2:A$36&amp;","," "&amp;'Detailed Techniques'!F110&amp;","))+0,'DataSource-Tool-Coverage'!$F$2:$F$36)/(LEN(TRIM(F110))-LEN(SUBSTITUTE(TRIM(F110),",",""))+1)</f>
        <v>0</v>
      </c>
      <c r="U110" s="14" t="str">
        <f>IF(T110&lt;0.2,"0-20",IF(T110&lt;0.4,"20-40",IF(T110&lt;0.6,"40-60",IF(T110&lt;0.8,"60-80","80-100"))))</f>
        <v>0-20</v>
      </c>
      <c r="V110" s="17">
        <f>SUMPRODUCT(ISNUMBER(SEARCH(""&amp;'DataSource-Tool-Coverage'!A$2:A$36&amp;","," "&amp;'Detailed Techniques'!F110&amp;","))+0,'DataSource-Tool-Coverage'!$G$2:$G$36)/(LEN(TRIM(F110))-LEN(SUBSTITUTE(TRIM(F110),",",""))+1)</f>
        <v>0</v>
      </c>
      <c r="W110" s="14" t="str">
        <f>IF(V110&lt;0.2,"0-20",IF(V110&lt;0.4,"20-40",IF(V110&lt;0.6,"40-60",IF(V110&lt;0.8,"60-80","80-100"))))</f>
        <v>0-20</v>
      </c>
      <c r="X110" s="17">
        <f>SUMPRODUCT(ISNUMBER(SEARCH(""&amp;'DataSource-Tool-Coverage'!A$2:A$36&amp;","," "&amp;'Detailed Techniques'!F110&amp;","))+0,'DataSource-Tool-Coverage'!$H$2:$H$36)/(LEN(TRIM(F110))-LEN(SUBSTITUTE(TRIM(F110),",",""))+1)</f>
        <v>0</v>
      </c>
      <c r="Y110" s="14" t="str">
        <f>IF(X110&lt;0.2,"0-20",IF(X110&lt;0.4,"20-40",IF(X110&lt;0.6,"40-60",IF(X110&lt;0.8,"60-80","80-100"))))</f>
        <v>0-20</v>
      </c>
    </row>
    <row r="111" spans="1:25" ht="60" customHeight="1" x14ac:dyDescent="0.25">
      <c r="A111" s="3" t="s">
        <v>12</v>
      </c>
      <c r="B111" s="3" t="s">
        <v>3</v>
      </c>
      <c r="C111" s="3" t="s">
        <v>288</v>
      </c>
      <c r="D111" s="5" t="s">
        <v>331</v>
      </c>
      <c r="E111" s="5" t="s">
        <v>332</v>
      </c>
      <c r="F111" s="16" t="s">
        <v>431</v>
      </c>
      <c r="G111" s="5" t="str">
        <f>INDEX('Score Defs'!A$3:A$8,MATCH('Detailed Techniques'!K111,'Score Defs'!B$3:B$8,0))</f>
        <v>None</v>
      </c>
      <c r="H111" s="60">
        <v>0</v>
      </c>
      <c r="I111" s="60"/>
      <c r="J111" s="60"/>
      <c r="K111" s="60">
        <f>FLOOR(AVERAGE(H111:J111),1)</f>
        <v>0</v>
      </c>
      <c r="L111" s="17">
        <f>SUMPRODUCT(ISNUMBER(SEARCH(""&amp;'DataSource-Tool-Coverage'!A$2:A$36&amp;","," "&amp;'Detailed Techniques'!F111&amp;","))+0,'DataSource-Tool-Coverage'!$B$2:$B$36)/(LEN(TRIM(F111))-LEN(SUBSTITUTE(TRIM(F111),",",""))+1)</f>
        <v>1</v>
      </c>
      <c r="M111" s="14" t="str">
        <f>IF(L111&lt;0.2,"0-20",IF(L111&lt;0.4,"20-40",IF(L111&lt;0.6,"40-60",IF(L111&lt;0.8,"60-80","80-100"))))</f>
        <v>80-100</v>
      </c>
      <c r="N111" s="17">
        <f>SUMPRODUCT(ISNUMBER(SEARCH(""&amp;'DataSource-Tool-Coverage'!A$2:A$36&amp;","," "&amp;'Detailed Techniques'!F111&amp;","))+0,'DataSource-Tool-Coverage'!$C$2:$C$36)/(LEN(TRIM(F111))-LEN(SUBSTITUTE(TRIM(F111),",",""))+1)</f>
        <v>0</v>
      </c>
      <c r="O111" s="14" t="str">
        <f>IF(N111&lt;0.2,"0-20",IF(N111&lt;0.4,"20-40",IF(N111&lt;0.6,"40-60",IF(N111&lt;0.8,"60-80","80-100"))))</f>
        <v>0-20</v>
      </c>
      <c r="P111" s="17">
        <f>SUMPRODUCT(ISNUMBER(SEARCH(""&amp;'DataSource-Tool-Coverage'!A$2:A$36&amp;","," "&amp;'Detailed Techniques'!F111&amp;","))+0,'DataSource-Tool-Coverage'!$D$2:$D$36)/(LEN(TRIM(F111))-LEN(SUBSTITUTE(TRIM(F111),",",""))+1)</f>
        <v>0</v>
      </c>
      <c r="Q111" s="14" t="str">
        <f>IF(P111&lt;0.2,"0-20",IF(P111&lt;0.4,"20-40",IF(P111&lt;0.6,"40-60",IF(P111&lt;0.8,"60-80","80-100"))))</f>
        <v>0-20</v>
      </c>
      <c r="R111" s="17">
        <f>SUMPRODUCT(ISNUMBER(SEARCH(""&amp;'DataSource-Tool-Coverage'!A$2:A$36&amp;","," "&amp;'Detailed Techniques'!F111&amp;","))+0,'DataSource-Tool-Coverage'!$E$2:$E$36)/(LEN(TRIM(F111))-LEN(SUBSTITUTE(TRIM(F111),",",""))+1)</f>
        <v>0</v>
      </c>
      <c r="S111" s="14" t="str">
        <f>IF(R111&lt;0.2,"0-20",IF(R111&lt;0.4,"20-40",IF(R111&lt;0.6,"40-60",IF(R111&lt;0.8,"60-80","80-100"))))</f>
        <v>0-20</v>
      </c>
      <c r="T111" s="17">
        <f>SUMPRODUCT(ISNUMBER(SEARCH(""&amp;'DataSource-Tool-Coverage'!A$2:A$36&amp;","," "&amp;'Detailed Techniques'!F111&amp;","))+0,'DataSource-Tool-Coverage'!$F$2:$F$36)/(LEN(TRIM(F111))-LEN(SUBSTITUTE(TRIM(F111),",",""))+1)</f>
        <v>0</v>
      </c>
      <c r="U111" s="14" t="str">
        <f>IF(T111&lt;0.2,"0-20",IF(T111&lt;0.4,"20-40",IF(T111&lt;0.6,"40-60",IF(T111&lt;0.8,"60-80","80-100"))))</f>
        <v>0-20</v>
      </c>
      <c r="V111" s="17">
        <f>SUMPRODUCT(ISNUMBER(SEARCH(""&amp;'DataSource-Tool-Coverage'!A$2:A$36&amp;","," "&amp;'Detailed Techniques'!F111&amp;","))+0,'DataSource-Tool-Coverage'!$G$2:$G$36)/(LEN(TRIM(F111))-LEN(SUBSTITUTE(TRIM(F111),",",""))+1)</f>
        <v>0</v>
      </c>
      <c r="W111" s="14" t="str">
        <f>IF(V111&lt;0.2,"0-20",IF(V111&lt;0.4,"20-40",IF(V111&lt;0.6,"40-60",IF(V111&lt;0.8,"60-80","80-100"))))</f>
        <v>0-20</v>
      </c>
      <c r="X111" s="17">
        <f>SUMPRODUCT(ISNUMBER(SEARCH(""&amp;'DataSource-Tool-Coverage'!A$2:A$36&amp;","," "&amp;'Detailed Techniques'!F111&amp;","))+0,'DataSource-Tool-Coverage'!$H$2:$H$36)/(LEN(TRIM(F111))-LEN(SUBSTITUTE(TRIM(F111),",",""))+1)</f>
        <v>0</v>
      </c>
      <c r="Y111" s="14" t="str">
        <f>IF(X111&lt;0.2,"0-20",IF(X111&lt;0.4,"20-40",IF(X111&lt;0.6,"40-60",IF(X111&lt;0.8,"60-80","80-100"))))</f>
        <v>0-20</v>
      </c>
    </row>
    <row r="112" spans="1:25" ht="60" customHeight="1" x14ac:dyDescent="0.25">
      <c r="A112" s="3" t="s">
        <v>66</v>
      </c>
      <c r="B112" s="3" t="s">
        <v>3</v>
      </c>
      <c r="C112" s="3" t="s">
        <v>289</v>
      </c>
      <c r="D112" s="5" t="s">
        <v>491</v>
      </c>
      <c r="E112" s="5" t="s">
        <v>491</v>
      </c>
      <c r="F112" s="16"/>
      <c r="G112" s="5" t="str">
        <f>INDEX('Score Defs'!A$3:A$8,MATCH('Detailed Techniques'!K112,'Score Defs'!B$3:B$8,0))</f>
        <v>None</v>
      </c>
      <c r="H112" s="60">
        <v>0</v>
      </c>
      <c r="I112" s="60"/>
      <c r="J112" s="60"/>
      <c r="K112" s="60">
        <f>FLOOR(AVERAGE(H112:J112),1)</f>
        <v>0</v>
      </c>
      <c r="L112" s="17">
        <f>SUMPRODUCT(ISNUMBER(SEARCH(""&amp;'DataSource-Tool-Coverage'!A$2:A$36&amp;","," "&amp;'Detailed Techniques'!F112&amp;","))+0,'DataSource-Tool-Coverage'!$B$2:$B$36)/(LEN(TRIM(F112))-LEN(SUBSTITUTE(TRIM(F112),",",""))+1)</f>
        <v>0</v>
      </c>
      <c r="M112" s="14" t="str">
        <f>IF(L112&lt;0.2,"0-20",IF(L112&lt;0.4,"20-40",IF(L112&lt;0.6,"40-60",IF(L112&lt;0.8,"60-80","80-100"))))</f>
        <v>0-20</v>
      </c>
      <c r="N112" s="17">
        <f>SUMPRODUCT(ISNUMBER(SEARCH(""&amp;'DataSource-Tool-Coverage'!A$2:A$36&amp;","," "&amp;'Detailed Techniques'!F112&amp;","))+0,'DataSource-Tool-Coverage'!$C$2:$C$36)/(LEN(TRIM(F112))-LEN(SUBSTITUTE(TRIM(F112),",",""))+1)</f>
        <v>0</v>
      </c>
      <c r="O112" s="14" t="str">
        <f>IF(N112&lt;0.2,"0-20",IF(N112&lt;0.4,"20-40",IF(N112&lt;0.6,"40-60",IF(N112&lt;0.8,"60-80","80-100"))))</f>
        <v>0-20</v>
      </c>
      <c r="P112" s="17">
        <f>SUMPRODUCT(ISNUMBER(SEARCH(""&amp;'DataSource-Tool-Coverage'!A$2:A$36&amp;","," "&amp;'Detailed Techniques'!F112&amp;","))+0,'DataSource-Tool-Coverage'!$D$2:$D$36)/(LEN(TRIM(F112))-LEN(SUBSTITUTE(TRIM(F112),",",""))+1)</f>
        <v>0</v>
      </c>
      <c r="Q112" s="14" t="str">
        <f>IF(P112&lt;0.2,"0-20",IF(P112&lt;0.4,"20-40",IF(P112&lt;0.6,"40-60",IF(P112&lt;0.8,"60-80","80-100"))))</f>
        <v>0-20</v>
      </c>
      <c r="R112" s="17">
        <f>SUMPRODUCT(ISNUMBER(SEARCH(""&amp;'DataSource-Tool-Coverage'!A$2:A$36&amp;","," "&amp;'Detailed Techniques'!F112&amp;","))+0,'DataSource-Tool-Coverage'!$E$2:$E$36)/(LEN(TRIM(F112))-LEN(SUBSTITUTE(TRIM(F112),",",""))+1)</f>
        <v>0</v>
      </c>
      <c r="S112" s="14" t="str">
        <f>IF(R112&lt;0.2,"0-20",IF(R112&lt;0.4,"20-40",IF(R112&lt;0.6,"40-60",IF(R112&lt;0.8,"60-80","80-100"))))</f>
        <v>0-20</v>
      </c>
      <c r="T112" s="17">
        <f>SUMPRODUCT(ISNUMBER(SEARCH(""&amp;'DataSource-Tool-Coverage'!A$2:A$36&amp;","," "&amp;'Detailed Techniques'!F112&amp;","))+0,'DataSource-Tool-Coverage'!$F$2:$F$36)/(LEN(TRIM(F112))-LEN(SUBSTITUTE(TRIM(F112),",",""))+1)</f>
        <v>0</v>
      </c>
      <c r="U112" s="14" t="str">
        <f>IF(T112&lt;0.2,"0-20",IF(T112&lt;0.4,"20-40",IF(T112&lt;0.6,"40-60",IF(T112&lt;0.8,"60-80","80-100"))))</f>
        <v>0-20</v>
      </c>
      <c r="V112" s="17">
        <f>SUMPRODUCT(ISNUMBER(SEARCH(""&amp;'DataSource-Tool-Coverage'!A$2:A$36&amp;","," "&amp;'Detailed Techniques'!F112&amp;","))+0,'DataSource-Tool-Coverage'!$G$2:$G$36)/(LEN(TRIM(F112))-LEN(SUBSTITUTE(TRIM(F112),",",""))+1)</f>
        <v>0</v>
      </c>
      <c r="W112" s="14" t="str">
        <f>IF(V112&lt;0.2,"0-20",IF(V112&lt;0.4,"20-40",IF(V112&lt;0.6,"40-60",IF(V112&lt;0.8,"60-80","80-100"))))</f>
        <v>0-20</v>
      </c>
      <c r="X112" s="17">
        <f>SUMPRODUCT(ISNUMBER(SEARCH(""&amp;'DataSource-Tool-Coverage'!A$2:A$36&amp;","," "&amp;'Detailed Techniques'!F112&amp;","))+0,'DataSource-Tool-Coverage'!$H$2:$H$36)/(LEN(TRIM(F112))-LEN(SUBSTITUTE(TRIM(F112),",",""))+1)</f>
        <v>0</v>
      </c>
      <c r="Y112" s="14" t="str">
        <f>IF(X112&lt;0.2,"0-20",IF(X112&lt;0.4,"20-40",IF(X112&lt;0.6,"40-60",IF(X112&lt;0.8,"60-80","80-100"))))</f>
        <v>0-20</v>
      </c>
    </row>
    <row r="113" spans="1:25" ht="60" customHeight="1" x14ac:dyDescent="0.25">
      <c r="A113" s="3" t="s">
        <v>123</v>
      </c>
      <c r="B113" s="3" t="s">
        <v>2</v>
      </c>
      <c r="C113" s="3" t="s">
        <v>290</v>
      </c>
      <c r="D113" s="5" t="s">
        <v>417</v>
      </c>
      <c r="E113" s="5" t="s">
        <v>418</v>
      </c>
      <c r="F113" s="16" t="s">
        <v>821</v>
      </c>
      <c r="G113" s="5" t="str">
        <f>INDEX('Score Defs'!A$3:A$8,MATCH('Detailed Techniques'!K113,'Score Defs'!B$3:B$8,0))</f>
        <v>None</v>
      </c>
      <c r="H113" s="60">
        <v>0</v>
      </c>
      <c r="I113" s="60"/>
      <c r="J113" s="60"/>
      <c r="K113" s="60">
        <f>FLOOR(AVERAGE(H113:J113),1)</f>
        <v>0</v>
      </c>
      <c r="L113" s="17">
        <f>SUMPRODUCT(ISNUMBER(SEARCH(""&amp;'DataSource-Tool-Coverage'!A$2:A$36&amp;","," "&amp;'Detailed Techniques'!F113&amp;","))+0,'DataSource-Tool-Coverage'!$B$2:$B$36)/(LEN(TRIM(F113))-LEN(SUBSTITUTE(TRIM(F113),",",""))+1)</f>
        <v>1</v>
      </c>
      <c r="M113" s="14" t="str">
        <f>IF(L113&lt;0.2,"0-20",IF(L113&lt;0.4,"20-40",IF(L113&lt;0.6,"40-60",IF(L113&lt;0.8,"60-80","80-100"))))</f>
        <v>80-100</v>
      </c>
      <c r="N113" s="17">
        <f>SUMPRODUCT(ISNUMBER(SEARCH(""&amp;'DataSource-Tool-Coverage'!A$2:A$36&amp;","," "&amp;'Detailed Techniques'!F113&amp;","))+0,'DataSource-Tool-Coverage'!$C$2:$C$36)/(LEN(TRIM(F113))-LEN(SUBSTITUTE(TRIM(F113),",",""))+1)</f>
        <v>1</v>
      </c>
      <c r="O113" s="14" t="str">
        <f>IF(N113&lt;0.2,"0-20",IF(N113&lt;0.4,"20-40",IF(N113&lt;0.6,"40-60",IF(N113&lt;0.8,"60-80","80-100"))))</f>
        <v>80-100</v>
      </c>
      <c r="P113" s="17">
        <f>SUMPRODUCT(ISNUMBER(SEARCH(""&amp;'DataSource-Tool-Coverage'!A$2:A$36&amp;","," "&amp;'Detailed Techniques'!F113&amp;","))+0,'DataSource-Tool-Coverage'!$D$2:$D$36)/(LEN(TRIM(F113))-LEN(SUBSTITUTE(TRIM(F113),",",""))+1)</f>
        <v>0</v>
      </c>
      <c r="Q113" s="14" t="str">
        <f>IF(P113&lt;0.2,"0-20",IF(P113&lt;0.4,"20-40",IF(P113&lt;0.6,"40-60",IF(P113&lt;0.8,"60-80","80-100"))))</f>
        <v>0-20</v>
      </c>
      <c r="R113" s="17">
        <f>SUMPRODUCT(ISNUMBER(SEARCH(""&amp;'DataSource-Tool-Coverage'!A$2:A$36&amp;","," "&amp;'Detailed Techniques'!F113&amp;","))+0,'DataSource-Tool-Coverage'!$E$2:$E$36)/(LEN(TRIM(F113))-LEN(SUBSTITUTE(TRIM(F113),",",""))+1)</f>
        <v>0.5</v>
      </c>
      <c r="S113" s="14" t="str">
        <f>IF(R113&lt;0.2,"0-20",IF(R113&lt;0.4,"20-40",IF(R113&lt;0.6,"40-60",IF(R113&lt;0.8,"60-80","80-100"))))</f>
        <v>40-60</v>
      </c>
      <c r="T113" s="17">
        <f>SUMPRODUCT(ISNUMBER(SEARCH(""&amp;'DataSource-Tool-Coverage'!A$2:A$36&amp;","," "&amp;'Detailed Techniques'!F113&amp;","))+0,'DataSource-Tool-Coverage'!$F$2:$F$36)/(LEN(TRIM(F113))-LEN(SUBSTITUTE(TRIM(F113),",",""))+1)</f>
        <v>0.5</v>
      </c>
      <c r="U113" s="14" t="str">
        <f>IF(T113&lt;0.2,"0-20",IF(T113&lt;0.4,"20-40",IF(T113&lt;0.6,"40-60",IF(T113&lt;0.8,"60-80","80-100"))))</f>
        <v>40-60</v>
      </c>
      <c r="V113" s="17">
        <f>SUMPRODUCT(ISNUMBER(SEARCH(""&amp;'DataSource-Tool-Coverage'!A$2:A$36&amp;","," "&amp;'Detailed Techniques'!F113&amp;","))+0,'DataSource-Tool-Coverage'!$G$2:$G$36)/(LEN(TRIM(F113))-LEN(SUBSTITUTE(TRIM(F113),",",""))+1)</f>
        <v>0</v>
      </c>
      <c r="W113" s="14" t="str">
        <f>IF(V113&lt;0.2,"0-20",IF(V113&lt;0.4,"20-40",IF(V113&lt;0.6,"40-60",IF(V113&lt;0.8,"60-80","80-100"))))</f>
        <v>0-20</v>
      </c>
      <c r="X113" s="17">
        <f>SUMPRODUCT(ISNUMBER(SEARCH(""&amp;'DataSource-Tool-Coverage'!A$2:A$36&amp;","," "&amp;'Detailed Techniques'!F113&amp;","))+0,'DataSource-Tool-Coverage'!$H$2:$H$36)/(LEN(TRIM(F113))-LEN(SUBSTITUTE(TRIM(F113),",",""))+1)</f>
        <v>0</v>
      </c>
      <c r="Y113" s="14" t="str">
        <f>IF(X113&lt;0.2,"0-20",IF(X113&lt;0.4,"20-40",IF(X113&lt;0.6,"40-60",IF(X113&lt;0.8,"60-80","80-100"))))</f>
        <v>0-20</v>
      </c>
    </row>
    <row r="114" spans="1:25" ht="60" customHeight="1" x14ac:dyDescent="0.25">
      <c r="A114" s="3" t="s">
        <v>84</v>
      </c>
      <c r="B114" s="3" t="s">
        <v>7</v>
      </c>
      <c r="C114" s="3" t="s">
        <v>291</v>
      </c>
      <c r="D114" s="5" t="s">
        <v>292</v>
      </c>
      <c r="E114" s="5" t="s">
        <v>465</v>
      </c>
      <c r="F114" s="16" t="s">
        <v>822</v>
      </c>
      <c r="G114" s="5" t="str">
        <f>INDEX('Score Defs'!A$3:A$8,MATCH('Detailed Techniques'!K114,'Score Defs'!B$3:B$8,0))</f>
        <v>None</v>
      </c>
      <c r="H114" s="60">
        <v>0</v>
      </c>
      <c r="I114" s="60"/>
      <c r="J114" s="60"/>
      <c r="K114" s="60">
        <f>FLOOR(AVERAGE(H114:J114),1)</f>
        <v>0</v>
      </c>
      <c r="L114" s="17">
        <f>SUMPRODUCT(ISNUMBER(SEARCH(""&amp;'DataSource-Tool-Coverage'!A$2:A$36&amp;","," "&amp;'Detailed Techniques'!F114&amp;","))+0,'DataSource-Tool-Coverage'!$B$2:$B$36)/(LEN(TRIM(F114))-LEN(SUBSTITUTE(TRIM(F114),",",""))+1)</f>
        <v>1</v>
      </c>
      <c r="M114" s="14" t="str">
        <f>IF(L114&lt;0.2,"0-20",IF(L114&lt;0.4,"20-40",IF(L114&lt;0.6,"40-60",IF(L114&lt;0.8,"60-80","80-100"))))</f>
        <v>80-100</v>
      </c>
      <c r="N114" s="17">
        <f>SUMPRODUCT(ISNUMBER(SEARCH(""&amp;'DataSource-Tool-Coverage'!A$2:A$36&amp;","," "&amp;'Detailed Techniques'!F114&amp;","))+0,'DataSource-Tool-Coverage'!$C$2:$C$36)/(LEN(TRIM(F114))-LEN(SUBSTITUTE(TRIM(F114),",",""))+1)</f>
        <v>0.66666666666666663</v>
      </c>
      <c r="O114" s="14" t="str">
        <f>IF(N114&lt;0.2,"0-20",IF(N114&lt;0.4,"20-40",IF(N114&lt;0.6,"40-60",IF(N114&lt;0.8,"60-80","80-100"))))</f>
        <v>60-80</v>
      </c>
      <c r="P114" s="17">
        <f>SUMPRODUCT(ISNUMBER(SEARCH(""&amp;'DataSource-Tool-Coverage'!A$2:A$36&amp;","," "&amp;'Detailed Techniques'!F114&amp;","))+0,'DataSource-Tool-Coverage'!$D$2:$D$36)/(LEN(TRIM(F114))-LEN(SUBSTITUTE(TRIM(F114),",",""))+1)</f>
        <v>0</v>
      </c>
      <c r="Q114" s="14" t="str">
        <f>IF(P114&lt;0.2,"0-20",IF(P114&lt;0.4,"20-40",IF(P114&lt;0.6,"40-60",IF(P114&lt;0.8,"60-80","80-100"))))</f>
        <v>0-20</v>
      </c>
      <c r="R114" s="17">
        <f>SUMPRODUCT(ISNUMBER(SEARCH(""&amp;'DataSource-Tool-Coverage'!A$2:A$36&amp;","," "&amp;'Detailed Techniques'!F114&amp;","))+0,'DataSource-Tool-Coverage'!$E$2:$E$36)/(LEN(TRIM(F114))-LEN(SUBSTITUTE(TRIM(F114),",",""))+1)</f>
        <v>0.66666666666666663</v>
      </c>
      <c r="S114" s="14" t="str">
        <f>IF(R114&lt;0.2,"0-20",IF(R114&lt;0.4,"20-40",IF(R114&lt;0.6,"40-60",IF(R114&lt;0.8,"60-80","80-100"))))</f>
        <v>60-80</v>
      </c>
      <c r="T114" s="17">
        <f>SUMPRODUCT(ISNUMBER(SEARCH(""&amp;'DataSource-Tool-Coverage'!A$2:A$36&amp;","," "&amp;'Detailed Techniques'!F114&amp;","))+0,'DataSource-Tool-Coverage'!$F$2:$F$36)/(LEN(TRIM(F114))-LEN(SUBSTITUTE(TRIM(F114),",",""))+1)</f>
        <v>1</v>
      </c>
      <c r="U114" s="14" t="str">
        <f>IF(T114&lt;0.2,"0-20",IF(T114&lt;0.4,"20-40",IF(T114&lt;0.6,"40-60",IF(T114&lt;0.8,"60-80","80-100"))))</f>
        <v>80-100</v>
      </c>
      <c r="V114" s="17">
        <f>SUMPRODUCT(ISNUMBER(SEARCH(""&amp;'DataSource-Tool-Coverage'!A$2:A$36&amp;","," "&amp;'Detailed Techniques'!F114&amp;","))+0,'DataSource-Tool-Coverage'!$G$2:$G$36)/(LEN(TRIM(F114))-LEN(SUBSTITUTE(TRIM(F114),",",""))+1)</f>
        <v>0</v>
      </c>
      <c r="W114" s="14" t="str">
        <f>IF(V114&lt;0.2,"0-20",IF(V114&lt;0.4,"20-40",IF(V114&lt;0.6,"40-60",IF(V114&lt;0.8,"60-80","80-100"))))</f>
        <v>0-20</v>
      </c>
      <c r="X114" s="17">
        <f>SUMPRODUCT(ISNUMBER(SEARCH(""&amp;'DataSource-Tool-Coverage'!A$2:A$36&amp;","," "&amp;'Detailed Techniques'!F114&amp;","))+0,'DataSource-Tool-Coverage'!$H$2:$H$36)/(LEN(TRIM(F114))-LEN(SUBSTITUTE(TRIM(F114),",",""))+1)</f>
        <v>0</v>
      </c>
      <c r="Y114" s="14" t="str">
        <f>IF(X114&lt;0.2,"0-20",IF(X114&lt;0.4,"20-40",IF(X114&lt;0.6,"40-60",IF(X114&lt;0.8,"60-80","80-100"))))</f>
        <v>0-20</v>
      </c>
    </row>
    <row r="115" spans="1:25" ht="60" customHeight="1" x14ac:dyDescent="0.25">
      <c r="A115" s="3" t="s">
        <v>70</v>
      </c>
      <c r="B115" s="3" t="s">
        <v>7</v>
      </c>
      <c r="C115" s="3" t="s">
        <v>293</v>
      </c>
      <c r="D115" s="5" t="s">
        <v>378</v>
      </c>
      <c r="E115" s="5" t="s">
        <v>379</v>
      </c>
      <c r="F115" s="16" t="s">
        <v>823</v>
      </c>
      <c r="G115" s="5" t="str">
        <f>INDEX('Score Defs'!A$3:A$8,MATCH('Detailed Techniques'!K115,'Score Defs'!B$3:B$8,0))</f>
        <v>None</v>
      </c>
      <c r="H115" s="60">
        <v>0</v>
      </c>
      <c r="I115" s="60"/>
      <c r="J115" s="60"/>
      <c r="K115" s="60">
        <f>FLOOR(AVERAGE(H115:J115),1)</f>
        <v>0</v>
      </c>
      <c r="L115" s="17">
        <f>SUMPRODUCT(ISNUMBER(SEARCH(""&amp;'DataSource-Tool-Coverage'!A$2:A$36&amp;","," "&amp;'Detailed Techniques'!F115&amp;","))+0,'DataSource-Tool-Coverage'!$B$2:$B$36)/(LEN(TRIM(F115))-LEN(SUBSTITUTE(TRIM(F115),",",""))+1)</f>
        <v>1</v>
      </c>
      <c r="M115" s="14" t="str">
        <f>IF(L115&lt;0.2,"0-20",IF(L115&lt;0.4,"20-40",IF(L115&lt;0.6,"40-60",IF(L115&lt;0.8,"60-80","80-100"))))</f>
        <v>80-100</v>
      </c>
      <c r="N115" s="17">
        <f>SUMPRODUCT(ISNUMBER(SEARCH(""&amp;'DataSource-Tool-Coverage'!A$2:A$36&amp;","," "&amp;'Detailed Techniques'!F115&amp;","))+0,'DataSource-Tool-Coverage'!$C$2:$C$36)/(LEN(TRIM(F115))-LEN(SUBSTITUTE(TRIM(F115),",",""))+1)</f>
        <v>0.75</v>
      </c>
      <c r="O115" s="14" t="str">
        <f>IF(N115&lt;0.2,"0-20",IF(N115&lt;0.4,"20-40",IF(N115&lt;0.6,"40-60",IF(N115&lt;0.8,"60-80","80-100"))))</f>
        <v>60-80</v>
      </c>
      <c r="P115" s="17">
        <f>SUMPRODUCT(ISNUMBER(SEARCH(""&amp;'DataSource-Tool-Coverage'!A$2:A$36&amp;","," "&amp;'Detailed Techniques'!F115&amp;","))+0,'DataSource-Tool-Coverage'!$D$2:$D$36)/(LEN(TRIM(F115))-LEN(SUBSTITUTE(TRIM(F115),",",""))+1)</f>
        <v>0</v>
      </c>
      <c r="Q115" s="14" t="str">
        <f>IF(P115&lt;0.2,"0-20",IF(P115&lt;0.4,"20-40",IF(P115&lt;0.6,"40-60",IF(P115&lt;0.8,"60-80","80-100"))))</f>
        <v>0-20</v>
      </c>
      <c r="R115" s="17">
        <f>SUMPRODUCT(ISNUMBER(SEARCH(""&amp;'DataSource-Tool-Coverage'!A$2:A$36&amp;","," "&amp;'Detailed Techniques'!F115&amp;","))+0,'DataSource-Tool-Coverage'!$E$2:$E$36)/(LEN(TRIM(F115))-LEN(SUBSTITUTE(TRIM(F115),",",""))+1)</f>
        <v>0.5</v>
      </c>
      <c r="S115" s="14" t="str">
        <f>IF(R115&lt;0.2,"0-20",IF(R115&lt;0.4,"20-40",IF(R115&lt;0.6,"40-60",IF(R115&lt;0.8,"60-80","80-100"))))</f>
        <v>40-60</v>
      </c>
      <c r="T115" s="17">
        <f>SUMPRODUCT(ISNUMBER(SEARCH(""&amp;'DataSource-Tool-Coverage'!A$2:A$36&amp;","," "&amp;'Detailed Techniques'!F115&amp;","))+0,'DataSource-Tool-Coverage'!$F$2:$F$36)/(LEN(TRIM(F115))-LEN(SUBSTITUTE(TRIM(F115),",",""))+1)</f>
        <v>0.5</v>
      </c>
      <c r="U115" s="14" t="str">
        <f>IF(T115&lt;0.2,"0-20",IF(T115&lt;0.4,"20-40",IF(T115&lt;0.6,"40-60",IF(T115&lt;0.8,"60-80","80-100"))))</f>
        <v>40-60</v>
      </c>
      <c r="V115" s="17">
        <f>SUMPRODUCT(ISNUMBER(SEARCH(""&amp;'DataSource-Tool-Coverage'!A$2:A$36&amp;","," "&amp;'Detailed Techniques'!F115&amp;","))+0,'DataSource-Tool-Coverage'!$G$2:$G$36)/(LEN(TRIM(F115))-LEN(SUBSTITUTE(TRIM(F115),",",""))+1)</f>
        <v>0</v>
      </c>
      <c r="W115" s="14" t="str">
        <f>IF(V115&lt;0.2,"0-20",IF(V115&lt;0.4,"20-40",IF(V115&lt;0.6,"40-60",IF(V115&lt;0.8,"60-80","80-100"))))</f>
        <v>0-20</v>
      </c>
      <c r="X115" s="17">
        <f>SUMPRODUCT(ISNUMBER(SEARCH(""&amp;'DataSource-Tool-Coverage'!A$2:A$36&amp;","," "&amp;'Detailed Techniques'!F115&amp;","))+0,'DataSource-Tool-Coverage'!$H$2:$H$36)/(LEN(TRIM(F115))-LEN(SUBSTITUTE(TRIM(F115),",",""))+1)</f>
        <v>0</v>
      </c>
      <c r="Y115" s="14" t="str">
        <f>IF(X115&lt;0.2,"0-20",IF(X115&lt;0.4,"20-40",IF(X115&lt;0.6,"40-60",IF(X115&lt;0.8,"60-80","80-100"))))</f>
        <v>0-20</v>
      </c>
    </row>
    <row r="116" spans="1:25" ht="60" customHeight="1" x14ac:dyDescent="0.25">
      <c r="A116" s="3" t="s">
        <v>32</v>
      </c>
      <c r="B116" s="3" t="s">
        <v>7</v>
      </c>
      <c r="C116" s="3" t="s">
        <v>294</v>
      </c>
      <c r="D116" s="5" t="s">
        <v>337</v>
      </c>
      <c r="E116" s="5" t="s">
        <v>338</v>
      </c>
      <c r="F116" s="16" t="s">
        <v>339</v>
      </c>
      <c r="G116" s="5" t="str">
        <f>INDEX('Score Defs'!A$3:A$8,MATCH('Detailed Techniques'!K116,'Score Defs'!B$3:B$8,0))</f>
        <v>None</v>
      </c>
      <c r="H116" s="60">
        <v>0</v>
      </c>
      <c r="I116" s="60"/>
      <c r="J116" s="60"/>
      <c r="K116" s="60">
        <f>FLOOR(AVERAGE(H116:J116),1)</f>
        <v>0</v>
      </c>
      <c r="L116" s="17">
        <f>SUMPRODUCT(ISNUMBER(SEARCH(""&amp;'DataSource-Tool-Coverage'!A$2:A$36&amp;","," "&amp;'Detailed Techniques'!F116&amp;","))+0,'DataSource-Tool-Coverage'!$B$2:$B$36)/(LEN(TRIM(F116))-LEN(SUBSTITUTE(TRIM(F116),",",""))+1)</f>
        <v>1</v>
      </c>
      <c r="M116" s="14" t="str">
        <f>IF(L116&lt;0.2,"0-20",IF(L116&lt;0.4,"20-40",IF(L116&lt;0.6,"40-60",IF(L116&lt;0.8,"60-80","80-100"))))</f>
        <v>80-100</v>
      </c>
      <c r="N116" s="17">
        <f>SUMPRODUCT(ISNUMBER(SEARCH(""&amp;'DataSource-Tool-Coverage'!A$2:A$36&amp;","," "&amp;'Detailed Techniques'!F116&amp;","))+0,'DataSource-Tool-Coverage'!$C$2:$C$36)/(LEN(TRIM(F116))-LEN(SUBSTITUTE(TRIM(F116),",",""))+1)</f>
        <v>0</v>
      </c>
      <c r="O116" s="14" t="str">
        <f>IF(N116&lt;0.2,"0-20",IF(N116&lt;0.4,"20-40",IF(N116&lt;0.6,"40-60",IF(N116&lt;0.8,"60-80","80-100"))))</f>
        <v>0-20</v>
      </c>
      <c r="P116" s="17">
        <f>SUMPRODUCT(ISNUMBER(SEARCH(""&amp;'DataSource-Tool-Coverage'!A$2:A$36&amp;","," "&amp;'Detailed Techniques'!F116&amp;","))+0,'DataSource-Tool-Coverage'!$D$2:$D$36)/(LEN(TRIM(F116))-LEN(SUBSTITUTE(TRIM(F116),",",""))+1)</f>
        <v>0</v>
      </c>
      <c r="Q116" s="14" t="str">
        <f>IF(P116&lt;0.2,"0-20",IF(P116&lt;0.4,"20-40",IF(P116&lt;0.6,"40-60",IF(P116&lt;0.8,"60-80","80-100"))))</f>
        <v>0-20</v>
      </c>
      <c r="R116" s="17">
        <f>SUMPRODUCT(ISNUMBER(SEARCH(""&amp;'DataSource-Tool-Coverage'!A$2:A$36&amp;","," "&amp;'Detailed Techniques'!F116&amp;","))+0,'DataSource-Tool-Coverage'!$E$2:$E$36)/(LEN(TRIM(F116))-LEN(SUBSTITUTE(TRIM(F116),",",""))+1)</f>
        <v>0</v>
      </c>
      <c r="S116" s="14" t="str">
        <f>IF(R116&lt;0.2,"0-20",IF(R116&lt;0.4,"20-40",IF(R116&lt;0.6,"40-60",IF(R116&lt;0.8,"60-80","80-100"))))</f>
        <v>0-20</v>
      </c>
      <c r="T116" s="17">
        <f>SUMPRODUCT(ISNUMBER(SEARCH(""&amp;'DataSource-Tool-Coverage'!A$2:A$36&amp;","," "&amp;'Detailed Techniques'!F116&amp;","))+0,'DataSource-Tool-Coverage'!$F$2:$F$36)/(LEN(TRIM(F116))-LEN(SUBSTITUTE(TRIM(F116),",",""))+1)</f>
        <v>1</v>
      </c>
      <c r="U116" s="14" t="str">
        <f>IF(T116&lt;0.2,"0-20",IF(T116&lt;0.4,"20-40",IF(T116&lt;0.6,"40-60",IF(T116&lt;0.8,"60-80","80-100"))))</f>
        <v>80-100</v>
      </c>
      <c r="V116" s="17">
        <f>SUMPRODUCT(ISNUMBER(SEARCH(""&amp;'DataSource-Tool-Coverage'!A$2:A$36&amp;","," "&amp;'Detailed Techniques'!F116&amp;","))+0,'DataSource-Tool-Coverage'!$G$2:$G$36)/(LEN(TRIM(F116))-LEN(SUBSTITUTE(TRIM(F116),",",""))+1)</f>
        <v>0</v>
      </c>
      <c r="W116" s="14" t="str">
        <f>IF(V116&lt;0.2,"0-20",IF(V116&lt;0.4,"20-40",IF(V116&lt;0.6,"40-60",IF(V116&lt;0.8,"60-80","80-100"))))</f>
        <v>0-20</v>
      </c>
      <c r="X116" s="17">
        <f>SUMPRODUCT(ISNUMBER(SEARCH(""&amp;'DataSource-Tool-Coverage'!A$2:A$36&amp;","," "&amp;'Detailed Techniques'!F116&amp;","))+0,'DataSource-Tool-Coverage'!$H$2:$H$36)/(LEN(TRIM(F116))-LEN(SUBSTITUTE(TRIM(F116),",",""))+1)</f>
        <v>0</v>
      </c>
      <c r="Y116" s="14" t="str">
        <f>IF(X116&lt;0.2,"0-20",IF(X116&lt;0.4,"20-40",IF(X116&lt;0.6,"40-60",IF(X116&lt;0.8,"60-80","80-100"))))</f>
        <v>0-20</v>
      </c>
    </row>
    <row r="117" spans="1:25" ht="60" customHeight="1" x14ac:dyDescent="0.25">
      <c r="A117" s="3" t="s">
        <v>28</v>
      </c>
      <c r="B117" s="3" t="s">
        <v>2</v>
      </c>
      <c r="C117" s="3" t="s">
        <v>295</v>
      </c>
      <c r="D117" s="5" t="s">
        <v>340</v>
      </c>
      <c r="E117" s="5" t="s">
        <v>341</v>
      </c>
      <c r="F117" s="16" t="s">
        <v>736</v>
      </c>
      <c r="G117" s="5" t="str">
        <f>INDEX('Score Defs'!A$3:A$8,MATCH('Detailed Techniques'!K117,'Score Defs'!B$3:B$8,0))</f>
        <v>None</v>
      </c>
      <c r="H117" s="60">
        <v>0</v>
      </c>
      <c r="I117" s="60"/>
      <c r="J117" s="60"/>
      <c r="K117" s="60">
        <f>FLOOR(AVERAGE(H117:J117),1)</f>
        <v>0</v>
      </c>
      <c r="L117" s="17">
        <f>SUMPRODUCT(ISNUMBER(SEARCH(""&amp;'DataSource-Tool-Coverage'!A$2:A$36&amp;","," "&amp;'Detailed Techniques'!F117&amp;","))+0,'DataSource-Tool-Coverage'!$B$2:$B$36)/(LEN(TRIM(F117))-LEN(SUBSTITUTE(TRIM(F117),",",""))+1)</f>
        <v>1</v>
      </c>
      <c r="M117" s="14" t="str">
        <f>IF(L117&lt;0.2,"0-20",IF(L117&lt;0.4,"20-40",IF(L117&lt;0.6,"40-60",IF(L117&lt;0.8,"60-80","80-100"))))</f>
        <v>80-100</v>
      </c>
      <c r="N117" s="17">
        <f>SUMPRODUCT(ISNUMBER(SEARCH(""&amp;'DataSource-Tool-Coverage'!A$2:A$36&amp;","," "&amp;'Detailed Techniques'!F117&amp;","))+0,'DataSource-Tool-Coverage'!$C$2:$C$36)/(LEN(TRIM(F117))-LEN(SUBSTITUTE(TRIM(F117),",",""))+1)</f>
        <v>0</v>
      </c>
      <c r="O117" s="14" t="str">
        <f>IF(N117&lt;0.2,"0-20",IF(N117&lt;0.4,"20-40",IF(N117&lt;0.6,"40-60",IF(N117&lt;0.8,"60-80","80-100"))))</f>
        <v>0-20</v>
      </c>
      <c r="P117" s="17">
        <f>SUMPRODUCT(ISNUMBER(SEARCH(""&amp;'DataSource-Tool-Coverage'!A$2:A$36&amp;","," "&amp;'Detailed Techniques'!F117&amp;","))+0,'DataSource-Tool-Coverage'!$D$2:$D$36)/(LEN(TRIM(F117))-LEN(SUBSTITUTE(TRIM(F117),",",""))+1)</f>
        <v>0</v>
      </c>
      <c r="Q117" s="14" t="str">
        <f>IF(P117&lt;0.2,"0-20",IF(P117&lt;0.4,"20-40",IF(P117&lt;0.6,"40-60",IF(P117&lt;0.8,"60-80","80-100"))))</f>
        <v>0-20</v>
      </c>
      <c r="R117" s="17">
        <f>SUMPRODUCT(ISNUMBER(SEARCH(""&amp;'DataSource-Tool-Coverage'!A$2:A$36&amp;","," "&amp;'Detailed Techniques'!F117&amp;","))+0,'DataSource-Tool-Coverage'!$E$2:$E$36)/(LEN(TRIM(F117))-LEN(SUBSTITUTE(TRIM(F117),",",""))+1)</f>
        <v>1</v>
      </c>
      <c r="S117" s="14" t="str">
        <f>IF(R117&lt;0.2,"0-20",IF(R117&lt;0.4,"20-40",IF(R117&lt;0.6,"40-60",IF(R117&lt;0.8,"60-80","80-100"))))</f>
        <v>80-100</v>
      </c>
      <c r="T117" s="17">
        <f>SUMPRODUCT(ISNUMBER(SEARCH(""&amp;'DataSource-Tool-Coverage'!A$2:A$36&amp;","," "&amp;'Detailed Techniques'!F117&amp;","))+0,'DataSource-Tool-Coverage'!$F$2:$F$36)/(LEN(TRIM(F117))-LEN(SUBSTITUTE(TRIM(F117),",",""))+1)</f>
        <v>1</v>
      </c>
      <c r="U117" s="14" t="str">
        <f>IF(T117&lt;0.2,"0-20",IF(T117&lt;0.4,"20-40",IF(T117&lt;0.6,"40-60",IF(T117&lt;0.8,"60-80","80-100"))))</f>
        <v>80-100</v>
      </c>
      <c r="V117" s="17">
        <f>SUMPRODUCT(ISNUMBER(SEARCH(""&amp;'DataSource-Tool-Coverage'!A$2:A$36&amp;","," "&amp;'Detailed Techniques'!F117&amp;","))+0,'DataSource-Tool-Coverage'!$G$2:$G$36)/(LEN(TRIM(F117))-LEN(SUBSTITUTE(TRIM(F117),",",""))+1)</f>
        <v>0</v>
      </c>
      <c r="W117" s="14" t="str">
        <f>IF(V117&lt;0.2,"0-20",IF(V117&lt;0.4,"20-40",IF(V117&lt;0.6,"40-60",IF(V117&lt;0.8,"60-80","80-100"))))</f>
        <v>0-20</v>
      </c>
      <c r="X117" s="17">
        <f>SUMPRODUCT(ISNUMBER(SEARCH(""&amp;'DataSource-Tool-Coverage'!A$2:A$36&amp;","," "&amp;'Detailed Techniques'!F117&amp;","))+0,'DataSource-Tool-Coverage'!$H$2:$H$36)/(LEN(TRIM(F117))-LEN(SUBSTITUTE(TRIM(F117),",",""))+1)</f>
        <v>0</v>
      </c>
      <c r="Y117" s="14" t="str">
        <f>IF(X117&lt;0.2,"0-20",IF(X117&lt;0.4,"20-40",IF(X117&lt;0.6,"40-60",IF(X117&lt;0.8,"60-80","80-100"))))</f>
        <v>0-20</v>
      </c>
    </row>
    <row r="118" spans="1:25" ht="60" customHeight="1" x14ac:dyDescent="0.25">
      <c r="A118" s="3" t="s">
        <v>83</v>
      </c>
      <c r="B118" s="3" t="s">
        <v>624</v>
      </c>
      <c r="C118" s="3" t="s">
        <v>296</v>
      </c>
      <c r="D118" s="5" t="s">
        <v>449</v>
      </c>
      <c r="E118" s="5" t="s">
        <v>450</v>
      </c>
      <c r="F118" s="16" t="s">
        <v>824</v>
      </c>
      <c r="G118" s="5" t="str">
        <f>INDEX('Score Defs'!A$3:A$8,MATCH('Detailed Techniques'!K118,'Score Defs'!B$3:B$8,0))</f>
        <v>None</v>
      </c>
      <c r="H118" s="60">
        <v>0</v>
      </c>
      <c r="I118" s="60"/>
      <c r="J118" s="60"/>
      <c r="K118" s="60">
        <f>FLOOR(AVERAGE(H118:J118),1)</f>
        <v>0</v>
      </c>
      <c r="L118" s="17">
        <f>SUMPRODUCT(ISNUMBER(SEARCH(""&amp;'DataSource-Tool-Coverage'!A$2:A$36&amp;","," "&amp;'Detailed Techniques'!F118&amp;","))+0,'DataSource-Tool-Coverage'!$B$2:$B$36)/(LEN(TRIM(F118))-LEN(SUBSTITUTE(TRIM(F118),",",""))+1)</f>
        <v>1</v>
      </c>
      <c r="M118" s="14" t="str">
        <f>IF(L118&lt;0.2,"0-20",IF(L118&lt;0.4,"20-40",IF(L118&lt;0.6,"40-60",IF(L118&lt;0.8,"60-80","80-100"))))</f>
        <v>80-100</v>
      </c>
      <c r="N118" s="17">
        <f>SUMPRODUCT(ISNUMBER(SEARCH(""&amp;'DataSource-Tool-Coverage'!A$2:A$36&amp;","," "&amp;'Detailed Techniques'!F118&amp;","))+0,'DataSource-Tool-Coverage'!$C$2:$C$36)/(LEN(TRIM(F118))-LEN(SUBSTITUTE(TRIM(F118),",",""))+1)</f>
        <v>1</v>
      </c>
      <c r="O118" s="14" t="str">
        <f>IF(N118&lt;0.2,"0-20",IF(N118&lt;0.4,"20-40",IF(N118&lt;0.6,"40-60",IF(N118&lt;0.8,"60-80","80-100"))))</f>
        <v>80-100</v>
      </c>
      <c r="P118" s="17">
        <f>SUMPRODUCT(ISNUMBER(SEARCH(""&amp;'DataSource-Tool-Coverage'!A$2:A$36&amp;","," "&amp;'Detailed Techniques'!F118&amp;","))+0,'DataSource-Tool-Coverage'!$D$2:$D$36)/(LEN(TRIM(F118))-LEN(SUBSTITUTE(TRIM(F118),",",""))+1)</f>
        <v>0</v>
      </c>
      <c r="Q118" s="14" t="str">
        <f>IF(P118&lt;0.2,"0-20",IF(P118&lt;0.4,"20-40",IF(P118&lt;0.6,"40-60",IF(P118&lt;0.8,"60-80","80-100"))))</f>
        <v>0-20</v>
      </c>
      <c r="R118" s="17">
        <f>SUMPRODUCT(ISNUMBER(SEARCH(""&amp;'DataSource-Tool-Coverage'!A$2:A$36&amp;","," "&amp;'Detailed Techniques'!F118&amp;","))+0,'DataSource-Tool-Coverage'!$E$2:$E$36)/(LEN(TRIM(F118))-LEN(SUBSTITUTE(TRIM(F118),",",""))+1)</f>
        <v>0.25</v>
      </c>
      <c r="S118" s="14" t="str">
        <f>IF(R118&lt;0.2,"0-20",IF(R118&lt;0.4,"20-40",IF(R118&lt;0.6,"40-60",IF(R118&lt;0.8,"60-80","80-100"))))</f>
        <v>20-40</v>
      </c>
      <c r="T118" s="17">
        <f>SUMPRODUCT(ISNUMBER(SEARCH(""&amp;'DataSource-Tool-Coverage'!A$2:A$36&amp;","," "&amp;'Detailed Techniques'!F118&amp;","))+0,'DataSource-Tool-Coverage'!$F$2:$F$36)/(LEN(TRIM(F118))-LEN(SUBSTITUTE(TRIM(F118),",",""))+1)</f>
        <v>0.5</v>
      </c>
      <c r="U118" s="14" t="str">
        <f>IF(T118&lt;0.2,"0-20",IF(T118&lt;0.4,"20-40",IF(T118&lt;0.6,"40-60",IF(T118&lt;0.8,"60-80","80-100"))))</f>
        <v>40-60</v>
      </c>
      <c r="V118" s="17">
        <f>SUMPRODUCT(ISNUMBER(SEARCH(""&amp;'DataSource-Tool-Coverage'!A$2:A$36&amp;","," "&amp;'Detailed Techniques'!F118&amp;","))+0,'DataSource-Tool-Coverage'!$G$2:$G$36)/(LEN(TRIM(F118))-LEN(SUBSTITUTE(TRIM(F118),",",""))+1)</f>
        <v>0</v>
      </c>
      <c r="W118" s="14" t="str">
        <f>IF(V118&lt;0.2,"0-20",IF(V118&lt;0.4,"20-40",IF(V118&lt;0.6,"40-60",IF(V118&lt;0.8,"60-80","80-100"))))</f>
        <v>0-20</v>
      </c>
      <c r="X118" s="17">
        <f>SUMPRODUCT(ISNUMBER(SEARCH(""&amp;'DataSource-Tool-Coverage'!A$2:A$36&amp;","," "&amp;'Detailed Techniques'!F118&amp;","))+0,'DataSource-Tool-Coverage'!$H$2:$H$36)/(LEN(TRIM(F118))-LEN(SUBSTITUTE(TRIM(F118),",",""))+1)</f>
        <v>0</v>
      </c>
      <c r="Y118" s="14" t="str">
        <f>IF(X118&lt;0.2,"0-20",IF(X118&lt;0.4,"20-40",IF(X118&lt;0.6,"40-60",IF(X118&lt;0.8,"60-80","80-100"))))</f>
        <v>0-20</v>
      </c>
    </row>
    <row r="119" spans="1:25" ht="60" customHeight="1" x14ac:dyDescent="0.25">
      <c r="A119" s="3" t="s">
        <v>46</v>
      </c>
      <c r="B119" s="3" t="s">
        <v>624</v>
      </c>
      <c r="C119" s="3" t="s">
        <v>297</v>
      </c>
      <c r="D119" s="5" t="s">
        <v>403</v>
      </c>
      <c r="E119" s="5" t="s">
        <v>404</v>
      </c>
      <c r="F119" s="16" t="s">
        <v>825</v>
      </c>
      <c r="G119" s="5" t="str">
        <f>INDEX('Score Defs'!A$3:A$8,MATCH('Detailed Techniques'!K119,'Score Defs'!B$3:B$8,0))</f>
        <v>None</v>
      </c>
      <c r="H119" s="60">
        <v>0</v>
      </c>
      <c r="I119" s="60"/>
      <c r="J119" s="60"/>
      <c r="K119" s="60">
        <f>FLOOR(AVERAGE(H119:J119),1)</f>
        <v>0</v>
      </c>
      <c r="L119" s="17">
        <f>SUMPRODUCT(ISNUMBER(SEARCH(""&amp;'DataSource-Tool-Coverage'!A$2:A$36&amp;","," "&amp;'Detailed Techniques'!F119&amp;","))+0,'DataSource-Tool-Coverage'!$B$2:$B$36)/(LEN(TRIM(F119))-LEN(SUBSTITUTE(TRIM(F119),",",""))+1)</f>
        <v>1</v>
      </c>
      <c r="M119" s="14" t="str">
        <f>IF(L119&lt;0.2,"0-20",IF(L119&lt;0.4,"20-40",IF(L119&lt;0.6,"40-60",IF(L119&lt;0.8,"60-80","80-100"))))</f>
        <v>80-100</v>
      </c>
      <c r="N119" s="17">
        <f>SUMPRODUCT(ISNUMBER(SEARCH(""&amp;'DataSource-Tool-Coverage'!A$2:A$36&amp;","," "&amp;'Detailed Techniques'!F119&amp;","))+0,'DataSource-Tool-Coverage'!$C$2:$C$36)/(LEN(TRIM(F119))-LEN(SUBSTITUTE(TRIM(F119),",",""))+1)</f>
        <v>1</v>
      </c>
      <c r="O119" s="14" t="str">
        <f>IF(N119&lt;0.2,"0-20",IF(N119&lt;0.4,"20-40",IF(N119&lt;0.6,"40-60",IF(N119&lt;0.8,"60-80","80-100"))))</f>
        <v>80-100</v>
      </c>
      <c r="P119" s="17">
        <f>SUMPRODUCT(ISNUMBER(SEARCH(""&amp;'DataSource-Tool-Coverage'!A$2:A$36&amp;","," "&amp;'Detailed Techniques'!F119&amp;","))+0,'DataSource-Tool-Coverage'!$D$2:$D$36)/(LEN(TRIM(F119))-LEN(SUBSTITUTE(TRIM(F119),",",""))+1)</f>
        <v>0</v>
      </c>
      <c r="Q119" s="14" t="str">
        <f>IF(P119&lt;0.2,"0-20",IF(P119&lt;0.4,"20-40",IF(P119&lt;0.6,"40-60",IF(P119&lt;0.8,"60-80","80-100"))))</f>
        <v>0-20</v>
      </c>
      <c r="R119" s="17">
        <f>SUMPRODUCT(ISNUMBER(SEARCH(""&amp;'DataSource-Tool-Coverage'!A$2:A$36&amp;","," "&amp;'Detailed Techniques'!F119&amp;","))+0,'DataSource-Tool-Coverage'!$E$2:$E$36)/(LEN(TRIM(F119))-LEN(SUBSTITUTE(TRIM(F119),",",""))+1)</f>
        <v>0.5</v>
      </c>
      <c r="S119" s="14" t="str">
        <f>IF(R119&lt;0.2,"0-20",IF(R119&lt;0.4,"20-40",IF(R119&lt;0.6,"40-60",IF(R119&lt;0.8,"60-80","80-100"))))</f>
        <v>40-60</v>
      </c>
      <c r="T119" s="17">
        <f>SUMPRODUCT(ISNUMBER(SEARCH(""&amp;'DataSource-Tool-Coverage'!A$2:A$36&amp;","," "&amp;'Detailed Techniques'!F119&amp;","))+0,'DataSource-Tool-Coverage'!$F$2:$F$36)/(LEN(TRIM(F119))-LEN(SUBSTITUTE(TRIM(F119),",",""))+1)</f>
        <v>0.5</v>
      </c>
      <c r="U119" s="14" t="str">
        <f>IF(T119&lt;0.2,"0-20",IF(T119&lt;0.4,"20-40",IF(T119&lt;0.6,"40-60",IF(T119&lt;0.8,"60-80","80-100"))))</f>
        <v>40-60</v>
      </c>
      <c r="V119" s="17">
        <f>SUMPRODUCT(ISNUMBER(SEARCH(""&amp;'DataSource-Tool-Coverage'!A$2:A$36&amp;","," "&amp;'Detailed Techniques'!F119&amp;","))+0,'DataSource-Tool-Coverage'!$G$2:$G$36)/(LEN(TRIM(F119))-LEN(SUBSTITUTE(TRIM(F119),",",""))+1)</f>
        <v>0</v>
      </c>
      <c r="W119" s="14" t="str">
        <f>IF(V119&lt;0.2,"0-20",IF(V119&lt;0.4,"20-40",IF(V119&lt;0.6,"40-60",IF(V119&lt;0.8,"60-80","80-100"))))</f>
        <v>0-20</v>
      </c>
      <c r="X119" s="17">
        <f>SUMPRODUCT(ISNUMBER(SEARCH(""&amp;'DataSource-Tool-Coverage'!A$2:A$36&amp;","," "&amp;'Detailed Techniques'!F119&amp;","))+0,'DataSource-Tool-Coverage'!$H$2:$H$36)/(LEN(TRIM(F119))-LEN(SUBSTITUTE(TRIM(F119),",",""))+1)</f>
        <v>0</v>
      </c>
      <c r="Y119" s="14" t="str">
        <f>IF(X119&lt;0.2,"0-20",IF(X119&lt;0.4,"20-40",IF(X119&lt;0.6,"40-60",IF(X119&lt;0.8,"60-80","80-100"))))</f>
        <v>0-20</v>
      </c>
    </row>
    <row r="120" spans="1:25" ht="60" customHeight="1" x14ac:dyDescent="0.25">
      <c r="A120" s="3" t="s">
        <v>24</v>
      </c>
      <c r="B120" s="3" t="s">
        <v>7</v>
      </c>
      <c r="C120" s="3" t="s">
        <v>298</v>
      </c>
      <c r="D120" s="5" t="s">
        <v>322</v>
      </c>
      <c r="E120" s="5" t="s">
        <v>323</v>
      </c>
      <c r="F120" s="16" t="s">
        <v>826</v>
      </c>
      <c r="G120" s="5" t="str">
        <f>INDEX('Score Defs'!A$3:A$8,MATCH('Detailed Techniques'!K120,'Score Defs'!B$3:B$8,0))</f>
        <v>None</v>
      </c>
      <c r="H120" s="60">
        <v>0</v>
      </c>
      <c r="I120" s="60"/>
      <c r="J120" s="60"/>
      <c r="K120" s="60">
        <f>FLOOR(AVERAGE(H120:J120),1)</f>
        <v>0</v>
      </c>
      <c r="L120" s="17">
        <f>SUMPRODUCT(ISNUMBER(SEARCH(""&amp;'DataSource-Tool-Coverage'!A$2:A$36&amp;","," "&amp;'Detailed Techniques'!F120&amp;","))+0,'DataSource-Tool-Coverage'!$B$2:$B$36)/(LEN(TRIM(F120))-LEN(SUBSTITUTE(TRIM(F120),",",""))+1)</f>
        <v>1</v>
      </c>
      <c r="M120" s="14" t="str">
        <f>IF(L120&lt;0.2,"0-20",IF(L120&lt;0.4,"20-40",IF(L120&lt;0.6,"40-60",IF(L120&lt;0.8,"60-80","80-100"))))</f>
        <v>80-100</v>
      </c>
      <c r="N120" s="17">
        <f>SUMPRODUCT(ISNUMBER(SEARCH(""&amp;'DataSource-Tool-Coverage'!A$2:A$36&amp;","," "&amp;'Detailed Techniques'!F120&amp;","))+0,'DataSource-Tool-Coverage'!$C$2:$C$36)/(LEN(TRIM(F120))-LEN(SUBSTITUTE(TRIM(F120),",",""))+1)</f>
        <v>0.66666666666666663</v>
      </c>
      <c r="O120" s="14" t="str">
        <f>IF(N120&lt;0.2,"0-20",IF(N120&lt;0.4,"20-40",IF(N120&lt;0.6,"40-60",IF(N120&lt;0.8,"60-80","80-100"))))</f>
        <v>60-80</v>
      </c>
      <c r="P120" s="17">
        <f>SUMPRODUCT(ISNUMBER(SEARCH(""&amp;'DataSource-Tool-Coverage'!A$2:A$36&amp;","," "&amp;'Detailed Techniques'!F120&amp;","))+0,'DataSource-Tool-Coverage'!$D$2:$D$36)/(LEN(TRIM(F120))-LEN(SUBSTITUTE(TRIM(F120),",",""))+1)</f>
        <v>0</v>
      </c>
      <c r="Q120" s="14" t="str">
        <f>IF(P120&lt;0.2,"0-20",IF(P120&lt;0.4,"20-40",IF(P120&lt;0.6,"40-60",IF(P120&lt;0.8,"60-80","80-100"))))</f>
        <v>0-20</v>
      </c>
      <c r="R120" s="17">
        <f>SUMPRODUCT(ISNUMBER(SEARCH(""&amp;'DataSource-Tool-Coverage'!A$2:A$36&amp;","," "&amp;'Detailed Techniques'!F120&amp;","))+0,'DataSource-Tool-Coverage'!$E$2:$E$36)/(LEN(TRIM(F120))-LEN(SUBSTITUTE(TRIM(F120),",",""))+1)</f>
        <v>0.66666666666666663</v>
      </c>
      <c r="S120" s="14" t="str">
        <f>IF(R120&lt;0.2,"0-20",IF(R120&lt;0.4,"20-40",IF(R120&lt;0.6,"40-60",IF(R120&lt;0.8,"60-80","80-100"))))</f>
        <v>60-80</v>
      </c>
      <c r="T120" s="17">
        <f>SUMPRODUCT(ISNUMBER(SEARCH(""&amp;'DataSource-Tool-Coverage'!A$2:A$36&amp;","," "&amp;'Detailed Techniques'!F120&amp;","))+0,'DataSource-Tool-Coverage'!$F$2:$F$36)/(LEN(TRIM(F120))-LEN(SUBSTITUTE(TRIM(F120),",",""))+1)</f>
        <v>0.33333333333333331</v>
      </c>
      <c r="U120" s="14" t="str">
        <f>IF(T120&lt;0.2,"0-20",IF(T120&lt;0.4,"20-40",IF(T120&lt;0.6,"40-60",IF(T120&lt;0.8,"60-80","80-100"))))</f>
        <v>20-40</v>
      </c>
      <c r="V120" s="17">
        <f>SUMPRODUCT(ISNUMBER(SEARCH(""&amp;'DataSource-Tool-Coverage'!A$2:A$36&amp;","," "&amp;'Detailed Techniques'!F120&amp;","))+0,'DataSource-Tool-Coverage'!$G$2:$G$36)/(LEN(TRIM(F120))-LEN(SUBSTITUTE(TRIM(F120),",",""))+1)</f>
        <v>0</v>
      </c>
      <c r="W120" s="14" t="str">
        <f>IF(V120&lt;0.2,"0-20",IF(V120&lt;0.4,"20-40",IF(V120&lt;0.6,"40-60",IF(V120&lt;0.8,"60-80","80-100"))))</f>
        <v>0-20</v>
      </c>
      <c r="X120" s="17">
        <f>SUMPRODUCT(ISNUMBER(SEARCH(""&amp;'DataSource-Tool-Coverage'!A$2:A$36&amp;","," "&amp;'Detailed Techniques'!F120&amp;","))+0,'DataSource-Tool-Coverage'!$H$2:$H$36)/(LEN(TRIM(F120))-LEN(SUBSTITUTE(TRIM(F120),",",""))+1)</f>
        <v>0</v>
      </c>
      <c r="Y120" s="14" t="str">
        <f>IF(X120&lt;0.2,"0-20",IF(X120&lt;0.4,"20-40",IF(X120&lt;0.6,"40-60",IF(X120&lt;0.8,"60-80","80-100"))))</f>
        <v>0-20</v>
      </c>
    </row>
    <row r="121" spans="1:25" ht="60" customHeight="1" x14ac:dyDescent="0.25">
      <c r="A121" s="3" t="s">
        <v>59</v>
      </c>
      <c r="B121" s="3" t="s">
        <v>4</v>
      </c>
      <c r="C121" s="3" t="s">
        <v>299</v>
      </c>
      <c r="D121" s="5" t="s">
        <v>300</v>
      </c>
      <c r="E121" s="5" t="s">
        <v>350</v>
      </c>
      <c r="F121" s="16"/>
      <c r="G121" s="5" t="str">
        <f>INDEX('Score Defs'!A$3:A$8,MATCH('Detailed Techniques'!K121,'Score Defs'!B$3:B$8,0))</f>
        <v>None</v>
      </c>
      <c r="H121" s="60">
        <v>0</v>
      </c>
      <c r="I121" s="60"/>
      <c r="J121" s="60"/>
      <c r="K121" s="60">
        <f>FLOOR(AVERAGE(H121:J121),1)</f>
        <v>0</v>
      </c>
      <c r="L121" s="17">
        <f>SUMPRODUCT(ISNUMBER(SEARCH(""&amp;'DataSource-Tool-Coverage'!A$2:A$36&amp;","," "&amp;'Detailed Techniques'!F121&amp;","))+0,'DataSource-Tool-Coverage'!$B$2:$B$36)/(LEN(TRIM(F121))-LEN(SUBSTITUTE(TRIM(F121),",",""))+1)</f>
        <v>0</v>
      </c>
      <c r="M121" s="14" t="str">
        <f>IF(L121&lt;0.2,"0-20",IF(L121&lt;0.4,"20-40",IF(L121&lt;0.6,"40-60",IF(L121&lt;0.8,"60-80","80-100"))))</f>
        <v>0-20</v>
      </c>
      <c r="N121" s="17">
        <f>SUMPRODUCT(ISNUMBER(SEARCH(""&amp;'DataSource-Tool-Coverage'!A$2:A$36&amp;","," "&amp;'Detailed Techniques'!F121&amp;","))+0,'DataSource-Tool-Coverage'!$C$2:$C$36)/(LEN(TRIM(F121))-LEN(SUBSTITUTE(TRIM(F121),",",""))+1)</f>
        <v>0</v>
      </c>
      <c r="O121" s="14" t="str">
        <f>IF(N121&lt;0.2,"0-20",IF(N121&lt;0.4,"20-40",IF(N121&lt;0.6,"40-60",IF(N121&lt;0.8,"60-80","80-100"))))</f>
        <v>0-20</v>
      </c>
      <c r="P121" s="17">
        <f>SUMPRODUCT(ISNUMBER(SEARCH(""&amp;'DataSource-Tool-Coverage'!A$2:A$36&amp;","," "&amp;'Detailed Techniques'!F121&amp;","))+0,'DataSource-Tool-Coverage'!$D$2:$D$36)/(LEN(TRIM(F121))-LEN(SUBSTITUTE(TRIM(F121),",",""))+1)</f>
        <v>0</v>
      </c>
      <c r="Q121" s="14" t="str">
        <f>IF(P121&lt;0.2,"0-20",IF(P121&lt;0.4,"20-40",IF(P121&lt;0.6,"40-60",IF(P121&lt;0.8,"60-80","80-100"))))</f>
        <v>0-20</v>
      </c>
      <c r="R121" s="17">
        <f>SUMPRODUCT(ISNUMBER(SEARCH(""&amp;'DataSource-Tool-Coverage'!A$2:A$36&amp;","," "&amp;'Detailed Techniques'!F121&amp;","))+0,'DataSource-Tool-Coverage'!$E$2:$E$36)/(LEN(TRIM(F121))-LEN(SUBSTITUTE(TRIM(F121),",",""))+1)</f>
        <v>0</v>
      </c>
      <c r="S121" s="14" t="str">
        <f>IF(R121&lt;0.2,"0-20",IF(R121&lt;0.4,"20-40",IF(R121&lt;0.6,"40-60",IF(R121&lt;0.8,"60-80","80-100"))))</f>
        <v>0-20</v>
      </c>
      <c r="T121" s="17">
        <f>SUMPRODUCT(ISNUMBER(SEARCH(""&amp;'DataSource-Tool-Coverage'!A$2:A$36&amp;","," "&amp;'Detailed Techniques'!F121&amp;","))+0,'DataSource-Tool-Coverage'!$F$2:$F$36)/(LEN(TRIM(F121))-LEN(SUBSTITUTE(TRIM(F121),",",""))+1)</f>
        <v>0</v>
      </c>
      <c r="U121" s="14" t="str">
        <f>IF(T121&lt;0.2,"0-20",IF(T121&lt;0.4,"20-40",IF(T121&lt;0.6,"40-60",IF(T121&lt;0.8,"60-80","80-100"))))</f>
        <v>0-20</v>
      </c>
      <c r="V121" s="17">
        <f>SUMPRODUCT(ISNUMBER(SEARCH(""&amp;'DataSource-Tool-Coverage'!A$2:A$36&amp;","," "&amp;'Detailed Techniques'!F121&amp;","))+0,'DataSource-Tool-Coverage'!$G$2:$G$36)/(LEN(TRIM(F121))-LEN(SUBSTITUTE(TRIM(F121),",",""))+1)</f>
        <v>0</v>
      </c>
      <c r="W121" s="14" t="str">
        <f>IF(V121&lt;0.2,"0-20",IF(V121&lt;0.4,"20-40",IF(V121&lt;0.6,"40-60",IF(V121&lt;0.8,"60-80","80-100"))))</f>
        <v>0-20</v>
      </c>
      <c r="X121" s="17">
        <f>SUMPRODUCT(ISNUMBER(SEARCH(""&amp;'DataSource-Tool-Coverage'!A$2:A$36&amp;","," "&amp;'Detailed Techniques'!F121&amp;","))+0,'DataSource-Tool-Coverage'!$H$2:$H$36)/(LEN(TRIM(F121))-LEN(SUBSTITUTE(TRIM(F121),",",""))+1)</f>
        <v>0</v>
      </c>
      <c r="Y121" s="14" t="str">
        <f>IF(X121&lt;0.2,"0-20",IF(X121&lt;0.4,"20-40",IF(X121&lt;0.6,"40-60",IF(X121&lt;0.8,"60-80","80-100"))))</f>
        <v>0-20</v>
      </c>
    </row>
    <row r="122" spans="1:25" ht="60" customHeight="1" x14ac:dyDescent="0.25">
      <c r="A122" s="3" t="s">
        <v>76</v>
      </c>
      <c r="B122" s="3" t="s">
        <v>624</v>
      </c>
      <c r="C122" s="3" t="s">
        <v>301</v>
      </c>
      <c r="D122" s="5" t="s">
        <v>447</v>
      </c>
      <c r="E122" s="5" t="s">
        <v>448</v>
      </c>
      <c r="F122" s="16" t="s">
        <v>825</v>
      </c>
      <c r="G122" s="5" t="str">
        <f>INDEX('Score Defs'!A$3:A$8,MATCH('Detailed Techniques'!K122,'Score Defs'!B$3:B$8,0))</f>
        <v>None</v>
      </c>
      <c r="H122" s="60">
        <v>0</v>
      </c>
      <c r="I122" s="60"/>
      <c r="J122" s="60"/>
      <c r="K122" s="60">
        <f>FLOOR(AVERAGE(H122:J122),1)</f>
        <v>0</v>
      </c>
      <c r="L122" s="17">
        <f>SUMPRODUCT(ISNUMBER(SEARCH(""&amp;'DataSource-Tool-Coverage'!A$2:A$36&amp;","," "&amp;'Detailed Techniques'!F122&amp;","))+0,'DataSource-Tool-Coverage'!$B$2:$B$36)/(LEN(TRIM(F122))-LEN(SUBSTITUTE(TRIM(F122),",",""))+1)</f>
        <v>1</v>
      </c>
      <c r="M122" s="14" t="str">
        <f>IF(L122&lt;0.2,"0-20",IF(L122&lt;0.4,"20-40",IF(L122&lt;0.6,"40-60",IF(L122&lt;0.8,"60-80","80-100"))))</f>
        <v>80-100</v>
      </c>
      <c r="N122" s="17">
        <f>SUMPRODUCT(ISNUMBER(SEARCH(""&amp;'DataSource-Tool-Coverage'!A$2:A$36&amp;","," "&amp;'Detailed Techniques'!F122&amp;","))+0,'DataSource-Tool-Coverage'!$C$2:$C$36)/(LEN(TRIM(F122))-LEN(SUBSTITUTE(TRIM(F122),",",""))+1)</f>
        <v>1</v>
      </c>
      <c r="O122" s="14" t="str">
        <f>IF(N122&lt;0.2,"0-20",IF(N122&lt;0.4,"20-40",IF(N122&lt;0.6,"40-60",IF(N122&lt;0.8,"60-80","80-100"))))</f>
        <v>80-100</v>
      </c>
      <c r="P122" s="17">
        <f>SUMPRODUCT(ISNUMBER(SEARCH(""&amp;'DataSource-Tool-Coverage'!A$2:A$36&amp;","," "&amp;'Detailed Techniques'!F122&amp;","))+0,'DataSource-Tool-Coverage'!$D$2:$D$36)/(LEN(TRIM(F122))-LEN(SUBSTITUTE(TRIM(F122),",",""))+1)</f>
        <v>0</v>
      </c>
      <c r="Q122" s="14" t="str">
        <f>IF(P122&lt;0.2,"0-20",IF(P122&lt;0.4,"20-40",IF(P122&lt;0.6,"40-60",IF(P122&lt;0.8,"60-80","80-100"))))</f>
        <v>0-20</v>
      </c>
      <c r="R122" s="17">
        <f>SUMPRODUCT(ISNUMBER(SEARCH(""&amp;'DataSource-Tool-Coverage'!A$2:A$36&amp;","," "&amp;'Detailed Techniques'!F122&amp;","))+0,'DataSource-Tool-Coverage'!$E$2:$E$36)/(LEN(TRIM(F122))-LEN(SUBSTITUTE(TRIM(F122),",",""))+1)</f>
        <v>0.5</v>
      </c>
      <c r="S122" s="14" t="str">
        <f>IF(R122&lt;0.2,"0-20",IF(R122&lt;0.4,"20-40",IF(R122&lt;0.6,"40-60",IF(R122&lt;0.8,"60-80","80-100"))))</f>
        <v>40-60</v>
      </c>
      <c r="T122" s="17">
        <f>SUMPRODUCT(ISNUMBER(SEARCH(""&amp;'DataSource-Tool-Coverage'!A$2:A$36&amp;","," "&amp;'Detailed Techniques'!F122&amp;","))+0,'DataSource-Tool-Coverage'!$F$2:$F$36)/(LEN(TRIM(F122))-LEN(SUBSTITUTE(TRIM(F122),",",""))+1)</f>
        <v>0.5</v>
      </c>
      <c r="U122" s="14" t="str">
        <f>IF(T122&lt;0.2,"0-20",IF(T122&lt;0.4,"20-40",IF(T122&lt;0.6,"40-60",IF(T122&lt;0.8,"60-80","80-100"))))</f>
        <v>40-60</v>
      </c>
      <c r="V122" s="17">
        <f>SUMPRODUCT(ISNUMBER(SEARCH(""&amp;'DataSource-Tool-Coverage'!A$2:A$36&amp;","," "&amp;'Detailed Techniques'!F122&amp;","))+0,'DataSource-Tool-Coverage'!$G$2:$G$36)/(LEN(TRIM(F122))-LEN(SUBSTITUTE(TRIM(F122),",",""))+1)</f>
        <v>0</v>
      </c>
      <c r="W122" s="14" t="str">
        <f>IF(V122&lt;0.2,"0-20",IF(V122&lt;0.4,"20-40",IF(V122&lt;0.6,"40-60",IF(V122&lt;0.8,"60-80","80-100"))))</f>
        <v>0-20</v>
      </c>
      <c r="X122" s="17">
        <f>SUMPRODUCT(ISNUMBER(SEARCH(""&amp;'DataSource-Tool-Coverage'!A$2:A$36&amp;","," "&amp;'Detailed Techniques'!F122&amp;","))+0,'DataSource-Tool-Coverage'!$H$2:$H$36)/(LEN(TRIM(F122))-LEN(SUBSTITUTE(TRIM(F122),",",""))+1)</f>
        <v>0</v>
      </c>
      <c r="Y122" s="14" t="str">
        <f>IF(X122&lt;0.2,"0-20",IF(X122&lt;0.4,"20-40",IF(X122&lt;0.6,"40-60",IF(X122&lt;0.8,"60-80","80-100"))))</f>
        <v>0-20</v>
      </c>
    </row>
    <row r="123" spans="1:25" ht="60" customHeight="1" x14ac:dyDescent="0.25">
      <c r="A123" s="3" t="s">
        <v>44</v>
      </c>
      <c r="B123" s="3" t="s">
        <v>661</v>
      </c>
      <c r="C123" s="3" t="s">
        <v>302</v>
      </c>
      <c r="D123" s="5" t="s">
        <v>347</v>
      </c>
      <c r="E123" s="5" t="s">
        <v>348</v>
      </c>
      <c r="F123" s="16" t="s">
        <v>827</v>
      </c>
      <c r="G123" s="5" t="str">
        <f>INDEX('Score Defs'!A$3:A$8,MATCH('Detailed Techniques'!K123,'Score Defs'!B$3:B$8,0))</f>
        <v>None</v>
      </c>
      <c r="H123" s="60">
        <v>0</v>
      </c>
      <c r="I123" s="60"/>
      <c r="J123" s="60"/>
      <c r="K123" s="60">
        <f>FLOOR(AVERAGE(H123:J123),1)</f>
        <v>0</v>
      </c>
      <c r="L123" s="17">
        <f>SUMPRODUCT(ISNUMBER(SEARCH(""&amp;'DataSource-Tool-Coverage'!A$2:A$36&amp;","," "&amp;'Detailed Techniques'!F123&amp;","))+0,'DataSource-Tool-Coverage'!$B$2:$B$36)/(LEN(TRIM(F123))-LEN(SUBSTITUTE(TRIM(F123),",",""))+1)</f>
        <v>1</v>
      </c>
      <c r="M123" s="14" t="str">
        <f>IF(L123&lt;0.2,"0-20",IF(L123&lt;0.4,"20-40",IF(L123&lt;0.6,"40-60",IF(L123&lt;0.8,"60-80","80-100"))))</f>
        <v>80-100</v>
      </c>
      <c r="N123" s="17">
        <f>SUMPRODUCT(ISNUMBER(SEARCH(""&amp;'DataSource-Tool-Coverage'!A$2:A$36&amp;","," "&amp;'Detailed Techniques'!F123&amp;","))+0,'DataSource-Tool-Coverage'!$C$2:$C$36)/(LEN(TRIM(F123))-LEN(SUBSTITUTE(TRIM(F123),",",""))+1)</f>
        <v>1</v>
      </c>
      <c r="O123" s="14" t="str">
        <f>IF(N123&lt;0.2,"0-20",IF(N123&lt;0.4,"20-40",IF(N123&lt;0.6,"40-60",IF(N123&lt;0.8,"60-80","80-100"))))</f>
        <v>80-100</v>
      </c>
      <c r="P123" s="17">
        <f>SUMPRODUCT(ISNUMBER(SEARCH(""&amp;'DataSource-Tool-Coverage'!A$2:A$36&amp;","," "&amp;'Detailed Techniques'!F123&amp;","))+0,'DataSource-Tool-Coverage'!$D$2:$D$36)/(LEN(TRIM(F123))-LEN(SUBSTITUTE(TRIM(F123),",",""))+1)</f>
        <v>0</v>
      </c>
      <c r="Q123" s="14" t="str">
        <f>IF(P123&lt;0.2,"0-20",IF(P123&lt;0.4,"20-40",IF(P123&lt;0.6,"40-60",IF(P123&lt;0.8,"60-80","80-100"))))</f>
        <v>0-20</v>
      </c>
      <c r="R123" s="17">
        <f>SUMPRODUCT(ISNUMBER(SEARCH(""&amp;'DataSource-Tool-Coverage'!A$2:A$36&amp;","," "&amp;'Detailed Techniques'!F123&amp;","))+0,'DataSource-Tool-Coverage'!$E$2:$E$36)/(LEN(TRIM(F123))-LEN(SUBSTITUTE(TRIM(F123),",",""))+1)</f>
        <v>0</v>
      </c>
      <c r="S123" s="14" t="str">
        <f>IF(R123&lt;0.2,"0-20",IF(R123&lt;0.4,"20-40",IF(R123&lt;0.6,"40-60",IF(R123&lt;0.8,"60-80","80-100"))))</f>
        <v>0-20</v>
      </c>
      <c r="T123" s="17">
        <f>SUMPRODUCT(ISNUMBER(SEARCH(""&amp;'DataSource-Tool-Coverage'!A$2:A$36&amp;","," "&amp;'Detailed Techniques'!F123&amp;","))+0,'DataSource-Tool-Coverage'!$F$2:$F$36)/(LEN(TRIM(F123))-LEN(SUBSTITUTE(TRIM(F123),",",""))+1)</f>
        <v>0.66666666666666663</v>
      </c>
      <c r="U123" s="14" t="str">
        <f>IF(T123&lt;0.2,"0-20",IF(T123&lt;0.4,"20-40",IF(T123&lt;0.6,"40-60",IF(T123&lt;0.8,"60-80","80-100"))))</f>
        <v>60-80</v>
      </c>
      <c r="V123" s="17">
        <f>SUMPRODUCT(ISNUMBER(SEARCH(""&amp;'DataSource-Tool-Coverage'!A$2:A$36&amp;","," "&amp;'Detailed Techniques'!F123&amp;","))+0,'DataSource-Tool-Coverage'!$G$2:$G$36)/(LEN(TRIM(F123))-LEN(SUBSTITUTE(TRIM(F123),",",""))+1)</f>
        <v>0</v>
      </c>
      <c r="W123" s="14" t="str">
        <f>IF(V123&lt;0.2,"0-20",IF(V123&lt;0.4,"20-40",IF(V123&lt;0.6,"40-60",IF(V123&lt;0.8,"60-80","80-100"))))</f>
        <v>0-20</v>
      </c>
      <c r="X123" s="17">
        <f>SUMPRODUCT(ISNUMBER(SEARCH(""&amp;'DataSource-Tool-Coverage'!A$2:A$36&amp;","," "&amp;'Detailed Techniques'!F123&amp;","))+0,'DataSource-Tool-Coverage'!$H$2:$H$36)/(LEN(TRIM(F123))-LEN(SUBSTITUTE(TRIM(F123),",",""))+1)</f>
        <v>0</v>
      </c>
      <c r="Y123" s="14" t="str">
        <f>IF(X123&lt;0.2,"0-20",IF(X123&lt;0.4,"20-40",IF(X123&lt;0.6,"40-60",IF(X123&lt;0.8,"60-80","80-100"))))</f>
        <v>0-20</v>
      </c>
    </row>
    <row r="124" spans="1:25" ht="60" customHeight="1" x14ac:dyDescent="0.25">
      <c r="A124" s="3" t="s">
        <v>16</v>
      </c>
      <c r="B124" s="3" t="s">
        <v>7</v>
      </c>
      <c r="C124" s="3" t="s">
        <v>303</v>
      </c>
      <c r="D124" s="5" t="s">
        <v>523</v>
      </c>
      <c r="E124" s="5" t="s">
        <v>524</v>
      </c>
      <c r="F124" s="16" t="s">
        <v>822</v>
      </c>
      <c r="G124" s="5" t="str">
        <f>INDEX('Score Defs'!A$3:A$8,MATCH('Detailed Techniques'!K124,'Score Defs'!B$3:B$8,0))</f>
        <v>None</v>
      </c>
      <c r="H124" s="60">
        <v>0</v>
      </c>
      <c r="I124" s="60"/>
      <c r="J124" s="60"/>
      <c r="K124" s="60">
        <f>FLOOR(AVERAGE(H124:J124),1)</f>
        <v>0</v>
      </c>
      <c r="L124" s="17">
        <f>SUMPRODUCT(ISNUMBER(SEARCH(""&amp;'DataSource-Tool-Coverage'!A$2:A$36&amp;","," "&amp;'Detailed Techniques'!F124&amp;","))+0,'DataSource-Tool-Coverage'!$B$2:$B$36)/(LEN(TRIM(F124))-LEN(SUBSTITUTE(TRIM(F124),",",""))+1)</f>
        <v>1</v>
      </c>
      <c r="M124" s="14" t="str">
        <f>IF(L124&lt;0.2,"0-20",IF(L124&lt;0.4,"20-40",IF(L124&lt;0.6,"40-60",IF(L124&lt;0.8,"60-80","80-100"))))</f>
        <v>80-100</v>
      </c>
      <c r="N124" s="17">
        <f>SUMPRODUCT(ISNUMBER(SEARCH(""&amp;'DataSource-Tool-Coverage'!A$2:A$36&amp;","," "&amp;'Detailed Techniques'!F124&amp;","))+0,'DataSource-Tool-Coverage'!$C$2:$C$36)/(LEN(TRIM(F124))-LEN(SUBSTITUTE(TRIM(F124),",",""))+1)</f>
        <v>0.66666666666666663</v>
      </c>
      <c r="O124" s="14" t="str">
        <f>IF(N124&lt;0.2,"0-20",IF(N124&lt;0.4,"20-40",IF(N124&lt;0.6,"40-60",IF(N124&lt;0.8,"60-80","80-100"))))</f>
        <v>60-80</v>
      </c>
      <c r="P124" s="17">
        <f>SUMPRODUCT(ISNUMBER(SEARCH(""&amp;'DataSource-Tool-Coverage'!A$2:A$36&amp;","," "&amp;'Detailed Techniques'!F124&amp;","))+0,'DataSource-Tool-Coverage'!$D$2:$D$36)/(LEN(TRIM(F124))-LEN(SUBSTITUTE(TRIM(F124),",",""))+1)</f>
        <v>0</v>
      </c>
      <c r="Q124" s="14" t="str">
        <f>IF(P124&lt;0.2,"0-20",IF(P124&lt;0.4,"20-40",IF(P124&lt;0.6,"40-60",IF(P124&lt;0.8,"60-80","80-100"))))</f>
        <v>0-20</v>
      </c>
      <c r="R124" s="17">
        <f>SUMPRODUCT(ISNUMBER(SEARCH(""&amp;'DataSource-Tool-Coverage'!A$2:A$36&amp;","," "&amp;'Detailed Techniques'!F124&amp;","))+0,'DataSource-Tool-Coverage'!$E$2:$E$36)/(LEN(TRIM(F124))-LEN(SUBSTITUTE(TRIM(F124),",",""))+1)</f>
        <v>0.66666666666666663</v>
      </c>
      <c r="S124" s="14" t="str">
        <f>IF(R124&lt;0.2,"0-20",IF(R124&lt;0.4,"20-40",IF(R124&lt;0.6,"40-60",IF(R124&lt;0.8,"60-80","80-100"))))</f>
        <v>60-80</v>
      </c>
      <c r="T124" s="17">
        <f>SUMPRODUCT(ISNUMBER(SEARCH(""&amp;'DataSource-Tool-Coverage'!A$2:A$36&amp;","," "&amp;'Detailed Techniques'!F124&amp;","))+0,'DataSource-Tool-Coverage'!$F$2:$F$36)/(LEN(TRIM(F124))-LEN(SUBSTITUTE(TRIM(F124),",",""))+1)</f>
        <v>1</v>
      </c>
      <c r="U124" s="14" t="str">
        <f>IF(T124&lt;0.2,"0-20",IF(T124&lt;0.4,"20-40",IF(T124&lt;0.6,"40-60",IF(T124&lt;0.8,"60-80","80-100"))))</f>
        <v>80-100</v>
      </c>
      <c r="V124" s="17">
        <f>SUMPRODUCT(ISNUMBER(SEARCH(""&amp;'DataSource-Tool-Coverage'!A$2:A$36&amp;","," "&amp;'Detailed Techniques'!F124&amp;","))+0,'DataSource-Tool-Coverage'!$G$2:$G$36)/(LEN(TRIM(F124))-LEN(SUBSTITUTE(TRIM(F124),",",""))+1)</f>
        <v>0</v>
      </c>
      <c r="W124" s="14" t="str">
        <f>IF(V124&lt;0.2,"0-20",IF(V124&lt;0.4,"20-40",IF(V124&lt;0.6,"40-60",IF(V124&lt;0.8,"60-80","80-100"))))</f>
        <v>0-20</v>
      </c>
      <c r="X124" s="17">
        <f>SUMPRODUCT(ISNUMBER(SEARCH(""&amp;'DataSource-Tool-Coverage'!A$2:A$36&amp;","," "&amp;'Detailed Techniques'!F124&amp;","))+0,'DataSource-Tool-Coverage'!$H$2:$H$36)/(LEN(TRIM(F124))-LEN(SUBSTITUTE(TRIM(F124),",",""))+1)</f>
        <v>0</v>
      </c>
      <c r="Y124" s="14" t="str">
        <f>IF(X124&lt;0.2,"0-20",IF(X124&lt;0.4,"20-40",IF(X124&lt;0.6,"40-60",IF(X124&lt;0.8,"60-80","80-100"))))</f>
        <v>0-20</v>
      </c>
    </row>
    <row r="125" spans="1:25" ht="60" customHeight="1" x14ac:dyDescent="0.25">
      <c r="A125" s="3" t="s">
        <v>115</v>
      </c>
      <c r="B125" s="3" t="s">
        <v>4</v>
      </c>
      <c r="C125" s="3" t="s">
        <v>304</v>
      </c>
      <c r="D125" s="5" t="s">
        <v>517</v>
      </c>
      <c r="E125" s="15" t="s">
        <v>518</v>
      </c>
      <c r="F125" s="16" t="s">
        <v>828</v>
      </c>
      <c r="G125" s="5" t="str">
        <f>INDEX('Score Defs'!A$3:A$8,MATCH('Detailed Techniques'!K125,'Score Defs'!B$3:B$8,0))</f>
        <v>None</v>
      </c>
      <c r="H125" s="60">
        <v>0</v>
      </c>
      <c r="I125" s="60"/>
      <c r="J125" s="60"/>
      <c r="K125" s="60">
        <f>FLOOR(AVERAGE(H125:J125),1)</f>
        <v>0</v>
      </c>
      <c r="L125" s="17">
        <f>SUMPRODUCT(ISNUMBER(SEARCH(""&amp;'DataSource-Tool-Coverage'!A$2:A$36&amp;","," "&amp;'Detailed Techniques'!F125&amp;","))+0,'DataSource-Tool-Coverage'!$B$2:$B$36)/(LEN(TRIM(F125))-LEN(SUBSTITUTE(TRIM(F125),",",""))+1)</f>
        <v>1</v>
      </c>
      <c r="M125" s="14" t="str">
        <f>IF(L125&lt;0.2,"0-20",IF(L125&lt;0.4,"20-40",IF(L125&lt;0.6,"40-60",IF(L125&lt;0.8,"60-80","80-100"))))</f>
        <v>80-100</v>
      </c>
      <c r="N125" s="17">
        <f>SUMPRODUCT(ISNUMBER(SEARCH(""&amp;'DataSource-Tool-Coverage'!A$2:A$36&amp;","," "&amp;'Detailed Techniques'!F125&amp;","))+0,'DataSource-Tool-Coverage'!$C$2:$C$36)/(LEN(TRIM(F125))-LEN(SUBSTITUTE(TRIM(F125),",",""))+1)</f>
        <v>0.66666666666666663</v>
      </c>
      <c r="O125" s="14" t="str">
        <f>IF(N125&lt;0.2,"0-20",IF(N125&lt;0.4,"20-40",IF(N125&lt;0.6,"40-60",IF(N125&lt;0.8,"60-80","80-100"))))</f>
        <v>60-80</v>
      </c>
      <c r="P125" s="17">
        <f>SUMPRODUCT(ISNUMBER(SEARCH(""&amp;'DataSource-Tool-Coverage'!A$2:A$36&amp;","," "&amp;'Detailed Techniques'!F125&amp;","))+0,'DataSource-Tool-Coverage'!$D$2:$D$36)/(LEN(TRIM(F125))-LEN(SUBSTITUTE(TRIM(F125),",",""))+1)</f>
        <v>0</v>
      </c>
      <c r="Q125" s="14" t="str">
        <f>IF(P125&lt;0.2,"0-20",IF(P125&lt;0.4,"20-40",IF(P125&lt;0.6,"40-60",IF(P125&lt;0.8,"60-80","80-100"))))</f>
        <v>0-20</v>
      </c>
      <c r="R125" s="17">
        <f>SUMPRODUCT(ISNUMBER(SEARCH(""&amp;'DataSource-Tool-Coverage'!A$2:A$36&amp;","," "&amp;'Detailed Techniques'!F125&amp;","))+0,'DataSource-Tool-Coverage'!$E$2:$E$36)/(LEN(TRIM(F125))-LEN(SUBSTITUTE(TRIM(F125),",",""))+1)</f>
        <v>0.33333333333333331</v>
      </c>
      <c r="S125" s="14" t="str">
        <f>IF(R125&lt;0.2,"0-20",IF(R125&lt;0.4,"20-40",IF(R125&lt;0.6,"40-60",IF(R125&lt;0.8,"60-80","80-100"))))</f>
        <v>20-40</v>
      </c>
      <c r="T125" s="17">
        <f>SUMPRODUCT(ISNUMBER(SEARCH(""&amp;'DataSource-Tool-Coverage'!A$2:A$36&amp;","," "&amp;'Detailed Techniques'!F125&amp;","))+0,'DataSource-Tool-Coverage'!$F$2:$F$36)/(LEN(TRIM(F125))-LEN(SUBSTITUTE(TRIM(F125),",",""))+1)</f>
        <v>0.66666666666666663</v>
      </c>
      <c r="U125" s="14" t="str">
        <f>IF(T125&lt;0.2,"0-20",IF(T125&lt;0.4,"20-40",IF(T125&lt;0.6,"40-60",IF(T125&lt;0.8,"60-80","80-100"))))</f>
        <v>60-80</v>
      </c>
      <c r="V125" s="17">
        <f>SUMPRODUCT(ISNUMBER(SEARCH(""&amp;'DataSource-Tool-Coverage'!A$2:A$36&amp;","," "&amp;'Detailed Techniques'!F125&amp;","))+0,'DataSource-Tool-Coverage'!$G$2:$G$36)/(LEN(TRIM(F125))-LEN(SUBSTITUTE(TRIM(F125),",",""))+1)</f>
        <v>0</v>
      </c>
      <c r="W125" s="14" t="str">
        <f>IF(V125&lt;0.2,"0-20",IF(V125&lt;0.4,"20-40",IF(V125&lt;0.6,"40-60",IF(V125&lt;0.8,"60-80","80-100"))))</f>
        <v>0-20</v>
      </c>
      <c r="X125" s="17">
        <f>SUMPRODUCT(ISNUMBER(SEARCH(""&amp;'DataSource-Tool-Coverage'!A$2:A$36&amp;","," "&amp;'Detailed Techniques'!F125&amp;","))+0,'DataSource-Tool-Coverage'!$H$2:$H$36)/(LEN(TRIM(F125))-LEN(SUBSTITUTE(TRIM(F125),",",""))+1)</f>
        <v>0</v>
      </c>
      <c r="Y125" s="14" t="str">
        <f>IF(X125&lt;0.2,"0-20",IF(X125&lt;0.4,"20-40",IF(X125&lt;0.6,"40-60",IF(X125&lt;0.8,"60-80","80-100"))))</f>
        <v>0-20</v>
      </c>
    </row>
    <row r="126" spans="1:25" ht="60" customHeight="1" x14ac:dyDescent="0.25">
      <c r="A126" s="3" t="s">
        <v>91</v>
      </c>
      <c r="B126" s="3" t="s">
        <v>7</v>
      </c>
      <c r="C126" s="3" t="s">
        <v>525</v>
      </c>
      <c r="D126" s="5" t="s">
        <v>526</v>
      </c>
      <c r="E126" s="5" t="s">
        <v>527</v>
      </c>
      <c r="F126" s="16" t="s">
        <v>829</v>
      </c>
      <c r="G126" s="5" t="str">
        <f>INDEX('Score Defs'!A$3:A$8,MATCH('Detailed Techniques'!K126,'Score Defs'!B$3:B$8,0))</f>
        <v>None</v>
      </c>
      <c r="H126" s="60">
        <v>0</v>
      </c>
      <c r="I126" s="60"/>
      <c r="J126" s="60"/>
      <c r="K126" s="60">
        <f>FLOOR(AVERAGE(H126:J126),1)</f>
        <v>0</v>
      </c>
      <c r="L126" s="17">
        <f>SUMPRODUCT(ISNUMBER(SEARCH(""&amp;'DataSource-Tool-Coverage'!A$2:A$36&amp;","," "&amp;'Detailed Techniques'!F126&amp;","))+0,'DataSource-Tool-Coverage'!$B$2:$B$36)/(LEN(TRIM(F126))-LEN(SUBSTITUTE(TRIM(F126),",",""))+1)</f>
        <v>1</v>
      </c>
      <c r="M126" s="14" t="str">
        <f>IF(L126&lt;0.2,"0-20",IF(L126&lt;0.4,"20-40",IF(L126&lt;0.6,"40-60",IF(L126&lt;0.8,"60-80","80-100"))))</f>
        <v>80-100</v>
      </c>
      <c r="N126" s="17">
        <f>SUMPRODUCT(ISNUMBER(SEARCH(""&amp;'DataSource-Tool-Coverage'!A$2:A$36&amp;","," "&amp;'Detailed Techniques'!F126&amp;","))+0,'DataSource-Tool-Coverage'!$C$2:$C$36)/(LEN(TRIM(F126))-LEN(SUBSTITUTE(TRIM(F126),",",""))+1)</f>
        <v>0.66666666666666663</v>
      </c>
      <c r="O126" s="14" t="str">
        <f>IF(N126&lt;0.2,"0-20",IF(N126&lt;0.4,"20-40",IF(N126&lt;0.6,"40-60",IF(N126&lt;0.8,"60-80","80-100"))))</f>
        <v>60-80</v>
      </c>
      <c r="P126" s="17">
        <f>SUMPRODUCT(ISNUMBER(SEARCH(""&amp;'DataSource-Tool-Coverage'!A$2:A$36&amp;","," "&amp;'Detailed Techniques'!F126&amp;","))+0,'DataSource-Tool-Coverage'!$D$2:$D$36)/(LEN(TRIM(F126))-LEN(SUBSTITUTE(TRIM(F126),",",""))+1)</f>
        <v>0</v>
      </c>
      <c r="Q126" s="14" t="str">
        <f>IF(P126&lt;0.2,"0-20",IF(P126&lt;0.4,"20-40",IF(P126&lt;0.6,"40-60",IF(P126&lt;0.8,"60-80","80-100"))))</f>
        <v>0-20</v>
      </c>
      <c r="R126" s="17">
        <f>SUMPRODUCT(ISNUMBER(SEARCH(""&amp;'DataSource-Tool-Coverage'!A$2:A$36&amp;","," "&amp;'Detailed Techniques'!F126&amp;","))+0,'DataSource-Tool-Coverage'!$E$2:$E$36)/(LEN(TRIM(F126))-LEN(SUBSTITUTE(TRIM(F126),",",""))+1)</f>
        <v>0.66666666666666663</v>
      </c>
      <c r="S126" s="14" t="str">
        <f>IF(R126&lt;0.2,"0-20",IF(R126&lt;0.4,"20-40",IF(R126&lt;0.6,"40-60",IF(R126&lt;0.8,"60-80","80-100"))))</f>
        <v>60-80</v>
      </c>
      <c r="T126" s="17">
        <f>SUMPRODUCT(ISNUMBER(SEARCH(""&amp;'DataSource-Tool-Coverage'!A$2:A$36&amp;","," "&amp;'Detailed Techniques'!F126&amp;","))+0,'DataSource-Tool-Coverage'!$F$2:$F$36)/(LEN(TRIM(F126))-LEN(SUBSTITUTE(TRIM(F126),",",""))+1)</f>
        <v>1</v>
      </c>
      <c r="U126" s="14" t="str">
        <f>IF(T126&lt;0.2,"0-20",IF(T126&lt;0.4,"20-40",IF(T126&lt;0.6,"40-60",IF(T126&lt;0.8,"60-80","80-100"))))</f>
        <v>80-100</v>
      </c>
      <c r="V126" s="17">
        <f>SUMPRODUCT(ISNUMBER(SEARCH(""&amp;'DataSource-Tool-Coverage'!A$2:A$36&amp;","," "&amp;'Detailed Techniques'!F126&amp;","))+0,'DataSource-Tool-Coverage'!$G$2:$G$36)/(LEN(TRIM(F126))-LEN(SUBSTITUTE(TRIM(F126),",",""))+1)</f>
        <v>0</v>
      </c>
      <c r="W126" s="14" t="str">
        <f>IF(V126&lt;0.2,"0-20",IF(V126&lt;0.4,"20-40",IF(V126&lt;0.6,"40-60",IF(V126&lt;0.8,"60-80","80-100"))))</f>
        <v>0-20</v>
      </c>
      <c r="X126" s="17">
        <f>SUMPRODUCT(ISNUMBER(SEARCH(""&amp;'DataSource-Tool-Coverage'!A$2:A$36&amp;","," "&amp;'Detailed Techniques'!F126&amp;","))+0,'DataSource-Tool-Coverage'!$H$2:$H$36)/(LEN(TRIM(F126))-LEN(SUBSTITUTE(TRIM(F126),",",""))+1)</f>
        <v>0</v>
      </c>
      <c r="Y126" s="14" t="str">
        <f>IF(X126&lt;0.2,"0-20",IF(X126&lt;0.4,"20-40",IF(X126&lt;0.6,"40-60",IF(X126&lt;0.8,"60-80","80-100"))))</f>
        <v>0-20</v>
      </c>
    </row>
    <row r="127" spans="1:25" ht="60" customHeight="1" x14ac:dyDescent="0.25">
      <c r="A127" s="3" t="s">
        <v>125</v>
      </c>
      <c r="B127" s="3" t="s">
        <v>2</v>
      </c>
      <c r="C127" s="3" t="s">
        <v>305</v>
      </c>
      <c r="D127" s="5" t="s">
        <v>515</v>
      </c>
      <c r="E127" s="5" t="s">
        <v>516</v>
      </c>
      <c r="F127" s="16" t="s">
        <v>830</v>
      </c>
      <c r="G127" s="5" t="str">
        <f>INDEX('Score Defs'!A$3:A$8,MATCH('Detailed Techniques'!K127,'Score Defs'!B$3:B$8,0))</f>
        <v>None</v>
      </c>
      <c r="H127" s="60">
        <v>0</v>
      </c>
      <c r="I127" s="60"/>
      <c r="J127" s="60"/>
      <c r="K127" s="60">
        <f>FLOOR(AVERAGE(H127:J127),1)</f>
        <v>0</v>
      </c>
      <c r="L127" s="17">
        <f>SUMPRODUCT(ISNUMBER(SEARCH(""&amp;'DataSource-Tool-Coverage'!A$2:A$36&amp;","," "&amp;'Detailed Techniques'!F127&amp;","))+0,'DataSource-Tool-Coverage'!$B$2:$B$36)/(LEN(TRIM(F127))-LEN(SUBSTITUTE(TRIM(F127),",",""))+1)</f>
        <v>0.75</v>
      </c>
      <c r="M127" s="14" t="str">
        <f>IF(L127&lt;0.2,"0-20",IF(L127&lt;0.4,"20-40",IF(L127&lt;0.6,"40-60",IF(L127&lt;0.8,"60-80","80-100"))))</f>
        <v>60-80</v>
      </c>
      <c r="N127" s="17">
        <f>SUMPRODUCT(ISNUMBER(SEARCH(""&amp;'DataSource-Tool-Coverage'!A$2:A$36&amp;","," "&amp;'Detailed Techniques'!F127&amp;","))+0,'DataSource-Tool-Coverage'!$C$2:$C$36)/(LEN(TRIM(F127))-LEN(SUBSTITUTE(TRIM(F127),",",""))+1)</f>
        <v>0.5</v>
      </c>
      <c r="O127" s="14" t="str">
        <f>IF(N127&lt;0.2,"0-20",IF(N127&lt;0.4,"20-40",IF(N127&lt;0.6,"40-60",IF(N127&lt;0.8,"60-80","80-100"))))</f>
        <v>40-60</v>
      </c>
      <c r="P127" s="17">
        <f>SUMPRODUCT(ISNUMBER(SEARCH(""&amp;'DataSource-Tool-Coverage'!A$2:A$36&amp;","," "&amp;'Detailed Techniques'!F127&amp;","))+0,'DataSource-Tool-Coverage'!$D$2:$D$36)/(LEN(TRIM(F127))-LEN(SUBSTITUTE(TRIM(F127),",",""))+1)</f>
        <v>0</v>
      </c>
      <c r="Q127" s="14" t="str">
        <f>IF(P127&lt;0.2,"0-20",IF(P127&lt;0.4,"20-40",IF(P127&lt;0.6,"40-60",IF(P127&lt;0.8,"60-80","80-100"))))</f>
        <v>0-20</v>
      </c>
      <c r="R127" s="17">
        <f>SUMPRODUCT(ISNUMBER(SEARCH(""&amp;'DataSource-Tool-Coverage'!A$2:A$36&amp;","," "&amp;'Detailed Techniques'!F127&amp;","))+0,'DataSource-Tool-Coverage'!$E$2:$E$36)/(LEN(TRIM(F127))-LEN(SUBSTITUTE(TRIM(F127),",",""))+1)</f>
        <v>0.25</v>
      </c>
      <c r="S127" s="14" t="str">
        <f>IF(R127&lt;0.2,"0-20",IF(R127&lt;0.4,"20-40",IF(R127&lt;0.6,"40-60",IF(R127&lt;0.8,"60-80","80-100"))))</f>
        <v>20-40</v>
      </c>
      <c r="T127" s="17">
        <f>SUMPRODUCT(ISNUMBER(SEARCH(""&amp;'DataSource-Tool-Coverage'!A$2:A$36&amp;","," "&amp;'Detailed Techniques'!F127&amp;","))+0,'DataSource-Tool-Coverage'!$F$2:$F$36)/(LEN(TRIM(F127))-LEN(SUBSTITUTE(TRIM(F127),",",""))+1)</f>
        <v>0.25</v>
      </c>
      <c r="U127" s="14" t="str">
        <f>IF(T127&lt;0.2,"0-20",IF(T127&lt;0.4,"20-40",IF(T127&lt;0.6,"40-60",IF(T127&lt;0.8,"60-80","80-100"))))</f>
        <v>20-40</v>
      </c>
      <c r="V127" s="17">
        <f>SUMPRODUCT(ISNUMBER(SEARCH(""&amp;'DataSource-Tool-Coverage'!A$2:A$36&amp;","," "&amp;'Detailed Techniques'!F127&amp;","))+0,'DataSource-Tool-Coverage'!$G$2:$G$36)/(LEN(TRIM(F127))-LEN(SUBSTITUTE(TRIM(F127),",",""))+1)</f>
        <v>0.25</v>
      </c>
      <c r="W127" s="14" t="str">
        <f>IF(V127&lt;0.2,"0-20",IF(V127&lt;0.4,"20-40",IF(V127&lt;0.6,"40-60",IF(V127&lt;0.8,"60-80","80-100"))))</f>
        <v>20-40</v>
      </c>
      <c r="X127" s="17">
        <f>SUMPRODUCT(ISNUMBER(SEARCH(""&amp;'DataSource-Tool-Coverage'!A$2:A$36&amp;","," "&amp;'Detailed Techniques'!F127&amp;","))+0,'DataSource-Tool-Coverage'!$H$2:$H$36)/(LEN(TRIM(F127))-LEN(SUBSTITUTE(TRIM(F127),",",""))+1)</f>
        <v>0.25</v>
      </c>
      <c r="Y127" s="14" t="str">
        <f>IF(X127&lt;0.2,"0-20",IF(X127&lt;0.4,"20-40",IF(X127&lt;0.6,"40-60",IF(X127&lt;0.8,"60-80","80-100"))))</f>
        <v>20-40</v>
      </c>
    </row>
    <row r="128" spans="1:25" ht="60" customHeight="1" x14ac:dyDescent="0.25">
      <c r="A128" s="3" t="s">
        <v>714</v>
      </c>
      <c r="B128" s="3" t="s">
        <v>624</v>
      </c>
      <c r="C128" s="3" t="s">
        <v>306</v>
      </c>
      <c r="D128" s="4" t="s">
        <v>717</v>
      </c>
      <c r="E128" s="15" t="s">
        <v>716</v>
      </c>
      <c r="F128" s="16" t="s">
        <v>522</v>
      </c>
      <c r="G128" s="5" t="str">
        <f>INDEX('Score Defs'!A$3:A$8,MATCH('Detailed Techniques'!K128,'Score Defs'!B$3:B$8,0))</f>
        <v>None</v>
      </c>
      <c r="H128" s="60">
        <v>0</v>
      </c>
      <c r="I128" s="60"/>
      <c r="J128" s="60"/>
      <c r="K128" s="60">
        <f>FLOOR(AVERAGE(H128:J128),1)</f>
        <v>0</v>
      </c>
      <c r="L128" s="17">
        <f>SUMPRODUCT(ISNUMBER(SEARCH(""&amp;'DataSource-Tool-Coverage'!A$2:A$36&amp;","," "&amp;'Detailed Techniques'!F128&amp;","))+0,'DataSource-Tool-Coverage'!$B$2:$B$36)/(LEN(TRIM(F128))-LEN(SUBSTITUTE(TRIM(F128),",",""))+1)</f>
        <v>1</v>
      </c>
      <c r="M128" s="14" t="str">
        <f>IF(L128&lt;0.2,"0-20",IF(L128&lt;0.4,"20-40",IF(L128&lt;0.6,"40-60",IF(L128&lt;0.8,"60-80","80-100"))))</f>
        <v>80-100</v>
      </c>
      <c r="N128" s="17">
        <f>SUMPRODUCT(ISNUMBER(SEARCH(""&amp;'DataSource-Tool-Coverage'!A$2:A$36&amp;","," "&amp;'Detailed Techniques'!F128&amp;","))+0,'DataSource-Tool-Coverage'!$C$2:$C$36)/(LEN(TRIM(F128))-LEN(SUBSTITUTE(TRIM(F128),",",""))+1)</f>
        <v>1</v>
      </c>
      <c r="O128" s="14" t="str">
        <f>IF(N128&lt;0.2,"0-20",IF(N128&lt;0.4,"20-40",IF(N128&lt;0.6,"40-60",IF(N128&lt;0.8,"60-80","80-100"))))</f>
        <v>80-100</v>
      </c>
      <c r="P128" s="17">
        <f>SUMPRODUCT(ISNUMBER(SEARCH(""&amp;'DataSource-Tool-Coverage'!A$2:A$36&amp;","," "&amp;'Detailed Techniques'!F128&amp;","))+0,'DataSource-Tool-Coverage'!$D$2:$D$36)/(LEN(TRIM(F128))-LEN(SUBSTITUTE(TRIM(F128),",",""))+1)</f>
        <v>0</v>
      </c>
      <c r="Q128" s="14" t="str">
        <f>IF(P128&lt;0.2,"0-20",IF(P128&lt;0.4,"20-40",IF(P128&lt;0.6,"40-60",IF(P128&lt;0.8,"60-80","80-100"))))</f>
        <v>0-20</v>
      </c>
      <c r="R128" s="17">
        <f>SUMPRODUCT(ISNUMBER(SEARCH(""&amp;'DataSource-Tool-Coverage'!A$2:A$36&amp;","," "&amp;'Detailed Techniques'!F128&amp;","))+0,'DataSource-Tool-Coverage'!$E$2:$E$36)/(LEN(TRIM(F128))-LEN(SUBSTITUTE(TRIM(F128),",",""))+1)</f>
        <v>1</v>
      </c>
      <c r="S128" s="14" t="str">
        <f>IF(R128&lt;0.2,"0-20",IF(R128&lt;0.4,"20-40",IF(R128&lt;0.6,"40-60",IF(R128&lt;0.8,"60-80","80-100"))))</f>
        <v>80-100</v>
      </c>
      <c r="T128" s="17">
        <f>SUMPRODUCT(ISNUMBER(SEARCH(""&amp;'DataSource-Tool-Coverage'!A$2:A$36&amp;","," "&amp;'Detailed Techniques'!F128&amp;","))+0,'DataSource-Tool-Coverage'!$F$2:$F$36)/(LEN(TRIM(F128))-LEN(SUBSTITUTE(TRIM(F128),",",""))+1)</f>
        <v>1</v>
      </c>
      <c r="U128" s="14" t="str">
        <f>IF(T128&lt;0.2,"0-20",IF(T128&lt;0.4,"20-40",IF(T128&lt;0.6,"40-60",IF(T128&lt;0.8,"60-80","80-100"))))</f>
        <v>80-100</v>
      </c>
      <c r="V128" s="17">
        <f>SUMPRODUCT(ISNUMBER(SEARCH(""&amp;'DataSource-Tool-Coverage'!A$2:A$36&amp;","," "&amp;'Detailed Techniques'!F128&amp;","))+0,'DataSource-Tool-Coverage'!$G$2:$G$36)/(LEN(TRIM(F128))-LEN(SUBSTITUTE(TRIM(F128),",",""))+1)</f>
        <v>0</v>
      </c>
      <c r="W128" s="14" t="str">
        <f>IF(V128&lt;0.2,"0-20",IF(V128&lt;0.4,"20-40",IF(V128&lt;0.6,"40-60",IF(V128&lt;0.8,"60-80","80-100"))))</f>
        <v>0-20</v>
      </c>
      <c r="X128" s="17">
        <f>SUMPRODUCT(ISNUMBER(SEARCH(""&amp;'DataSource-Tool-Coverage'!A$2:A$36&amp;","," "&amp;'Detailed Techniques'!F128&amp;","))+0,'DataSource-Tool-Coverage'!$H$2:$H$36)/(LEN(TRIM(F128))-LEN(SUBSTITUTE(TRIM(F128),",",""))+1)</f>
        <v>0</v>
      </c>
      <c r="Y128" s="14" t="str">
        <f>IF(X128&lt;0.2,"0-20",IF(X128&lt;0.4,"20-40",IF(X128&lt;0.6,"40-60",IF(X128&lt;0.8,"60-80","80-100"))))</f>
        <v>0-20</v>
      </c>
    </row>
    <row r="129" spans="1:25" ht="60" customHeight="1" x14ac:dyDescent="0.25">
      <c r="A129" s="3" t="s">
        <v>118</v>
      </c>
      <c r="B129" s="3" t="s">
        <v>0</v>
      </c>
      <c r="C129" s="23" t="s">
        <v>307</v>
      </c>
      <c r="D129" s="5" t="s">
        <v>512</v>
      </c>
      <c r="E129" s="15" t="s">
        <v>519</v>
      </c>
      <c r="F129" s="16" t="s">
        <v>831</v>
      </c>
      <c r="G129" s="5" t="str">
        <f>INDEX('Score Defs'!A$3:A$8,MATCH('Detailed Techniques'!K129,'Score Defs'!B$3:B$8,0))</f>
        <v>None</v>
      </c>
      <c r="H129" s="60">
        <v>0</v>
      </c>
      <c r="I129" s="60"/>
      <c r="J129" s="60"/>
      <c r="K129" s="60">
        <f>FLOOR(AVERAGE(H129:J129),1)</f>
        <v>0</v>
      </c>
      <c r="L129" s="17">
        <f>SUMPRODUCT(ISNUMBER(SEARCH(""&amp;'DataSource-Tool-Coverage'!A$2:A$36&amp;","," "&amp;'Detailed Techniques'!F129&amp;","))+0,'DataSource-Tool-Coverage'!$B$2:$B$36)/(LEN(TRIM(F129))-LEN(SUBSTITUTE(TRIM(F129),",",""))+1)</f>
        <v>1</v>
      </c>
      <c r="M129" s="14" t="str">
        <f>IF(L129&lt;0.2,"0-20",IF(L129&lt;0.4,"20-40",IF(L129&lt;0.6,"40-60",IF(L129&lt;0.8,"60-80","80-100"))))</f>
        <v>80-100</v>
      </c>
      <c r="N129" s="17">
        <f>SUMPRODUCT(ISNUMBER(SEARCH(""&amp;'DataSource-Tool-Coverage'!A$2:A$36&amp;","," "&amp;'Detailed Techniques'!F129&amp;","))+0,'DataSource-Tool-Coverage'!$C$2:$C$36)/(LEN(TRIM(F129))-LEN(SUBSTITUTE(TRIM(F129),",",""))+1)</f>
        <v>1</v>
      </c>
      <c r="O129" s="14" t="str">
        <f>IF(N129&lt;0.2,"0-20",IF(N129&lt;0.4,"20-40",IF(N129&lt;0.6,"40-60",IF(N129&lt;0.8,"60-80","80-100"))))</f>
        <v>80-100</v>
      </c>
      <c r="P129" s="17">
        <f>SUMPRODUCT(ISNUMBER(SEARCH(""&amp;'DataSource-Tool-Coverage'!A$2:A$36&amp;","," "&amp;'Detailed Techniques'!F129&amp;","))+0,'DataSource-Tool-Coverage'!$D$2:$D$36)/(LEN(TRIM(F129))-LEN(SUBSTITUTE(TRIM(F129),",",""))+1)</f>
        <v>0</v>
      </c>
      <c r="Q129" s="14" t="str">
        <f>IF(P129&lt;0.2,"0-20",IF(P129&lt;0.4,"20-40",IF(P129&lt;0.6,"40-60",IF(P129&lt;0.8,"60-80","80-100"))))</f>
        <v>0-20</v>
      </c>
      <c r="R129" s="17">
        <f>SUMPRODUCT(ISNUMBER(SEARCH(""&amp;'DataSource-Tool-Coverage'!A$2:A$36&amp;","," "&amp;'Detailed Techniques'!F129&amp;","))+0,'DataSource-Tool-Coverage'!$E$2:$E$36)/(LEN(TRIM(F129))-LEN(SUBSTITUTE(TRIM(F129),",",""))+1)</f>
        <v>0.33333333333333331</v>
      </c>
      <c r="S129" s="14" t="str">
        <f>IF(R129&lt;0.2,"0-20",IF(R129&lt;0.4,"20-40",IF(R129&lt;0.6,"40-60",IF(R129&lt;0.8,"60-80","80-100"))))</f>
        <v>20-40</v>
      </c>
      <c r="T129" s="17">
        <f>SUMPRODUCT(ISNUMBER(SEARCH(""&amp;'DataSource-Tool-Coverage'!A$2:A$36&amp;","," "&amp;'Detailed Techniques'!F129&amp;","))+0,'DataSource-Tool-Coverage'!$F$2:$F$36)/(LEN(TRIM(F129))-LEN(SUBSTITUTE(TRIM(F129),",",""))+1)</f>
        <v>0.66666666666666663</v>
      </c>
      <c r="U129" s="14" t="str">
        <f>IF(T129&lt;0.2,"0-20",IF(T129&lt;0.4,"20-40",IF(T129&lt;0.6,"40-60",IF(T129&lt;0.8,"60-80","80-100"))))</f>
        <v>60-80</v>
      </c>
      <c r="V129" s="17">
        <f>SUMPRODUCT(ISNUMBER(SEARCH(""&amp;'DataSource-Tool-Coverage'!A$2:A$36&amp;","," "&amp;'Detailed Techniques'!F129&amp;","))+0,'DataSource-Tool-Coverage'!$G$2:$G$36)/(LEN(TRIM(F129))-LEN(SUBSTITUTE(TRIM(F129),",",""))+1)</f>
        <v>0</v>
      </c>
      <c r="W129" s="14" t="str">
        <f>IF(V129&lt;0.2,"0-20",IF(V129&lt;0.4,"20-40",IF(V129&lt;0.6,"40-60",IF(V129&lt;0.8,"60-80","80-100"))))</f>
        <v>0-20</v>
      </c>
      <c r="X129" s="17">
        <f>SUMPRODUCT(ISNUMBER(SEARCH(""&amp;'DataSource-Tool-Coverage'!A$2:A$36&amp;","," "&amp;'Detailed Techniques'!F129&amp;","))+0,'DataSource-Tool-Coverage'!$H$2:$H$36)/(LEN(TRIM(F129))-LEN(SUBSTITUTE(TRIM(F129),",",""))+1)</f>
        <v>0</v>
      </c>
      <c r="Y129" s="14" t="str">
        <f>IF(X129&lt;0.2,"0-20",IF(X129&lt;0.4,"20-40",IF(X129&lt;0.6,"40-60",IF(X129&lt;0.8,"60-80","80-100"))))</f>
        <v>0-20</v>
      </c>
    </row>
    <row r="130" spans="1:25" ht="60" customHeight="1" x14ac:dyDescent="0.25">
      <c r="A130" s="3" t="s">
        <v>31</v>
      </c>
      <c r="B130" s="3" t="s">
        <v>6</v>
      </c>
      <c r="C130" s="3" t="s">
        <v>308</v>
      </c>
      <c r="D130" s="5" t="s">
        <v>520</v>
      </c>
      <c r="E130" s="5" t="s">
        <v>521</v>
      </c>
      <c r="F130" s="16" t="s">
        <v>832</v>
      </c>
      <c r="G130" s="5" t="str">
        <f>INDEX('Score Defs'!A$3:A$8,MATCH('Detailed Techniques'!K130,'Score Defs'!B$3:B$8,0))</f>
        <v>None</v>
      </c>
      <c r="H130" s="60">
        <v>0</v>
      </c>
      <c r="I130" s="60"/>
      <c r="J130" s="60"/>
      <c r="K130" s="60">
        <f>FLOOR(AVERAGE(H130:J130),1)</f>
        <v>0</v>
      </c>
      <c r="L130" s="17">
        <f>SUMPRODUCT(ISNUMBER(SEARCH(""&amp;'DataSource-Tool-Coverage'!A$2:A$36&amp;","," "&amp;'Detailed Techniques'!F130&amp;","))+0,'DataSource-Tool-Coverage'!$B$2:$B$36)/(LEN(TRIM(F130))-LEN(SUBSTITUTE(TRIM(F130),",",""))+1)</f>
        <v>1</v>
      </c>
      <c r="M130" s="14" t="str">
        <f>IF(L130&lt;0.2,"0-20",IF(L130&lt;0.4,"20-40",IF(L130&lt;0.6,"40-60",IF(L130&lt;0.8,"60-80","80-100"))))</f>
        <v>80-100</v>
      </c>
      <c r="N130" s="17">
        <f>SUMPRODUCT(ISNUMBER(SEARCH(""&amp;'DataSource-Tool-Coverage'!A$2:A$36&amp;","," "&amp;'Detailed Techniques'!F130&amp;","))+0,'DataSource-Tool-Coverage'!$C$2:$C$36)/(LEN(TRIM(F130))-LEN(SUBSTITUTE(TRIM(F130),",",""))+1)</f>
        <v>0.75</v>
      </c>
      <c r="O130" s="14" t="str">
        <f>IF(N130&lt;0.2,"0-20",IF(N130&lt;0.4,"20-40",IF(N130&lt;0.6,"40-60",IF(N130&lt;0.8,"60-80","80-100"))))</f>
        <v>60-80</v>
      </c>
      <c r="P130" s="17">
        <f>SUMPRODUCT(ISNUMBER(SEARCH(""&amp;'DataSource-Tool-Coverage'!A$2:A$36&amp;","," "&amp;'Detailed Techniques'!F130&amp;","))+0,'DataSource-Tool-Coverage'!$D$2:$D$36)/(LEN(TRIM(F130))-LEN(SUBSTITUTE(TRIM(F130),",",""))+1)</f>
        <v>0</v>
      </c>
      <c r="Q130" s="14" t="str">
        <f>IF(P130&lt;0.2,"0-20",IF(P130&lt;0.4,"20-40",IF(P130&lt;0.6,"40-60",IF(P130&lt;0.8,"60-80","80-100"))))</f>
        <v>0-20</v>
      </c>
      <c r="R130" s="17">
        <f>SUMPRODUCT(ISNUMBER(SEARCH(""&amp;'DataSource-Tool-Coverage'!A$2:A$36&amp;","," "&amp;'Detailed Techniques'!F130&amp;","))+0,'DataSource-Tool-Coverage'!$E$2:$E$36)/(LEN(TRIM(F130))-LEN(SUBSTITUTE(TRIM(F130),",",""))+1)</f>
        <v>0.5</v>
      </c>
      <c r="S130" s="14" t="str">
        <f>IF(R130&lt;0.2,"0-20",IF(R130&lt;0.4,"20-40",IF(R130&lt;0.6,"40-60",IF(R130&lt;0.8,"60-80","80-100"))))</f>
        <v>40-60</v>
      </c>
      <c r="T130" s="17">
        <f>SUMPRODUCT(ISNUMBER(SEARCH(""&amp;'DataSource-Tool-Coverage'!A$2:A$36&amp;","," "&amp;'Detailed Techniques'!F130&amp;","))+0,'DataSource-Tool-Coverage'!$F$2:$F$36)/(LEN(TRIM(F130))-LEN(SUBSTITUTE(TRIM(F130),",",""))+1)</f>
        <v>1</v>
      </c>
      <c r="U130" s="14" t="str">
        <f>IF(T130&lt;0.2,"0-20",IF(T130&lt;0.4,"20-40",IF(T130&lt;0.6,"40-60",IF(T130&lt;0.8,"60-80","80-100"))))</f>
        <v>80-100</v>
      </c>
      <c r="V130" s="17">
        <f>SUMPRODUCT(ISNUMBER(SEARCH(""&amp;'DataSource-Tool-Coverage'!A$2:A$36&amp;","," "&amp;'Detailed Techniques'!F130&amp;","))+0,'DataSource-Tool-Coverage'!$G$2:$G$36)/(LEN(TRIM(F130))-LEN(SUBSTITUTE(TRIM(F130),",",""))+1)</f>
        <v>0</v>
      </c>
      <c r="W130" s="14" t="str">
        <f>IF(V130&lt;0.2,"0-20",IF(V130&lt;0.4,"20-40",IF(V130&lt;0.6,"40-60",IF(V130&lt;0.8,"60-80","80-100"))))</f>
        <v>0-20</v>
      </c>
      <c r="X130" s="17">
        <f>SUMPRODUCT(ISNUMBER(SEARCH(""&amp;'DataSource-Tool-Coverage'!A$2:A$36&amp;","," "&amp;'Detailed Techniques'!F130&amp;","))+0,'DataSource-Tool-Coverage'!$H$2:$H$36)/(LEN(TRIM(F130))-LEN(SUBSTITUTE(TRIM(F130),",",""))+1)</f>
        <v>0</v>
      </c>
      <c r="Y130" s="14" t="str">
        <f>IF(X130&lt;0.2,"0-20",IF(X130&lt;0.4,"20-40",IF(X130&lt;0.6,"40-60",IF(X130&lt;0.8,"60-80","80-100"))))</f>
        <v>0-20</v>
      </c>
    </row>
    <row r="131" spans="1:25" s="9" customFormat="1" ht="60" customHeight="1" x14ac:dyDescent="0.25">
      <c r="A131" s="3" t="s">
        <v>114</v>
      </c>
      <c r="B131" s="3" t="s">
        <v>2</v>
      </c>
      <c r="C131" s="3" t="s">
        <v>309</v>
      </c>
      <c r="D131" s="5" t="s">
        <v>513</v>
      </c>
      <c r="E131" s="15" t="s">
        <v>514</v>
      </c>
      <c r="F131" s="16" t="s">
        <v>833</v>
      </c>
      <c r="G131" s="5" t="str">
        <f>INDEX('Score Defs'!A$3:A$8,MATCH('Detailed Techniques'!K131,'Score Defs'!B$3:B$8,0))</f>
        <v>None</v>
      </c>
      <c r="H131" s="60">
        <v>0</v>
      </c>
      <c r="I131" s="60"/>
      <c r="J131" s="60"/>
      <c r="K131" s="60">
        <f>FLOOR(AVERAGE(H131:J131),1)</f>
        <v>0</v>
      </c>
      <c r="L131" s="17">
        <f>SUMPRODUCT(ISNUMBER(SEARCH(""&amp;'DataSource-Tool-Coverage'!A$2:A$36&amp;","," "&amp;'Detailed Techniques'!F131&amp;","))+0,'DataSource-Tool-Coverage'!$B$2:$B$36)/(LEN(TRIM(F131))-LEN(SUBSTITUTE(TRIM(F131),",",""))+1)</f>
        <v>0</v>
      </c>
      <c r="M131" s="14" t="str">
        <f>IF(L131&lt;0.2,"0-20",IF(L131&lt;0.4,"20-40",IF(L131&lt;0.6,"40-60",IF(L131&lt;0.8,"60-80","80-100"))))</f>
        <v>0-20</v>
      </c>
      <c r="N131" s="17">
        <f>SUMPRODUCT(ISNUMBER(SEARCH(""&amp;'DataSource-Tool-Coverage'!A$2:A$36&amp;","," "&amp;'Detailed Techniques'!F131&amp;","))+0,'DataSource-Tool-Coverage'!$C$2:$C$36)/(LEN(TRIM(F131))-LEN(SUBSTITUTE(TRIM(F131),",",""))+1)</f>
        <v>0</v>
      </c>
      <c r="O131" s="14" t="str">
        <f>IF(N131&lt;0.2,"0-20",IF(N131&lt;0.4,"20-40",IF(N131&lt;0.6,"40-60",IF(N131&lt;0.8,"60-80","80-100"))))</f>
        <v>0-20</v>
      </c>
      <c r="P131" s="17">
        <f>SUMPRODUCT(ISNUMBER(SEARCH(""&amp;'DataSource-Tool-Coverage'!A$2:A$36&amp;","," "&amp;'Detailed Techniques'!F131&amp;","))+0,'DataSource-Tool-Coverage'!$D$2:$D$36)/(LEN(TRIM(F131))-LEN(SUBSTITUTE(TRIM(F131),",",""))+1)</f>
        <v>0</v>
      </c>
      <c r="Q131" s="14" t="str">
        <f>IF(P131&lt;0.2,"0-20",IF(P131&lt;0.4,"20-40",IF(P131&lt;0.6,"40-60",IF(P131&lt;0.8,"60-80","80-100"))))</f>
        <v>0-20</v>
      </c>
      <c r="R131" s="17">
        <f>SUMPRODUCT(ISNUMBER(SEARCH(""&amp;'DataSource-Tool-Coverage'!A$2:A$36&amp;","," "&amp;'Detailed Techniques'!F131&amp;","))+0,'DataSource-Tool-Coverage'!$E$2:$E$36)/(LEN(TRIM(F131))-LEN(SUBSTITUTE(TRIM(F131),",",""))+1)</f>
        <v>0</v>
      </c>
      <c r="S131" s="14" t="str">
        <f>IF(R131&lt;0.2,"0-20",IF(R131&lt;0.4,"20-40",IF(R131&lt;0.6,"40-60",IF(R131&lt;0.8,"60-80","80-100"))))</f>
        <v>0-20</v>
      </c>
      <c r="T131" s="17">
        <f>SUMPRODUCT(ISNUMBER(SEARCH(""&amp;'DataSource-Tool-Coverage'!A$2:A$36&amp;","," "&amp;'Detailed Techniques'!F131&amp;","))+0,'DataSource-Tool-Coverage'!$F$2:$F$36)/(LEN(TRIM(F131))-LEN(SUBSTITUTE(TRIM(F131),",",""))+1)</f>
        <v>0</v>
      </c>
      <c r="U131" s="14" t="str">
        <f>IF(T131&lt;0.2,"0-20",IF(T131&lt;0.4,"20-40",IF(T131&lt;0.6,"40-60",IF(T131&lt;0.8,"60-80","80-100"))))</f>
        <v>0-20</v>
      </c>
      <c r="V131" s="17">
        <f>SUMPRODUCT(ISNUMBER(SEARCH(""&amp;'DataSource-Tool-Coverage'!A$2:A$36&amp;","," "&amp;'Detailed Techniques'!F131&amp;","))+0,'DataSource-Tool-Coverage'!$G$2:$G$36)/(LEN(TRIM(F131))-LEN(SUBSTITUTE(TRIM(F131),",",""))+1)</f>
        <v>0</v>
      </c>
      <c r="W131" s="14" t="str">
        <f>IF(V131&lt;0.2,"0-20",IF(V131&lt;0.4,"20-40",IF(V131&lt;0.6,"40-60",IF(V131&lt;0.8,"60-80","80-100"))))</f>
        <v>0-20</v>
      </c>
      <c r="X131" s="17">
        <f>SUMPRODUCT(ISNUMBER(SEARCH(""&amp;'DataSource-Tool-Coverage'!A$2:A$36&amp;","," "&amp;'Detailed Techniques'!F131&amp;","))+0,'DataSource-Tool-Coverage'!$H$2:$H$36)/(LEN(TRIM(F131))-LEN(SUBSTITUTE(TRIM(F131),",",""))+1)</f>
        <v>0</v>
      </c>
      <c r="Y131" s="14" t="str">
        <f>IF(X131&lt;0.2,"0-20",IF(X131&lt;0.4,"20-40",IF(X131&lt;0.6,"40-60",IF(X131&lt;0.8,"60-80","80-100"))))</f>
        <v>0-20</v>
      </c>
    </row>
    <row r="132" spans="1:25" ht="60" customHeight="1" x14ac:dyDescent="0.25">
      <c r="A132" s="3" t="s">
        <v>27</v>
      </c>
      <c r="B132" s="3" t="s">
        <v>0</v>
      </c>
      <c r="C132" s="23" t="s">
        <v>310</v>
      </c>
      <c r="D132" s="5" t="s">
        <v>506</v>
      </c>
      <c r="E132" s="5" t="s">
        <v>507</v>
      </c>
      <c r="F132" s="16" t="s">
        <v>813</v>
      </c>
      <c r="G132" s="5" t="str">
        <f>INDEX('Score Defs'!A$3:A$8,MATCH('Detailed Techniques'!K132,'Score Defs'!B$3:B$8,0))</f>
        <v>None</v>
      </c>
      <c r="H132" s="60">
        <v>0</v>
      </c>
      <c r="I132" s="60"/>
      <c r="J132" s="60"/>
      <c r="K132" s="60">
        <f>FLOOR(AVERAGE(H132:J132),1)</f>
        <v>0</v>
      </c>
      <c r="L132" s="17">
        <f>SUMPRODUCT(ISNUMBER(SEARCH(""&amp;'DataSource-Tool-Coverage'!A$2:A$36&amp;","," "&amp;'Detailed Techniques'!F132&amp;","))+0,'DataSource-Tool-Coverage'!$B$2:$B$36)/(LEN(TRIM(F132))-LEN(SUBSTITUTE(TRIM(F132),",",""))+1)</f>
        <v>1</v>
      </c>
      <c r="M132" s="14" t="str">
        <f>IF(L132&lt;0.2,"0-20",IF(L132&lt;0.4,"20-40",IF(L132&lt;0.6,"40-60",IF(L132&lt;0.8,"60-80","80-100"))))</f>
        <v>80-100</v>
      </c>
      <c r="N132" s="17">
        <f>SUMPRODUCT(ISNUMBER(SEARCH(""&amp;'DataSource-Tool-Coverage'!A$2:A$36&amp;","," "&amp;'Detailed Techniques'!F132&amp;","))+0,'DataSource-Tool-Coverage'!$C$2:$C$36)/(LEN(TRIM(F132))-LEN(SUBSTITUTE(TRIM(F132),",",""))+1)</f>
        <v>1</v>
      </c>
      <c r="O132" s="14" t="str">
        <f>IF(N132&lt;0.2,"0-20",IF(N132&lt;0.4,"20-40",IF(N132&lt;0.6,"40-60",IF(N132&lt;0.8,"60-80","80-100"))))</f>
        <v>80-100</v>
      </c>
      <c r="P132" s="17">
        <f>SUMPRODUCT(ISNUMBER(SEARCH(""&amp;'DataSource-Tool-Coverage'!A$2:A$36&amp;","," "&amp;'Detailed Techniques'!F132&amp;","))+0,'DataSource-Tool-Coverage'!$D$2:$D$36)/(LEN(TRIM(F132))-LEN(SUBSTITUTE(TRIM(F132),",",""))+1)</f>
        <v>0</v>
      </c>
      <c r="Q132" s="14" t="str">
        <f>IF(P132&lt;0.2,"0-20",IF(P132&lt;0.4,"20-40",IF(P132&lt;0.6,"40-60",IF(P132&lt;0.8,"60-80","80-100"))))</f>
        <v>0-20</v>
      </c>
      <c r="R132" s="17">
        <f>SUMPRODUCT(ISNUMBER(SEARCH(""&amp;'DataSource-Tool-Coverage'!A$2:A$36&amp;","," "&amp;'Detailed Techniques'!F132&amp;","))+0,'DataSource-Tool-Coverage'!$E$2:$E$36)/(LEN(TRIM(F132))-LEN(SUBSTITUTE(TRIM(F132),",",""))+1)</f>
        <v>0</v>
      </c>
      <c r="S132" s="14" t="str">
        <f>IF(R132&lt;0.2,"0-20",IF(R132&lt;0.4,"20-40",IF(R132&lt;0.6,"40-60",IF(R132&lt;0.8,"60-80","80-100"))))</f>
        <v>0-20</v>
      </c>
      <c r="T132" s="17">
        <f>SUMPRODUCT(ISNUMBER(SEARCH(""&amp;'DataSource-Tool-Coverage'!A$2:A$36&amp;","," "&amp;'Detailed Techniques'!F132&amp;","))+0,'DataSource-Tool-Coverage'!$F$2:$F$36)/(LEN(TRIM(F132))-LEN(SUBSTITUTE(TRIM(F132),",",""))+1)</f>
        <v>0.66666666666666663</v>
      </c>
      <c r="U132" s="14" t="str">
        <f>IF(T132&lt;0.2,"0-20",IF(T132&lt;0.4,"20-40",IF(T132&lt;0.6,"40-60",IF(T132&lt;0.8,"60-80","80-100"))))</f>
        <v>60-80</v>
      </c>
      <c r="V132" s="17">
        <f>SUMPRODUCT(ISNUMBER(SEARCH(""&amp;'DataSource-Tool-Coverage'!A$2:A$36&amp;","," "&amp;'Detailed Techniques'!F132&amp;","))+0,'DataSource-Tool-Coverage'!$G$2:$G$36)/(LEN(TRIM(F132))-LEN(SUBSTITUTE(TRIM(F132),",",""))+1)</f>
        <v>0</v>
      </c>
      <c r="W132" s="14" t="str">
        <f>IF(V132&lt;0.2,"0-20",IF(V132&lt;0.4,"20-40",IF(V132&lt;0.6,"40-60",IF(V132&lt;0.8,"60-80","80-100"))))</f>
        <v>0-20</v>
      </c>
      <c r="X132" s="17">
        <f>SUMPRODUCT(ISNUMBER(SEARCH(""&amp;'DataSource-Tool-Coverage'!A$2:A$36&amp;","," "&amp;'Detailed Techniques'!F132&amp;","))+0,'DataSource-Tool-Coverage'!$H$2:$H$36)/(LEN(TRIM(F132))-LEN(SUBSTITUTE(TRIM(F132),",",""))+1)</f>
        <v>0</v>
      </c>
      <c r="Y132" s="14" t="str">
        <f>IF(X132&lt;0.2,"0-20",IF(X132&lt;0.4,"20-40",IF(X132&lt;0.6,"40-60",IF(X132&lt;0.8,"60-80","80-100"))))</f>
        <v>0-20</v>
      </c>
    </row>
    <row r="133" spans="1:25" ht="60" customHeight="1" x14ac:dyDescent="0.25">
      <c r="A133" s="3" t="s">
        <v>56</v>
      </c>
      <c r="B133" s="3" t="s">
        <v>9</v>
      </c>
      <c r="C133" s="3" t="s">
        <v>528</v>
      </c>
      <c r="D133" s="4" t="s">
        <v>530</v>
      </c>
      <c r="E133" s="15" t="s">
        <v>529</v>
      </c>
      <c r="F133" s="16" t="s">
        <v>834</v>
      </c>
      <c r="G133" s="5" t="str">
        <f>INDEX('Score Defs'!A$3:A$8,MATCH('Detailed Techniques'!K133,'Score Defs'!B$3:B$8,0))</f>
        <v>None</v>
      </c>
      <c r="H133" s="60">
        <v>0</v>
      </c>
      <c r="I133" s="60"/>
      <c r="J133" s="60"/>
      <c r="K133" s="60">
        <f>FLOOR(AVERAGE(H133:J133),1)</f>
        <v>0</v>
      </c>
      <c r="L133" s="17">
        <f>SUMPRODUCT(ISNUMBER(SEARCH(""&amp;'DataSource-Tool-Coverage'!A$2:A$36&amp;","," "&amp;'Detailed Techniques'!F133&amp;","))+0,'DataSource-Tool-Coverage'!$B$2:$B$36)/(LEN(TRIM(F133))-LEN(SUBSTITUTE(TRIM(F133),",",""))+1)</f>
        <v>0.5</v>
      </c>
      <c r="M133" s="14" t="str">
        <f>IF(L133&lt;0.2,"0-20",IF(L133&lt;0.4,"20-40",IF(L133&lt;0.6,"40-60",IF(L133&lt;0.8,"60-80","80-100"))))</f>
        <v>40-60</v>
      </c>
      <c r="N133" s="17">
        <f>SUMPRODUCT(ISNUMBER(SEARCH(""&amp;'DataSource-Tool-Coverage'!A$2:A$36&amp;","," "&amp;'Detailed Techniques'!F133&amp;","))+0,'DataSource-Tool-Coverage'!$C$2:$C$36)/(LEN(TRIM(F133))-LEN(SUBSTITUTE(TRIM(F133),",",""))+1)</f>
        <v>0.5</v>
      </c>
      <c r="O133" s="14" t="str">
        <f>IF(N133&lt;0.2,"0-20",IF(N133&lt;0.4,"20-40",IF(N133&lt;0.6,"40-60",IF(N133&lt;0.8,"60-80","80-100"))))</f>
        <v>40-60</v>
      </c>
      <c r="P133" s="17">
        <f>SUMPRODUCT(ISNUMBER(SEARCH(""&amp;'DataSource-Tool-Coverage'!A$2:A$36&amp;","," "&amp;'Detailed Techniques'!F133&amp;","))+0,'DataSource-Tool-Coverage'!$D$2:$D$36)/(LEN(TRIM(F133))-LEN(SUBSTITUTE(TRIM(F133),",",""))+1)</f>
        <v>0.25</v>
      </c>
      <c r="Q133" s="14" t="str">
        <f>IF(P133&lt;0.2,"0-20",IF(P133&lt;0.4,"20-40",IF(P133&lt;0.6,"40-60",IF(P133&lt;0.8,"60-80","80-100"))))</f>
        <v>20-40</v>
      </c>
      <c r="R133" s="17">
        <f>SUMPRODUCT(ISNUMBER(SEARCH(""&amp;'DataSource-Tool-Coverage'!A$2:A$36&amp;","," "&amp;'Detailed Techniques'!F133&amp;","))+0,'DataSource-Tool-Coverage'!$E$2:$E$36)/(LEN(TRIM(F133))-LEN(SUBSTITUTE(TRIM(F133),",",""))+1)</f>
        <v>0.25</v>
      </c>
      <c r="S133" s="14" t="str">
        <f>IF(R133&lt;0.2,"0-20",IF(R133&lt;0.4,"20-40",IF(R133&lt;0.6,"40-60",IF(R133&lt;0.8,"60-80","80-100"))))</f>
        <v>20-40</v>
      </c>
      <c r="T133" s="17">
        <f>SUMPRODUCT(ISNUMBER(SEARCH(""&amp;'DataSource-Tool-Coverage'!A$2:A$36&amp;","," "&amp;'Detailed Techniques'!F133&amp;","))+0,'DataSource-Tool-Coverage'!$F$2:$F$36)/(LEN(TRIM(F133))-LEN(SUBSTITUTE(TRIM(F133),",",""))+1)</f>
        <v>0.25</v>
      </c>
      <c r="U133" s="14" t="str">
        <f>IF(T133&lt;0.2,"0-20",IF(T133&lt;0.4,"20-40",IF(T133&lt;0.6,"40-60",IF(T133&lt;0.8,"60-80","80-100"))))</f>
        <v>20-40</v>
      </c>
      <c r="V133" s="17">
        <f>SUMPRODUCT(ISNUMBER(SEARCH(""&amp;'DataSource-Tool-Coverage'!A$2:A$36&amp;","," "&amp;'Detailed Techniques'!F133&amp;","))+0,'DataSource-Tool-Coverage'!$G$2:$G$36)/(LEN(TRIM(F133))-LEN(SUBSTITUTE(TRIM(F133),",",""))+1)</f>
        <v>0.5</v>
      </c>
      <c r="W133" s="14" t="str">
        <f>IF(V133&lt;0.2,"0-20",IF(V133&lt;0.4,"20-40",IF(V133&lt;0.6,"40-60",IF(V133&lt;0.8,"60-80","80-100"))))</f>
        <v>40-60</v>
      </c>
      <c r="X133" s="17">
        <f>SUMPRODUCT(ISNUMBER(SEARCH(""&amp;'DataSource-Tool-Coverage'!A$2:A$36&amp;","," "&amp;'Detailed Techniques'!F133&amp;","))+0,'DataSource-Tool-Coverage'!$H$2:$H$36)/(LEN(TRIM(F133))-LEN(SUBSTITUTE(TRIM(F133),",",""))+1)</f>
        <v>0.5</v>
      </c>
      <c r="Y133" s="14" t="str">
        <f>IF(X133&lt;0.2,"0-20",IF(X133&lt;0.4,"20-40",IF(X133&lt;0.6,"40-60",IF(X133&lt;0.8,"60-80","80-100"))))</f>
        <v>40-60</v>
      </c>
    </row>
    <row r="134" spans="1:25" ht="60" customHeight="1" x14ac:dyDescent="0.25">
      <c r="A134" s="3" t="s">
        <v>79</v>
      </c>
      <c r="B134" s="3" t="s">
        <v>0</v>
      </c>
      <c r="C134" s="23" t="s">
        <v>311</v>
      </c>
      <c r="D134" s="5" t="s">
        <v>508</v>
      </c>
      <c r="E134" s="5" t="s">
        <v>509</v>
      </c>
      <c r="F134" s="16" t="s">
        <v>431</v>
      </c>
      <c r="G134" s="5" t="str">
        <f>INDEX('Score Defs'!A$3:A$8,MATCH('Detailed Techniques'!K134,'Score Defs'!B$3:B$8,0))</f>
        <v>None</v>
      </c>
      <c r="H134" s="60">
        <v>0</v>
      </c>
      <c r="I134" s="60"/>
      <c r="J134" s="60"/>
      <c r="K134" s="60">
        <f>FLOOR(AVERAGE(H134:J134),1)</f>
        <v>0</v>
      </c>
      <c r="L134" s="17">
        <f>SUMPRODUCT(ISNUMBER(SEARCH(""&amp;'DataSource-Tool-Coverage'!A$2:A$36&amp;","," "&amp;'Detailed Techniques'!F134&amp;","))+0,'DataSource-Tool-Coverage'!$B$2:$B$36)/(LEN(TRIM(F134))-LEN(SUBSTITUTE(TRIM(F134),",",""))+1)</f>
        <v>1</v>
      </c>
      <c r="M134" s="14" t="str">
        <f>IF(L134&lt;0.2,"0-20",IF(L134&lt;0.4,"20-40",IF(L134&lt;0.6,"40-60",IF(L134&lt;0.8,"60-80","80-100"))))</f>
        <v>80-100</v>
      </c>
      <c r="N134" s="17">
        <f>SUMPRODUCT(ISNUMBER(SEARCH(""&amp;'DataSource-Tool-Coverage'!A$2:A$36&amp;","," "&amp;'Detailed Techniques'!F134&amp;","))+0,'DataSource-Tool-Coverage'!$C$2:$C$36)/(LEN(TRIM(F134))-LEN(SUBSTITUTE(TRIM(F134),",",""))+1)</f>
        <v>0</v>
      </c>
      <c r="O134" s="14" t="str">
        <f>IF(N134&lt;0.2,"0-20",IF(N134&lt;0.4,"20-40",IF(N134&lt;0.6,"40-60",IF(N134&lt;0.8,"60-80","80-100"))))</f>
        <v>0-20</v>
      </c>
      <c r="P134" s="17">
        <f>SUMPRODUCT(ISNUMBER(SEARCH(""&amp;'DataSource-Tool-Coverage'!A$2:A$36&amp;","," "&amp;'Detailed Techniques'!F134&amp;","))+0,'DataSource-Tool-Coverage'!$D$2:$D$36)/(LEN(TRIM(F134))-LEN(SUBSTITUTE(TRIM(F134),",",""))+1)</f>
        <v>0</v>
      </c>
      <c r="Q134" s="14" t="str">
        <f>IF(P134&lt;0.2,"0-20",IF(P134&lt;0.4,"20-40",IF(P134&lt;0.6,"40-60",IF(P134&lt;0.8,"60-80","80-100"))))</f>
        <v>0-20</v>
      </c>
      <c r="R134" s="17">
        <f>SUMPRODUCT(ISNUMBER(SEARCH(""&amp;'DataSource-Tool-Coverage'!A$2:A$36&amp;","," "&amp;'Detailed Techniques'!F134&amp;","))+0,'DataSource-Tool-Coverage'!$E$2:$E$36)/(LEN(TRIM(F134))-LEN(SUBSTITUTE(TRIM(F134),",",""))+1)</f>
        <v>0</v>
      </c>
      <c r="S134" s="14" t="str">
        <f>IF(R134&lt;0.2,"0-20",IF(R134&lt;0.4,"20-40",IF(R134&lt;0.6,"40-60",IF(R134&lt;0.8,"60-80","80-100"))))</f>
        <v>0-20</v>
      </c>
      <c r="T134" s="17">
        <f>SUMPRODUCT(ISNUMBER(SEARCH(""&amp;'DataSource-Tool-Coverage'!A$2:A$36&amp;","," "&amp;'Detailed Techniques'!F134&amp;","))+0,'DataSource-Tool-Coverage'!$F$2:$F$36)/(LEN(TRIM(F134))-LEN(SUBSTITUTE(TRIM(F134),",",""))+1)</f>
        <v>0</v>
      </c>
      <c r="U134" s="14" t="str">
        <f>IF(T134&lt;0.2,"0-20",IF(T134&lt;0.4,"20-40",IF(T134&lt;0.6,"40-60",IF(T134&lt;0.8,"60-80","80-100"))))</f>
        <v>0-20</v>
      </c>
      <c r="V134" s="17">
        <f>SUMPRODUCT(ISNUMBER(SEARCH(""&amp;'DataSource-Tool-Coverage'!A$2:A$36&amp;","," "&amp;'Detailed Techniques'!F134&amp;","))+0,'DataSource-Tool-Coverage'!$G$2:$G$36)/(LEN(TRIM(F134))-LEN(SUBSTITUTE(TRIM(F134),",",""))+1)</f>
        <v>0</v>
      </c>
      <c r="W134" s="14" t="str">
        <f>IF(V134&lt;0.2,"0-20",IF(V134&lt;0.4,"20-40",IF(V134&lt;0.6,"40-60",IF(V134&lt;0.8,"60-80","80-100"))))</f>
        <v>0-20</v>
      </c>
      <c r="X134" s="17">
        <f>SUMPRODUCT(ISNUMBER(SEARCH(""&amp;'DataSource-Tool-Coverage'!A$2:A$36&amp;","," "&amp;'Detailed Techniques'!F134&amp;","))+0,'DataSource-Tool-Coverage'!$H$2:$H$36)/(LEN(TRIM(F134))-LEN(SUBSTITUTE(TRIM(F134),",",""))+1)</f>
        <v>0</v>
      </c>
      <c r="Y134" s="14" t="str">
        <f>IF(X134&lt;0.2,"0-20",IF(X134&lt;0.4,"20-40",IF(X134&lt;0.6,"40-60",IF(X134&lt;0.8,"60-80","80-100"))))</f>
        <v>0-20</v>
      </c>
    </row>
    <row r="135" spans="1:25" ht="60" customHeight="1" x14ac:dyDescent="0.25">
      <c r="A135" s="3" t="s">
        <v>540</v>
      </c>
      <c r="B135" s="3" t="s">
        <v>541</v>
      </c>
      <c r="C135" s="23" t="s">
        <v>542</v>
      </c>
      <c r="D135" s="16" t="s">
        <v>543</v>
      </c>
      <c r="E135" s="16" t="s">
        <v>544</v>
      </c>
      <c r="F135" s="16"/>
      <c r="G135" s="5" t="str">
        <f>INDEX('Score Defs'!A$3:A$8,MATCH('Detailed Techniques'!K135,'Score Defs'!B$3:B$8,0))</f>
        <v>None</v>
      </c>
      <c r="H135" s="60">
        <v>0</v>
      </c>
      <c r="I135" s="60"/>
      <c r="J135" s="60"/>
      <c r="K135" s="60">
        <f>FLOOR(AVERAGE(H135:J135),1)</f>
        <v>0</v>
      </c>
      <c r="L135" s="17">
        <f>SUMPRODUCT(ISNUMBER(SEARCH(""&amp;'DataSource-Tool-Coverage'!A$2:A$36&amp;","," "&amp;'Detailed Techniques'!F135&amp;","))+0,'DataSource-Tool-Coverage'!$B$2:$B$36)/(LEN(TRIM(F135))-LEN(SUBSTITUTE(TRIM(F135),",",""))+1)</f>
        <v>0</v>
      </c>
      <c r="M135" s="14" t="str">
        <f>IF(L135&lt;0.2,"0-20",IF(L135&lt;0.4,"20-40",IF(L135&lt;0.6,"40-60",IF(L135&lt;0.8,"60-80","80-100"))))</f>
        <v>0-20</v>
      </c>
      <c r="N135" s="17">
        <f>SUMPRODUCT(ISNUMBER(SEARCH(""&amp;'DataSource-Tool-Coverage'!A$2:A$36&amp;","," "&amp;'Detailed Techniques'!F135&amp;","))+0,'DataSource-Tool-Coverage'!$C$2:$C$36)/(LEN(TRIM(F135))-LEN(SUBSTITUTE(TRIM(F135),",",""))+1)</f>
        <v>0</v>
      </c>
      <c r="O135" s="14" t="str">
        <f>IF(N135&lt;0.2,"0-20",IF(N135&lt;0.4,"20-40",IF(N135&lt;0.6,"40-60",IF(N135&lt;0.8,"60-80","80-100"))))</f>
        <v>0-20</v>
      </c>
      <c r="P135" s="17">
        <f>SUMPRODUCT(ISNUMBER(SEARCH(""&amp;'DataSource-Tool-Coverage'!A$2:A$36&amp;","," "&amp;'Detailed Techniques'!F135&amp;","))+0,'DataSource-Tool-Coverage'!$D$2:$D$36)/(LEN(TRIM(F135))-LEN(SUBSTITUTE(TRIM(F135),",",""))+1)</f>
        <v>0</v>
      </c>
      <c r="Q135" s="14" t="str">
        <f>IF(P135&lt;0.2,"0-20",IF(P135&lt;0.4,"20-40",IF(P135&lt;0.6,"40-60",IF(P135&lt;0.8,"60-80","80-100"))))</f>
        <v>0-20</v>
      </c>
      <c r="R135" s="17">
        <f>SUMPRODUCT(ISNUMBER(SEARCH(""&amp;'DataSource-Tool-Coverage'!A$2:A$36&amp;","," "&amp;'Detailed Techniques'!F135&amp;","))+0,'DataSource-Tool-Coverage'!$E$2:$E$36)/(LEN(TRIM(F135))-LEN(SUBSTITUTE(TRIM(F135),",",""))+1)</f>
        <v>0</v>
      </c>
      <c r="S135" s="14" t="str">
        <f>IF(R135&lt;0.2,"0-20",IF(R135&lt;0.4,"20-40",IF(R135&lt;0.6,"40-60",IF(R135&lt;0.8,"60-80","80-100"))))</f>
        <v>0-20</v>
      </c>
      <c r="T135" s="17">
        <f>SUMPRODUCT(ISNUMBER(SEARCH(""&amp;'DataSource-Tool-Coverage'!A$2:A$36&amp;","," "&amp;'Detailed Techniques'!F135&amp;","))+0,'DataSource-Tool-Coverage'!$F$2:$F$36)/(LEN(TRIM(F135))-LEN(SUBSTITUTE(TRIM(F135),",",""))+1)</f>
        <v>0</v>
      </c>
      <c r="U135" s="14" t="str">
        <f>IF(T135&lt;0.2,"0-20",IF(T135&lt;0.4,"20-40",IF(T135&lt;0.6,"40-60",IF(T135&lt;0.8,"60-80","80-100"))))</f>
        <v>0-20</v>
      </c>
      <c r="V135" s="17">
        <f>SUMPRODUCT(ISNUMBER(SEARCH(""&amp;'DataSource-Tool-Coverage'!A$2:A$36&amp;","," "&amp;'Detailed Techniques'!F135&amp;","))+0,'DataSource-Tool-Coverage'!$G$2:$G$36)/(LEN(TRIM(F135))-LEN(SUBSTITUTE(TRIM(F135),",",""))+1)</f>
        <v>0</v>
      </c>
      <c r="W135" s="14" t="str">
        <f>IF(V135&lt;0.2,"0-20",IF(V135&lt;0.4,"20-40",IF(V135&lt;0.6,"40-60",IF(V135&lt;0.8,"60-80","80-100"))))</f>
        <v>0-20</v>
      </c>
      <c r="X135" s="17">
        <f>SUMPRODUCT(ISNUMBER(SEARCH(""&amp;'DataSource-Tool-Coverage'!A$2:A$36&amp;","," "&amp;'Detailed Techniques'!F135&amp;","))+0,'DataSource-Tool-Coverage'!$H$2:$H$36)/(LEN(TRIM(F135))-LEN(SUBSTITUTE(TRIM(F135),",",""))+1)</f>
        <v>0</v>
      </c>
      <c r="Y135" s="14" t="str">
        <f>IF(X135&lt;0.2,"0-20",IF(X135&lt;0.4,"20-40",IF(X135&lt;0.6,"40-60",IF(X135&lt;0.8,"60-80","80-100"))))</f>
        <v>0-20</v>
      </c>
    </row>
    <row r="136" spans="1:25" ht="60" customHeight="1" x14ac:dyDescent="0.25">
      <c r="A136" s="3" t="s">
        <v>545</v>
      </c>
      <c r="B136" s="3" t="s">
        <v>4</v>
      </c>
      <c r="C136" s="23" t="s">
        <v>546</v>
      </c>
      <c r="D136" s="16" t="s">
        <v>547</v>
      </c>
      <c r="E136" s="16" t="s">
        <v>548</v>
      </c>
      <c r="F136" s="16" t="s">
        <v>549</v>
      </c>
      <c r="G136" s="5" t="str">
        <f>INDEX('Score Defs'!A$3:A$8,MATCH('Detailed Techniques'!K136,'Score Defs'!B$3:B$8,0))</f>
        <v>None</v>
      </c>
      <c r="H136" s="60">
        <v>0</v>
      </c>
      <c r="I136" s="60"/>
      <c r="J136" s="60"/>
      <c r="K136" s="60">
        <f>FLOOR(AVERAGE(H136:J136),1)</f>
        <v>0</v>
      </c>
      <c r="L136" s="17">
        <f>SUMPRODUCT(ISNUMBER(SEARCH(""&amp;'DataSource-Tool-Coverage'!A$2:A$36&amp;","," "&amp;'Detailed Techniques'!F136&amp;","))+0,'DataSource-Tool-Coverage'!$B$2:$B$36)/(LEN(TRIM(F136))-LEN(SUBSTITUTE(TRIM(F136),",",""))+1)</f>
        <v>0.75</v>
      </c>
      <c r="M136" s="14" t="str">
        <f>IF(L136&lt;0.2,"0-20",IF(L136&lt;0.4,"20-40",IF(L136&lt;0.6,"40-60",IF(L136&lt;0.8,"60-80","80-100"))))</f>
        <v>60-80</v>
      </c>
      <c r="N136" s="17">
        <f>SUMPRODUCT(ISNUMBER(SEARCH(""&amp;'DataSource-Tool-Coverage'!A$2:A$36&amp;","," "&amp;'Detailed Techniques'!F136&amp;","))+0,'DataSource-Tool-Coverage'!$C$2:$C$36)/(LEN(TRIM(F136))-LEN(SUBSTITUTE(TRIM(F136),",",""))+1)</f>
        <v>0.75</v>
      </c>
      <c r="O136" s="14" t="str">
        <f>IF(N136&lt;0.2,"0-20",IF(N136&lt;0.4,"20-40",IF(N136&lt;0.6,"40-60",IF(N136&lt;0.8,"60-80","80-100"))))</f>
        <v>60-80</v>
      </c>
      <c r="P136" s="17">
        <f>SUMPRODUCT(ISNUMBER(SEARCH(""&amp;'DataSource-Tool-Coverage'!A$2:A$36&amp;","," "&amp;'Detailed Techniques'!F136&amp;","))+0,'DataSource-Tool-Coverage'!$D$2:$D$36)/(LEN(TRIM(F136))-LEN(SUBSTITUTE(TRIM(F136),",",""))+1)</f>
        <v>0.25</v>
      </c>
      <c r="Q136" s="14" t="str">
        <f>IF(P136&lt;0.2,"0-20",IF(P136&lt;0.4,"20-40",IF(P136&lt;0.6,"40-60",IF(P136&lt;0.8,"60-80","80-100"))))</f>
        <v>20-40</v>
      </c>
      <c r="R136" s="17">
        <f>SUMPRODUCT(ISNUMBER(SEARCH(""&amp;'DataSource-Tool-Coverage'!A$2:A$36&amp;","," "&amp;'Detailed Techniques'!F136&amp;","))+0,'DataSource-Tool-Coverage'!$E$2:$E$36)/(LEN(TRIM(F136))-LEN(SUBSTITUTE(TRIM(F136),",",""))+1)</f>
        <v>0.25</v>
      </c>
      <c r="S136" s="14" t="str">
        <f>IF(R136&lt;0.2,"0-20",IF(R136&lt;0.4,"20-40",IF(R136&lt;0.6,"40-60",IF(R136&lt;0.8,"60-80","80-100"))))</f>
        <v>20-40</v>
      </c>
      <c r="T136" s="17">
        <f>SUMPRODUCT(ISNUMBER(SEARCH(""&amp;'DataSource-Tool-Coverage'!A$2:A$36&amp;","," "&amp;'Detailed Techniques'!F136&amp;","))+0,'DataSource-Tool-Coverage'!$F$2:$F$36)/(LEN(TRIM(F136))-LEN(SUBSTITUTE(TRIM(F136),",",""))+1)</f>
        <v>0.25</v>
      </c>
      <c r="U136" s="14" t="str">
        <f>IF(T136&lt;0.2,"0-20",IF(T136&lt;0.4,"20-40",IF(T136&lt;0.6,"40-60",IF(T136&lt;0.8,"60-80","80-100"))))</f>
        <v>20-40</v>
      </c>
      <c r="V136" s="17">
        <f>SUMPRODUCT(ISNUMBER(SEARCH(""&amp;'DataSource-Tool-Coverage'!A$2:A$36&amp;","," "&amp;'Detailed Techniques'!F136&amp;","))+0,'DataSource-Tool-Coverage'!$G$2:$G$36)/(LEN(TRIM(F136))-LEN(SUBSTITUTE(TRIM(F136),",",""))+1)</f>
        <v>0.25</v>
      </c>
      <c r="W136" s="14" t="str">
        <f>IF(V136&lt;0.2,"0-20",IF(V136&lt;0.4,"20-40",IF(V136&lt;0.6,"40-60",IF(V136&lt;0.8,"60-80","80-100"))))</f>
        <v>20-40</v>
      </c>
      <c r="X136" s="17">
        <f>SUMPRODUCT(ISNUMBER(SEARCH(""&amp;'DataSource-Tool-Coverage'!A$2:A$36&amp;","," "&amp;'Detailed Techniques'!F136&amp;","))+0,'DataSource-Tool-Coverage'!$H$2:$H$36)/(LEN(TRIM(F136))-LEN(SUBSTITUTE(TRIM(F136),",",""))+1)</f>
        <v>0.25</v>
      </c>
      <c r="Y136" s="14" t="str">
        <f>IF(X136&lt;0.2,"0-20",IF(X136&lt;0.4,"20-40",IF(X136&lt;0.6,"40-60",IF(X136&lt;0.8,"60-80","80-100"))))</f>
        <v>20-40</v>
      </c>
    </row>
    <row r="137" spans="1:25" ht="60" customHeight="1" x14ac:dyDescent="0.25">
      <c r="A137" s="3" t="s">
        <v>550</v>
      </c>
      <c r="B137" s="3" t="s">
        <v>3</v>
      </c>
      <c r="C137" s="23" t="s">
        <v>551</v>
      </c>
      <c r="D137" s="16" t="s">
        <v>552</v>
      </c>
      <c r="E137" s="16" t="s">
        <v>553</v>
      </c>
      <c r="F137" s="16" t="s">
        <v>554</v>
      </c>
      <c r="G137" s="5" t="str">
        <f>INDEX('Score Defs'!A$3:A$8,MATCH('Detailed Techniques'!K137,'Score Defs'!B$3:B$8,0))</f>
        <v>None</v>
      </c>
      <c r="H137" s="60">
        <v>0</v>
      </c>
      <c r="I137" s="60"/>
      <c r="J137" s="60"/>
      <c r="K137" s="60">
        <f>FLOOR(AVERAGE(H137:J137),1)</f>
        <v>0</v>
      </c>
      <c r="L137" s="17">
        <f>SUMPRODUCT(ISNUMBER(SEARCH(""&amp;'DataSource-Tool-Coverage'!A$2:A$36&amp;","," "&amp;'Detailed Techniques'!F137&amp;","))+0,'DataSource-Tool-Coverage'!$B$2:$B$36)/(LEN(TRIM(F137))-LEN(SUBSTITUTE(TRIM(F137),",",""))+1)</f>
        <v>1</v>
      </c>
      <c r="M137" s="14" t="str">
        <f>IF(L137&lt;0.2,"0-20",IF(L137&lt;0.4,"20-40",IF(L137&lt;0.6,"40-60",IF(L137&lt;0.8,"60-80","80-100"))))</f>
        <v>80-100</v>
      </c>
      <c r="N137" s="17">
        <f>SUMPRODUCT(ISNUMBER(SEARCH(""&amp;'DataSource-Tool-Coverage'!A$2:A$36&amp;","," "&amp;'Detailed Techniques'!F137&amp;","))+0,'DataSource-Tool-Coverage'!$C$2:$C$36)/(LEN(TRIM(F137))-LEN(SUBSTITUTE(TRIM(F137),",",""))+1)</f>
        <v>0.5</v>
      </c>
      <c r="O137" s="14" t="str">
        <f>IF(N137&lt;0.2,"0-20",IF(N137&lt;0.4,"20-40",IF(N137&lt;0.6,"40-60",IF(N137&lt;0.8,"60-80","80-100"))))</f>
        <v>40-60</v>
      </c>
      <c r="P137" s="17">
        <f>SUMPRODUCT(ISNUMBER(SEARCH(""&amp;'DataSource-Tool-Coverage'!A$2:A$36&amp;","," "&amp;'Detailed Techniques'!F137&amp;","))+0,'DataSource-Tool-Coverage'!$D$2:$D$36)/(LEN(TRIM(F137))-LEN(SUBSTITUTE(TRIM(F137),",",""))+1)</f>
        <v>0</v>
      </c>
      <c r="Q137" s="14" t="str">
        <f>IF(P137&lt;0.2,"0-20",IF(P137&lt;0.4,"20-40",IF(P137&lt;0.6,"40-60",IF(P137&lt;0.8,"60-80","80-100"))))</f>
        <v>0-20</v>
      </c>
      <c r="R137" s="17">
        <f>SUMPRODUCT(ISNUMBER(SEARCH(""&amp;'DataSource-Tool-Coverage'!A$2:A$36&amp;","," "&amp;'Detailed Techniques'!F137&amp;","))+0,'DataSource-Tool-Coverage'!$E$2:$E$36)/(LEN(TRIM(F137))-LEN(SUBSTITUTE(TRIM(F137),",",""))+1)</f>
        <v>0.25</v>
      </c>
      <c r="S137" s="14" t="str">
        <f>IF(R137&lt;0.2,"0-20",IF(R137&lt;0.4,"20-40",IF(R137&lt;0.6,"40-60",IF(R137&lt;0.8,"60-80","80-100"))))</f>
        <v>20-40</v>
      </c>
      <c r="T137" s="17">
        <f>SUMPRODUCT(ISNUMBER(SEARCH(""&amp;'DataSource-Tool-Coverage'!A$2:A$36&amp;","," "&amp;'Detailed Techniques'!F137&amp;","))+0,'DataSource-Tool-Coverage'!$F$2:$F$36)/(LEN(TRIM(F137))-LEN(SUBSTITUTE(TRIM(F137),",",""))+1)</f>
        <v>0.25</v>
      </c>
      <c r="U137" s="14" t="str">
        <f>IF(T137&lt;0.2,"0-20",IF(T137&lt;0.4,"20-40",IF(T137&lt;0.6,"40-60",IF(T137&lt;0.8,"60-80","80-100"))))</f>
        <v>20-40</v>
      </c>
      <c r="V137" s="17">
        <f>SUMPRODUCT(ISNUMBER(SEARCH(""&amp;'DataSource-Tool-Coverage'!A$2:A$36&amp;","," "&amp;'Detailed Techniques'!F137&amp;","))+0,'DataSource-Tool-Coverage'!$G$2:$G$36)/(LEN(TRIM(F137))-LEN(SUBSTITUTE(TRIM(F137),",",""))+1)</f>
        <v>0</v>
      </c>
      <c r="W137" s="14" t="str">
        <f>IF(V137&lt;0.2,"0-20",IF(V137&lt;0.4,"20-40",IF(V137&lt;0.6,"40-60",IF(V137&lt;0.8,"60-80","80-100"))))</f>
        <v>0-20</v>
      </c>
      <c r="X137" s="17">
        <f>SUMPRODUCT(ISNUMBER(SEARCH(""&amp;'DataSource-Tool-Coverage'!A$2:A$36&amp;","," "&amp;'Detailed Techniques'!F137&amp;","))+0,'DataSource-Tool-Coverage'!$H$2:$H$36)/(LEN(TRIM(F137))-LEN(SUBSTITUTE(TRIM(F137),",",""))+1)</f>
        <v>0</v>
      </c>
      <c r="Y137" s="14" t="str">
        <f>IF(X137&lt;0.2,"0-20",IF(X137&lt;0.4,"20-40",IF(X137&lt;0.6,"40-60",IF(X137&lt;0.8,"60-80","80-100"))))</f>
        <v>0-20</v>
      </c>
    </row>
    <row r="138" spans="1:25" ht="60" customHeight="1" x14ac:dyDescent="0.25">
      <c r="A138" s="3" t="s">
        <v>555</v>
      </c>
      <c r="B138" s="3" t="s">
        <v>0</v>
      </c>
      <c r="C138" s="23" t="s">
        <v>556</v>
      </c>
      <c r="D138" s="16" t="s">
        <v>557</v>
      </c>
      <c r="E138" s="16" t="s">
        <v>558</v>
      </c>
      <c r="F138" s="16" t="s">
        <v>559</v>
      </c>
      <c r="G138" s="5" t="str">
        <f>INDEX('Score Defs'!A$3:A$8,MATCH('Detailed Techniques'!K138,'Score Defs'!B$3:B$8,0))</f>
        <v>None</v>
      </c>
      <c r="H138" s="60">
        <v>0</v>
      </c>
      <c r="I138" s="60"/>
      <c r="J138" s="60"/>
      <c r="K138" s="60">
        <f>FLOOR(AVERAGE(H138:J138),1)</f>
        <v>0</v>
      </c>
      <c r="L138" s="17">
        <f>SUMPRODUCT(ISNUMBER(SEARCH(""&amp;'DataSource-Tool-Coverage'!A$2:A$36&amp;","," "&amp;'Detailed Techniques'!F138&amp;","))+0,'DataSource-Tool-Coverage'!$B$2:$B$36)/(LEN(TRIM(F138))-LEN(SUBSTITUTE(TRIM(F138),",",""))+1)</f>
        <v>1</v>
      </c>
      <c r="M138" s="14" t="str">
        <f>IF(L138&lt;0.2,"0-20",IF(L138&lt;0.4,"20-40",IF(L138&lt;0.6,"40-60",IF(L138&lt;0.8,"60-80","80-100"))))</f>
        <v>80-100</v>
      </c>
      <c r="N138" s="17">
        <f>SUMPRODUCT(ISNUMBER(SEARCH(""&amp;'DataSource-Tool-Coverage'!A$2:A$36&amp;","," "&amp;'Detailed Techniques'!F138&amp;","))+0,'DataSource-Tool-Coverage'!$C$2:$C$36)/(LEN(TRIM(F138))-LEN(SUBSTITUTE(TRIM(F138),",",""))+1)</f>
        <v>1</v>
      </c>
      <c r="O138" s="14" t="str">
        <f>IF(N138&lt;0.2,"0-20",IF(N138&lt;0.4,"20-40",IF(N138&lt;0.6,"40-60",IF(N138&lt;0.8,"60-80","80-100"))))</f>
        <v>80-100</v>
      </c>
      <c r="P138" s="17">
        <f>SUMPRODUCT(ISNUMBER(SEARCH(""&amp;'DataSource-Tool-Coverage'!A$2:A$36&amp;","," "&amp;'Detailed Techniques'!F138&amp;","))+0,'DataSource-Tool-Coverage'!$D$2:$D$36)/(LEN(TRIM(F138))-LEN(SUBSTITUTE(TRIM(F138),",",""))+1)</f>
        <v>0</v>
      </c>
      <c r="Q138" s="14" t="str">
        <f>IF(P138&lt;0.2,"0-20",IF(P138&lt;0.4,"20-40",IF(P138&lt;0.6,"40-60",IF(P138&lt;0.8,"60-80","80-100"))))</f>
        <v>0-20</v>
      </c>
      <c r="R138" s="17">
        <f>SUMPRODUCT(ISNUMBER(SEARCH(""&amp;'DataSource-Tool-Coverage'!A$2:A$36&amp;","," "&amp;'Detailed Techniques'!F138&amp;","))+0,'DataSource-Tool-Coverage'!$E$2:$E$36)/(LEN(TRIM(F138))-LEN(SUBSTITUTE(TRIM(F138),",",""))+1)</f>
        <v>0.5</v>
      </c>
      <c r="S138" s="14" t="str">
        <f>IF(R138&lt;0.2,"0-20",IF(R138&lt;0.4,"20-40",IF(R138&lt;0.6,"40-60",IF(R138&lt;0.8,"60-80","80-100"))))</f>
        <v>40-60</v>
      </c>
      <c r="T138" s="17">
        <f>SUMPRODUCT(ISNUMBER(SEARCH(""&amp;'DataSource-Tool-Coverage'!A$2:A$36&amp;","," "&amp;'Detailed Techniques'!F138&amp;","))+0,'DataSource-Tool-Coverage'!$F$2:$F$36)/(LEN(TRIM(F138))-LEN(SUBSTITUTE(TRIM(F138),",",""))+1)</f>
        <v>0.5</v>
      </c>
      <c r="U138" s="14" t="str">
        <f>IF(T138&lt;0.2,"0-20",IF(T138&lt;0.4,"20-40",IF(T138&lt;0.6,"40-60",IF(T138&lt;0.8,"60-80","80-100"))))</f>
        <v>40-60</v>
      </c>
      <c r="V138" s="17">
        <f>SUMPRODUCT(ISNUMBER(SEARCH(""&amp;'DataSource-Tool-Coverage'!A$2:A$36&amp;","," "&amp;'Detailed Techniques'!F138&amp;","))+0,'DataSource-Tool-Coverage'!$G$2:$G$36)/(LEN(TRIM(F138))-LEN(SUBSTITUTE(TRIM(F138),",",""))+1)</f>
        <v>0</v>
      </c>
      <c r="W138" s="14" t="str">
        <f>IF(V138&lt;0.2,"0-20",IF(V138&lt;0.4,"20-40",IF(V138&lt;0.6,"40-60",IF(V138&lt;0.8,"60-80","80-100"))))</f>
        <v>0-20</v>
      </c>
      <c r="X138" s="17">
        <f>SUMPRODUCT(ISNUMBER(SEARCH(""&amp;'DataSource-Tool-Coverage'!A$2:A$36&amp;","," "&amp;'Detailed Techniques'!F138&amp;","))+0,'DataSource-Tool-Coverage'!$H$2:$H$36)/(LEN(TRIM(F138))-LEN(SUBSTITUTE(TRIM(F138),",",""))+1)</f>
        <v>0</v>
      </c>
      <c r="Y138" s="14" t="str">
        <f>IF(X138&lt;0.2,"0-20",IF(X138&lt;0.4,"20-40",IF(X138&lt;0.6,"40-60",IF(X138&lt;0.8,"60-80","80-100"))))</f>
        <v>0-20</v>
      </c>
    </row>
    <row r="139" spans="1:25" ht="60" customHeight="1" x14ac:dyDescent="0.25">
      <c r="A139" s="3" t="s">
        <v>560</v>
      </c>
      <c r="B139" s="3" t="s">
        <v>561</v>
      </c>
      <c r="C139" s="23" t="s">
        <v>562</v>
      </c>
      <c r="D139" s="16" t="s">
        <v>563</v>
      </c>
      <c r="E139" s="16" t="s">
        <v>564</v>
      </c>
      <c r="F139" s="16" t="s">
        <v>565</v>
      </c>
      <c r="G139" s="5" t="str">
        <f>INDEX('Score Defs'!A$3:A$8,MATCH('Detailed Techniques'!K139,'Score Defs'!B$3:B$8,0))</f>
        <v>None</v>
      </c>
      <c r="H139" s="60">
        <v>0</v>
      </c>
      <c r="I139" s="60"/>
      <c r="J139" s="60"/>
      <c r="K139" s="60">
        <f>FLOOR(AVERAGE(H139:J139),1)</f>
        <v>0</v>
      </c>
      <c r="L139" s="17">
        <f>SUMPRODUCT(ISNUMBER(SEARCH(""&amp;'DataSource-Tool-Coverage'!A$2:A$36&amp;","," "&amp;'Detailed Techniques'!F139&amp;","))+0,'DataSource-Tool-Coverage'!$B$2:$B$36)/(LEN(TRIM(F139))-LEN(SUBSTITUTE(TRIM(F139),",",""))+1)</f>
        <v>1</v>
      </c>
      <c r="M139" s="14" t="str">
        <f>IF(L139&lt;0.2,"0-20",IF(L139&lt;0.4,"20-40",IF(L139&lt;0.6,"40-60",IF(L139&lt;0.8,"60-80","80-100"))))</f>
        <v>80-100</v>
      </c>
      <c r="N139" s="17">
        <f>SUMPRODUCT(ISNUMBER(SEARCH(""&amp;'DataSource-Tool-Coverage'!A$2:A$36&amp;","," "&amp;'Detailed Techniques'!F139&amp;","))+0,'DataSource-Tool-Coverage'!$C$2:$C$36)/(LEN(TRIM(F139))-LEN(SUBSTITUTE(TRIM(F139),",",""))+1)</f>
        <v>0.8</v>
      </c>
      <c r="O139" s="14" t="str">
        <f>IF(N139&lt;0.2,"0-20",IF(N139&lt;0.4,"20-40",IF(N139&lt;0.6,"40-60",IF(N139&lt;0.8,"60-80","80-100"))))</f>
        <v>80-100</v>
      </c>
      <c r="P139" s="17">
        <f>SUMPRODUCT(ISNUMBER(SEARCH(""&amp;'DataSource-Tool-Coverage'!A$2:A$36&amp;","," "&amp;'Detailed Techniques'!F139&amp;","))+0,'DataSource-Tool-Coverage'!$D$2:$D$36)/(LEN(TRIM(F139))-LEN(SUBSTITUTE(TRIM(F139),",",""))+1)</f>
        <v>0</v>
      </c>
      <c r="Q139" s="14" t="str">
        <f>IF(P139&lt;0.2,"0-20",IF(P139&lt;0.4,"20-40",IF(P139&lt;0.6,"40-60",IF(P139&lt;0.8,"60-80","80-100"))))</f>
        <v>0-20</v>
      </c>
      <c r="R139" s="17">
        <f>SUMPRODUCT(ISNUMBER(SEARCH(""&amp;'DataSource-Tool-Coverage'!A$2:A$36&amp;","," "&amp;'Detailed Techniques'!F139&amp;","))+0,'DataSource-Tool-Coverage'!$E$2:$E$36)/(LEN(TRIM(F139))-LEN(SUBSTITUTE(TRIM(F139),",",""))+1)</f>
        <v>0.2</v>
      </c>
      <c r="S139" s="14" t="str">
        <f>IF(R139&lt;0.2,"0-20",IF(R139&lt;0.4,"20-40",IF(R139&lt;0.6,"40-60",IF(R139&lt;0.8,"60-80","80-100"))))</f>
        <v>20-40</v>
      </c>
      <c r="T139" s="17">
        <f>SUMPRODUCT(ISNUMBER(SEARCH(""&amp;'DataSource-Tool-Coverage'!A$2:A$36&amp;","," "&amp;'Detailed Techniques'!F139&amp;","))+0,'DataSource-Tool-Coverage'!$F$2:$F$36)/(LEN(TRIM(F139))-LEN(SUBSTITUTE(TRIM(F139),",",""))+1)</f>
        <v>0.4</v>
      </c>
      <c r="U139" s="14" t="str">
        <f>IF(T139&lt;0.2,"0-20",IF(T139&lt;0.4,"20-40",IF(T139&lt;0.6,"40-60",IF(T139&lt;0.8,"60-80","80-100"))))</f>
        <v>40-60</v>
      </c>
      <c r="V139" s="17">
        <f>SUMPRODUCT(ISNUMBER(SEARCH(""&amp;'DataSource-Tool-Coverage'!A$2:A$36&amp;","," "&amp;'Detailed Techniques'!F139&amp;","))+0,'DataSource-Tool-Coverage'!$G$2:$G$36)/(LEN(TRIM(F139))-LEN(SUBSTITUTE(TRIM(F139),",",""))+1)</f>
        <v>0</v>
      </c>
      <c r="W139" s="14" t="str">
        <f>IF(V139&lt;0.2,"0-20",IF(V139&lt;0.4,"20-40",IF(V139&lt;0.6,"40-60",IF(V139&lt;0.8,"60-80","80-100"))))</f>
        <v>0-20</v>
      </c>
      <c r="X139" s="17">
        <f>SUMPRODUCT(ISNUMBER(SEARCH(""&amp;'DataSource-Tool-Coverage'!A$2:A$36&amp;","," "&amp;'Detailed Techniques'!F139&amp;","))+0,'DataSource-Tool-Coverage'!$H$2:$H$36)/(LEN(TRIM(F139))-LEN(SUBSTITUTE(TRIM(F139),",",""))+1)</f>
        <v>0</v>
      </c>
      <c r="Y139" s="14" t="str">
        <f>IF(X139&lt;0.2,"0-20",IF(X139&lt;0.4,"20-40",IF(X139&lt;0.6,"40-60",IF(X139&lt;0.8,"60-80","80-100"))))</f>
        <v>0-20</v>
      </c>
    </row>
    <row r="140" spans="1:25" ht="60" customHeight="1" x14ac:dyDescent="0.25">
      <c r="A140" s="3" t="s">
        <v>566</v>
      </c>
      <c r="B140" s="3" t="s">
        <v>3</v>
      </c>
      <c r="C140" s="23" t="s">
        <v>567</v>
      </c>
      <c r="D140" s="14" t="s">
        <v>568</v>
      </c>
      <c r="E140" s="16" t="s">
        <v>569</v>
      </c>
      <c r="F140" s="16" t="s">
        <v>570</v>
      </c>
      <c r="G140" s="5" t="str">
        <f>INDEX('Score Defs'!A$3:A$8,MATCH('Detailed Techniques'!K140,'Score Defs'!B$3:B$8,0))</f>
        <v>None</v>
      </c>
      <c r="H140" s="60">
        <v>0</v>
      </c>
      <c r="I140" s="60"/>
      <c r="J140" s="60"/>
      <c r="K140" s="60">
        <f>FLOOR(AVERAGE(H140:J140),1)</f>
        <v>0</v>
      </c>
      <c r="L140" s="17">
        <f>SUMPRODUCT(ISNUMBER(SEARCH(""&amp;'DataSource-Tool-Coverage'!A$2:A$36&amp;","," "&amp;'Detailed Techniques'!F140&amp;","))+0,'DataSource-Tool-Coverage'!$B$2:$B$36)/(LEN(TRIM(F140))-LEN(SUBSTITUTE(TRIM(F140),",",""))+1)</f>
        <v>1</v>
      </c>
      <c r="M140" s="14" t="str">
        <f>IF(L140&lt;0.2,"0-20",IF(L140&lt;0.4,"20-40",IF(L140&lt;0.6,"40-60",IF(L140&lt;0.8,"60-80","80-100"))))</f>
        <v>80-100</v>
      </c>
      <c r="N140" s="17">
        <f>SUMPRODUCT(ISNUMBER(SEARCH(""&amp;'DataSource-Tool-Coverage'!A$2:A$36&amp;","," "&amp;'Detailed Techniques'!F140&amp;","))+0,'DataSource-Tool-Coverage'!$C$2:$C$36)/(LEN(TRIM(F140))-LEN(SUBSTITUTE(TRIM(F140),",",""))+1)</f>
        <v>1</v>
      </c>
      <c r="O140" s="14" t="str">
        <f>IF(N140&lt;0.2,"0-20",IF(N140&lt;0.4,"20-40",IF(N140&lt;0.6,"40-60",IF(N140&lt;0.8,"60-80","80-100"))))</f>
        <v>80-100</v>
      </c>
      <c r="P140" s="17">
        <f>SUMPRODUCT(ISNUMBER(SEARCH(""&amp;'DataSource-Tool-Coverage'!A$2:A$36&amp;","," "&amp;'Detailed Techniques'!F140&amp;","))+0,'DataSource-Tool-Coverage'!$D$2:$D$36)/(LEN(TRIM(F140))-LEN(SUBSTITUTE(TRIM(F140),",",""))+1)</f>
        <v>0</v>
      </c>
      <c r="Q140" s="14" t="str">
        <f>IF(P140&lt;0.2,"0-20",IF(P140&lt;0.4,"20-40",IF(P140&lt;0.6,"40-60",IF(P140&lt;0.8,"60-80","80-100"))))</f>
        <v>0-20</v>
      </c>
      <c r="R140" s="17">
        <f>SUMPRODUCT(ISNUMBER(SEARCH(""&amp;'DataSource-Tool-Coverage'!A$2:A$36&amp;","," "&amp;'Detailed Techniques'!F140&amp;","))+0,'DataSource-Tool-Coverage'!$E$2:$E$36)/(LEN(TRIM(F140))-LEN(SUBSTITUTE(TRIM(F140),",",""))+1)</f>
        <v>0.66666666666666663</v>
      </c>
      <c r="S140" s="14" t="str">
        <f>IF(R140&lt;0.2,"0-20",IF(R140&lt;0.4,"20-40",IF(R140&lt;0.6,"40-60",IF(R140&lt;0.8,"60-80","80-100"))))</f>
        <v>60-80</v>
      </c>
      <c r="T140" s="17">
        <f>SUMPRODUCT(ISNUMBER(SEARCH(""&amp;'DataSource-Tool-Coverage'!A$2:A$36&amp;","," "&amp;'Detailed Techniques'!F140&amp;","))+0,'DataSource-Tool-Coverage'!$F$2:$F$36)/(LEN(TRIM(F140))-LEN(SUBSTITUTE(TRIM(F140),",",""))+1)</f>
        <v>0.66666666666666663</v>
      </c>
      <c r="U140" s="14" t="str">
        <f>IF(T140&lt;0.2,"0-20",IF(T140&lt;0.4,"20-40",IF(T140&lt;0.6,"40-60",IF(T140&lt;0.8,"60-80","80-100"))))</f>
        <v>60-80</v>
      </c>
      <c r="V140" s="17">
        <f>SUMPRODUCT(ISNUMBER(SEARCH(""&amp;'DataSource-Tool-Coverage'!A$2:A$36&amp;","," "&amp;'Detailed Techniques'!F140&amp;","))+0,'DataSource-Tool-Coverage'!$G$2:$G$36)/(LEN(TRIM(F140))-LEN(SUBSTITUTE(TRIM(F140),",",""))+1)</f>
        <v>0</v>
      </c>
      <c r="W140" s="14" t="str">
        <f>IF(V140&lt;0.2,"0-20",IF(V140&lt;0.4,"20-40",IF(V140&lt;0.6,"40-60",IF(V140&lt;0.8,"60-80","80-100"))))</f>
        <v>0-20</v>
      </c>
      <c r="X140" s="17">
        <f>SUMPRODUCT(ISNUMBER(SEARCH(""&amp;'DataSource-Tool-Coverage'!A$2:A$36&amp;","," "&amp;'Detailed Techniques'!F140&amp;","))+0,'DataSource-Tool-Coverage'!$H$2:$H$36)/(LEN(TRIM(F140))-LEN(SUBSTITUTE(TRIM(F140),",",""))+1)</f>
        <v>0</v>
      </c>
      <c r="Y140" s="14" t="str">
        <f>IF(X140&lt;0.2,"0-20",IF(X140&lt;0.4,"20-40",IF(X140&lt;0.6,"40-60",IF(X140&lt;0.8,"60-80","80-100"))))</f>
        <v>0-20</v>
      </c>
    </row>
    <row r="141" spans="1:25" ht="60" customHeight="1" x14ac:dyDescent="0.25">
      <c r="A141" s="3" t="s">
        <v>571</v>
      </c>
      <c r="B141" s="3" t="s">
        <v>2</v>
      </c>
      <c r="C141" s="23" t="s">
        <v>572</v>
      </c>
      <c r="D141" s="16" t="s">
        <v>573</v>
      </c>
      <c r="E141" s="16" t="s">
        <v>574</v>
      </c>
      <c r="F141" s="16" t="s">
        <v>575</v>
      </c>
      <c r="G141" s="5" t="str">
        <f>INDEX('Score Defs'!A$3:A$8,MATCH('Detailed Techniques'!K141,'Score Defs'!B$3:B$8,0))</f>
        <v>None</v>
      </c>
      <c r="H141" s="60">
        <v>0</v>
      </c>
      <c r="I141" s="60"/>
      <c r="J141" s="60"/>
      <c r="K141" s="60">
        <f>FLOOR(AVERAGE(H141:J141),1)</f>
        <v>0</v>
      </c>
      <c r="L141" s="17">
        <f>SUMPRODUCT(ISNUMBER(SEARCH(""&amp;'DataSource-Tool-Coverage'!A$2:A$36&amp;","," "&amp;'Detailed Techniques'!F141&amp;","))+0,'DataSource-Tool-Coverage'!$B$2:$B$36)/(LEN(TRIM(F141))-LEN(SUBSTITUTE(TRIM(F141),",",""))+1)</f>
        <v>1</v>
      </c>
      <c r="M141" s="14" t="str">
        <f>IF(L141&lt;0.2,"0-20",IF(L141&lt;0.4,"20-40",IF(L141&lt;0.6,"40-60",IF(L141&lt;0.8,"60-80","80-100"))))</f>
        <v>80-100</v>
      </c>
      <c r="N141" s="17">
        <f>SUMPRODUCT(ISNUMBER(SEARCH(""&amp;'DataSource-Tool-Coverage'!A$2:A$36&amp;","," "&amp;'Detailed Techniques'!F141&amp;","))+0,'DataSource-Tool-Coverage'!$C$2:$C$36)/(LEN(TRIM(F141))-LEN(SUBSTITUTE(TRIM(F141),",",""))+1)</f>
        <v>1</v>
      </c>
      <c r="O141" s="14" t="str">
        <f>IF(N141&lt;0.2,"0-20",IF(N141&lt;0.4,"20-40",IF(N141&lt;0.6,"40-60",IF(N141&lt;0.8,"60-80","80-100"))))</f>
        <v>80-100</v>
      </c>
      <c r="P141" s="17">
        <f>SUMPRODUCT(ISNUMBER(SEARCH(""&amp;'DataSource-Tool-Coverage'!A$2:A$36&amp;","," "&amp;'Detailed Techniques'!F141&amp;","))+0,'DataSource-Tool-Coverage'!$D$2:$D$36)/(LEN(TRIM(F141))-LEN(SUBSTITUTE(TRIM(F141),",",""))+1)</f>
        <v>0</v>
      </c>
      <c r="Q141" s="14" t="str">
        <f>IF(P141&lt;0.2,"0-20",IF(P141&lt;0.4,"20-40",IF(P141&lt;0.6,"40-60",IF(P141&lt;0.8,"60-80","80-100"))))</f>
        <v>0-20</v>
      </c>
      <c r="R141" s="17">
        <f>SUMPRODUCT(ISNUMBER(SEARCH(""&amp;'DataSource-Tool-Coverage'!A$2:A$36&amp;","," "&amp;'Detailed Techniques'!F141&amp;","))+0,'DataSource-Tool-Coverage'!$E$2:$E$36)/(LEN(TRIM(F141))-LEN(SUBSTITUTE(TRIM(F141),",",""))+1)</f>
        <v>0.66666666666666663</v>
      </c>
      <c r="S141" s="14" t="str">
        <f>IF(R141&lt;0.2,"0-20",IF(R141&lt;0.4,"20-40",IF(R141&lt;0.6,"40-60",IF(R141&lt;0.8,"60-80","80-100"))))</f>
        <v>60-80</v>
      </c>
      <c r="T141" s="17">
        <f>SUMPRODUCT(ISNUMBER(SEARCH(""&amp;'DataSource-Tool-Coverage'!A$2:A$36&amp;","," "&amp;'Detailed Techniques'!F141&amp;","))+0,'DataSource-Tool-Coverage'!$F$2:$F$36)/(LEN(TRIM(F141))-LEN(SUBSTITUTE(TRIM(F141),",",""))+1)</f>
        <v>0.66666666666666663</v>
      </c>
      <c r="U141" s="14" t="str">
        <f>IF(T141&lt;0.2,"0-20",IF(T141&lt;0.4,"20-40",IF(T141&lt;0.6,"40-60",IF(T141&lt;0.8,"60-80","80-100"))))</f>
        <v>60-80</v>
      </c>
      <c r="V141" s="17">
        <f>SUMPRODUCT(ISNUMBER(SEARCH(""&amp;'DataSource-Tool-Coverage'!A$2:A$36&amp;","," "&amp;'Detailed Techniques'!F141&amp;","))+0,'DataSource-Tool-Coverage'!$G$2:$G$36)/(LEN(TRIM(F141))-LEN(SUBSTITUTE(TRIM(F141),",",""))+1)</f>
        <v>0</v>
      </c>
      <c r="W141" s="14" t="str">
        <f>IF(V141&lt;0.2,"0-20",IF(V141&lt;0.4,"20-40",IF(V141&lt;0.6,"40-60",IF(V141&lt;0.8,"60-80","80-100"))))</f>
        <v>0-20</v>
      </c>
      <c r="X141" s="17">
        <f>SUMPRODUCT(ISNUMBER(SEARCH(""&amp;'DataSource-Tool-Coverage'!A$2:A$36&amp;","," "&amp;'Detailed Techniques'!F141&amp;","))+0,'DataSource-Tool-Coverage'!$H$2:$H$36)/(LEN(TRIM(F141))-LEN(SUBSTITUTE(TRIM(F141),",",""))+1)</f>
        <v>0</v>
      </c>
      <c r="Y141" s="14" t="str">
        <f>IF(X141&lt;0.2,"0-20",IF(X141&lt;0.4,"20-40",IF(X141&lt;0.6,"40-60",IF(X141&lt;0.8,"60-80","80-100"))))</f>
        <v>0-20</v>
      </c>
    </row>
    <row r="142" spans="1:25" ht="60" customHeight="1" x14ac:dyDescent="0.25">
      <c r="A142" s="3" t="s">
        <v>576</v>
      </c>
      <c r="B142" s="3" t="s">
        <v>3</v>
      </c>
      <c r="C142" s="23" t="s">
        <v>577</v>
      </c>
      <c r="D142" s="16" t="s">
        <v>578</v>
      </c>
      <c r="E142" s="16" t="s">
        <v>579</v>
      </c>
      <c r="F142" s="16" t="s">
        <v>580</v>
      </c>
      <c r="G142" s="5" t="str">
        <f>INDEX('Score Defs'!A$3:A$8,MATCH('Detailed Techniques'!K142,'Score Defs'!B$3:B$8,0))</f>
        <v>None</v>
      </c>
      <c r="H142" s="60">
        <v>0</v>
      </c>
      <c r="I142" s="60"/>
      <c r="J142" s="60"/>
      <c r="K142" s="60">
        <f>FLOOR(AVERAGE(H142:J142),1)</f>
        <v>0</v>
      </c>
      <c r="L142" s="17">
        <f>SUMPRODUCT(ISNUMBER(SEARCH(""&amp;'DataSource-Tool-Coverage'!A$2:A$36&amp;","," "&amp;'Detailed Techniques'!F142&amp;","))+0,'DataSource-Tool-Coverage'!$B$2:$B$36)/(LEN(TRIM(F142))-LEN(SUBSTITUTE(TRIM(F142),",",""))+1)</f>
        <v>0.5</v>
      </c>
      <c r="M142" s="14" t="str">
        <f>IF(L142&lt;0.2,"0-20",IF(L142&lt;0.4,"20-40",IF(L142&lt;0.6,"40-60",IF(L142&lt;0.8,"60-80","80-100"))))</f>
        <v>40-60</v>
      </c>
      <c r="N142" s="17">
        <f>SUMPRODUCT(ISNUMBER(SEARCH(""&amp;'DataSource-Tool-Coverage'!A$2:A$36&amp;","," "&amp;'Detailed Techniques'!F142&amp;","))+0,'DataSource-Tool-Coverage'!$C$2:$C$36)/(LEN(TRIM(F142))-LEN(SUBSTITUTE(TRIM(F142),",",""))+1)</f>
        <v>0.5</v>
      </c>
      <c r="O142" s="14" t="str">
        <f>IF(N142&lt;0.2,"0-20",IF(N142&lt;0.4,"20-40",IF(N142&lt;0.6,"40-60",IF(N142&lt;0.8,"60-80","80-100"))))</f>
        <v>40-60</v>
      </c>
      <c r="P142" s="17">
        <f>SUMPRODUCT(ISNUMBER(SEARCH(""&amp;'DataSource-Tool-Coverage'!A$2:A$36&amp;","," "&amp;'Detailed Techniques'!F142&amp;","))+0,'DataSource-Tool-Coverage'!$D$2:$D$36)/(LEN(TRIM(F142))-LEN(SUBSTITUTE(TRIM(F142),",",""))+1)</f>
        <v>0</v>
      </c>
      <c r="Q142" s="14" t="str">
        <f>IF(P142&lt;0.2,"0-20",IF(P142&lt;0.4,"20-40",IF(P142&lt;0.6,"40-60",IF(P142&lt;0.8,"60-80","80-100"))))</f>
        <v>0-20</v>
      </c>
      <c r="R142" s="17">
        <f>SUMPRODUCT(ISNUMBER(SEARCH(""&amp;'DataSource-Tool-Coverage'!A$2:A$36&amp;","," "&amp;'Detailed Techniques'!F142&amp;","))+0,'DataSource-Tool-Coverage'!$E$2:$E$36)/(LEN(TRIM(F142))-LEN(SUBSTITUTE(TRIM(F142),",",""))+1)</f>
        <v>0.5</v>
      </c>
      <c r="S142" s="14" t="str">
        <f>IF(R142&lt;0.2,"0-20",IF(R142&lt;0.4,"20-40",IF(R142&lt;0.6,"40-60",IF(R142&lt;0.8,"60-80","80-100"))))</f>
        <v>40-60</v>
      </c>
      <c r="T142" s="17">
        <f>SUMPRODUCT(ISNUMBER(SEARCH(""&amp;'DataSource-Tool-Coverage'!A$2:A$36&amp;","," "&amp;'Detailed Techniques'!F142&amp;","))+0,'DataSource-Tool-Coverage'!$F$2:$F$36)/(LEN(TRIM(F142))-LEN(SUBSTITUTE(TRIM(F142),",",""))+1)</f>
        <v>0.5</v>
      </c>
      <c r="U142" s="14" t="str">
        <f>IF(T142&lt;0.2,"0-20",IF(T142&lt;0.4,"20-40",IF(T142&lt;0.6,"40-60",IF(T142&lt;0.8,"60-80","80-100"))))</f>
        <v>40-60</v>
      </c>
      <c r="V142" s="17">
        <f>SUMPRODUCT(ISNUMBER(SEARCH(""&amp;'DataSource-Tool-Coverage'!A$2:A$36&amp;","," "&amp;'Detailed Techniques'!F142&amp;","))+0,'DataSource-Tool-Coverage'!$G$2:$G$36)/(LEN(TRIM(F142))-LEN(SUBSTITUTE(TRIM(F142),",",""))+1)</f>
        <v>0</v>
      </c>
      <c r="W142" s="14" t="str">
        <f>IF(V142&lt;0.2,"0-20",IF(V142&lt;0.4,"20-40",IF(V142&lt;0.6,"40-60",IF(V142&lt;0.8,"60-80","80-100"))))</f>
        <v>0-20</v>
      </c>
      <c r="X142" s="17">
        <f>SUMPRODUCT(ISNUMBER(SEARCH(""&amp;'DataSource-Tool-Coverage'!A$2:A$36&amp;","," "&amp;'Detailed Techniques'!F142&amp;","))+0,'DataSource-Tool-Coverage'!$H$2:$H$36)/(LEN(TRIM(F142))-LEN(SUBSTITUTE(TRIM(F142),",",""))+1)</f>
        <v>0</v>
      </c>
      <c r="Y142" s="14" t="str">
        <f>IF(X142&lt;0.2,"0-20",IF(X142&lt;0.4,"20-40",IF(X142&lt;0.6,"40-60",IF(X142&lt;0.8,"60-80","80-100"))))</f>
        <v>0-20</v>
      </c>
    </row>
    <row r="143" spans="1:25" ht="60" customHeight="1" x14ac:dyDescent="0.25">
      <c r="A143" s="3" t="s">
        <v>581</v>
      </c>
      <c r="B143" s="3" t="s">
        <v>3</v>
      </c>
      <c r="C143" s="23" t="s">
        <v>582</v>
      </c>
      <c r="D143" s="16" t="s">
        <v>583</v>
      </c>
      <c r="E143" s="16" t="s">
        <v>584</v>
      </c>
      <c r="F143" s="16" t="s">
        <v>585</v>
      </c>
      <c r="G143" s="5" t="str">
        <f>INDEX('Score Defs'!A$3:A$8,MATCH('Detailed Techniques'!K143,'Score Defs'!B$3:B$8,0))</f>
        <v>None</v>
      </c>
      <c r="H143" s="60">
        <v>0</v>
      </c>
      <c r="I143" s="60"/>
      <c r="J143" s="60"/>
      <c r="K143" s="60">
        <f>FLOOR(AVERAGE(H143:J143),1)</f>
        <v>0</v>
      </c>
      <c r="L143" s="17">
        <f>SUMPRODUCT(ISNUMBER(SEARCH(""&amp;'DataSource-Tool-Coverage'!A$2:A$36&amp;","," "&amp;'Detailed Techniques'!F143&amp;","))+0,'DataSource-Tool-Coverage'!$B$2:$B$36)/(LEN(TRIM(F143))-LEN(SUBSTITUTE(TRIM(F143),",",""))+1)</f>
        <v>1</v>
      </c>
      <c r="M143" s="14" t="str">
        <f>IF(L143&lt;0.2,"0-20",IF(L143&lt;0.4,"20-40",IF(L143&lt;0.6,"40-60",IF(L143&lt;0.8,"60-80","80-100"))))</f>
        <v>80-100</v>
      </c>
      <c r="N143" s="17">
        <f>SUMPRODUCT(ISNUMBER(SEARCH(""&amp;'DataSource-Tool-Coverage'!A$2:A$36&amp;","," "&amp;'Detailed Techniques'!F143&amp;","))+0,'DataSource-Tool-Coverage'!$C$2:$C$36)/(LEN(TRIM(F143))-LEN(SUBSTITUTE(TRIM(F143),",",""))+1)</f>
        <v>0.5</v>
      </c>
      <c r="O143" s="14" t="str">
        <f>IF(N143&lt;0.2,"0-20",IF(N143&lt;0.4,"20-40",IF(N143&lt;0.6,"40-60",IF(N143&lt;0.8,"60-80","80-100"))))</f>
        <v>40-60</v>
      </c>
      <c r="P143" s="17">
        <f>SUMPRODUCT(ISNUMBER(SEARCH(""&amp;'DataSource-Tool-Coverage'!A$2:A$36&amp;","," "&amp;'Detailed Techniques'!F143&amp;","))+0,'DataSource-Tool-Coverage'!$D$2:$D$36)/(LEN(TRIM(F143))-LEN(SUBSTITUTE(TRIM(F143),",",""))+1)</f>
        <v>0</v>
      </c>
      <c r="Q143" s="14" t="str">
        <f>IF(P143&lt;0.2,"0-20",IF(P143&lt;0.4,"20-40",IF(P143&lt;0.6,"40-60",IF(P143&lt;0.8,"60-80","80-100"))))</f>
        <v>0-20</v>
      </c>
      <c r="R143" s="17">
        <f>SUMPRODUCT(ISNUMBER(SEARCH(""&amp;'DataSource-Tool-Coverage'!A$2:A$36&amp;","," "&amp;'Detailed Techniques'!F143&amp;","))+0,'DataSource-Tool-Coverage'!$E$2:$E$36)/(LEN(TRIM(F143))-LEN(SUBSTITUTE(TRIM(F143),",",""))+1)</f>
        <v>0.5</v>
      </c>
      <c r="S143" s="14" t="str">
        <f>IF(R143&lt;0.2,"0-20",IF(R143&lt;0.4,"20-40",IF(R143&lt;0.6,"40-60",IF(R143&lt;0.8,"60-80","80-100"))))</f>
        <v>40-60</v>
      </c>
      <c r="T143" s="17">
        <f>SUMPRODUCT(ISNUMBER(SEARCH(""&amp;'DataSource-Tool-Coverage'!A$2:A$36&amp;","," "&amp;'Detailed Techniques'!F143&amp;","))+0,'DataSource-Tool-Coverage'!$F$2:$F$36)/(LEN(TRIM(F143))-LEN(SUBSTITUTE(TRIM(F143),",",""))+1)</f>
        <v>0.5</v>
      </c>
      <c r="U143" s="14" t="str">
        <f>IF(T143&lt;0.2,"0-20",IF(T143&lt;0.4,"20-40",IF(T143&lt;0.6,"40-60",IF(T143&lt;0.8,"60-80","80-100"))))</f>
        <v>40-60</v>
      </c>
      <c r="V143" s="17">
        <f>SUMPRODUCT(ISNUMBER(SEARCH(""&amp;'DataSource-Tool-Coverage'!A$2:A$36&amp;","," "&amp;'Detailed Techniques'!F143&amp;","))+0,'DataSource-Tool-Coverage'!$G$2:$G$36)/(LEN(TRIM(F143))-LEN(SUBSTITUTE(TRIM(F143),",",""))+1)</f>
        <v>0</v>
      </c>
      <c r="W143" s="14" t="str">
        <f>IF(V143&lt;0.2,"0-20",IF(V143&lt;0.4,"20-40",IF(V143&lt;0.6,"40-60",IF(V143&lt;0.8,"60-80","80-100"))))</f>
        <v>0-20</v>
      </c>
      <c r="X143" s="17">
        <f>SUMPRODUCT(ISNUMBER(SEARCH(""&amp;'DataSource-Tool-Coverage'!A$2:A$36&amp;","," "&amp;'Detailed Techniques'!F143&amp;","))+0,'DataSource-Tool-Coverage'!$H$2:$H$36)/(LEN(TRIM(F143))-LEN(SUBSTITUTE(TRIM(F143),",",""))+1)</f>
        <v>0</v>
      </c>
      <c r="Y143" s="14" t="str">
        <f>IF(X143&lt;0.2,"0-20",IF(X143&lt;0.4,"20-40",IF(X143&lt;0.6,"40-60",IF(X143&lt;0.8,"60-80","80-100"))))</f>
        <v>0-20</v>
      </c>
    </row>
    <row r="144" spans="1:25" ht="60" customHeight="1" x14ac:dyDescent="0.25">
      <c r="A144" s="3" t="s">
        <v>586</v>
      </c>
      <c r="B144" s="3" t="s">
        <v>2</v>
      </c>
      <c r="C144" s="23" t="s">
        <v>587</v>
      </c>
      <c r="D144" s="14" t="s">
        <v>588</v>
      </c>
      <c r="E144" s="16" t="s">
        <v>589</v>
      </c>
      <c r="F144" s="16" t="s">
        <v>590</v>
      </c>
      <c r="G144" s="5" t="str">
        <f>INDEX('Score Defs'!A$3:A$8,MATCH('Detailed Techniques'!K144,'Score Defs'!B$3:B$8,0))</f>
        <v>None</v>
      </c>
      <c r="H144" s="60">
        <v>0</v>
      </c>
      <c r="I144" s="60"/>
      <c r="J144" s="60"/>
      <c r="K144" s="60">
        <f>FLOOR(AVERAGE(H144:J144),1)</f>
        <v>0</v>
      </c>
      <c r="L144" s="17">
        <f>SUMPRODUCT(ISNUMBER(SEARCH(""&amp;'DataSource-Tool-Coverage'!A$2:A$36&amp;","," "&amp;'Detailed Techniques'!F144&amp;","))+0,'DataSource-Tool-Coverage'!$B$2:$B$36)/(LEN(TRIM(F144))-LEN(SUBSTITUTE(TRIM(F144),",",""))+1)</f>
        <v>1</v>
      </c>
      <c r="M144" s="14" t="str">
        <f>IF(L144&lt;0.2,"0-20",IF(L144&lt;0.4,"20-40",IF(L144&lt;0.6,"40-60",IF(L144&lt;0.8,"60-80","80-100"))))</f>
        <v>80-100</v>
      </c>
      <c r="N144" s="17">
        <f>SUMPRODUCT(ISNUMBER(SEARCH(""&amp;'DataSource-Tool-Coverage'!A$2:A$36&amp;","," "&amp;'Detailed Techniques'!F144&amp;","))+0,'DataSource-Tool-Coverage'!$C$2:$C$36)/(LEN(TRIM(F144))-LEN(SUBSTITUTE(TRIM(F144),",",""))+1)</f>
        <v>1</v>
      </c>
      <c r="O144" s="14" t="str">
        <f>IF(N144&lt;0.2,"0-20",IF(N144&lt;0.4,"20-40",IF(N144&lt;0.6,"40-60",IF(N144&lt;0.8,"60-80","80-100"))))</f>
        <v>80-100</v>
      </c>
      <c r="P144" s="17">
        <f>SUMPRODUCT(ISNUMBER(SEARCH(""&amp;'DataSource-Tool-Coverage'!A$2:A$36&amp;","," "&amp;'Detailed Techniques'!F144&amp;","))+0,'DataSource-Tool-Coverage'!$D$2:$D$36)/(LEN(TRIM(F144))-LEN(SUBSTITUTE(TRIM(F144),",",""))+1)</f>
        <v>0</v>
      </c>
      <c r="Q144" s="14" t="str">
        <f>IF(P144&lt;0.2,"0-20",IF(P144&lt;0.4,"20-40",IF(P144&lt;0.6,"40-60",IF(P144&lt;0.8,"60-80","80-100"))))</f>
        <v>0-20</v>
      </c>
      <c r="R144" s="17">
        <f>SUMPRODUCT(ISNUMBER(SEARCH(""&amp;'DataSource-Tool-Coverage'!A$2:A$36&amp;","," "&amp;'Detailed Techniques'!F144&amp;","))+0,'DataSource-Tool-Coverage'!$E$2:$E$36)/(LEN(TRIM(F144))-LEN(SUBSTITUTE(TRIM(F144),",",""))+1)</f>
        <v>1</v>
      </c>
      <c r="S144" s="14" t="str">
        <f>IF(R144&lt;0.2,"0-20",IF(R144&lt;0.4,"20-40",IF(R144&lt;0.6,"40-60",IF(R144&lt;0.8,"60-80","80-100"))))</f>
        <v>80-100</v>
      </c>
      <c r="T144" s="17">
        <f>SUMPRODUCT(ISNUMBER(SEARCH(""&amp;'DataSource-Tool-Coverage'!A$2:A$36&amp;","," "&amp;'Detailed Techniques'!F144&amp;","))+0,'DataSource-Tool-Coverage'!$F$2:$F$36)/(LEN(TRIM(F144))-LEN(SUBSTITUTE(TRIM(F144),",",""))+1)</f>
        <v>1</v>
      </c>
      <c r="U144" s="14" t="str">
        <f>IF(T144&lt;0.2,"0-20",IF(T144&lt;0.4,"20-40",IF(T144&lt;0.6,"40-60",IF(T144&lt;0.8,"60-80","80-100"))))</f>
        <v>80-100</v>
      </c>
      <c r="V144" s="17">
        <f>SUMPRODUCT(ISNUMBER(SEARCH(""&amp;'DataSource-Tool-Coverage'!A$2:A$36&amp;","," "&amp;'Detailed Techniques'!F144&amp;","))+0,'DataSource-Tool-Coverage'!$G$2:$G$36)/(LEN(TRIM(F144))-LEN(SUBSTITUTE(TRIM(F144),",",""))+1)</f>
        <v>0</v>
      </c>
      <c r="W144" s="14" t="str">
        <f>IF(V144&lt;0.2,"0-20",IF(V144&lt;0.4,"20-40",IF(V144&lt;0.6,"40-60",IF(V144&lt;0.8,"60-80","80-100"))))</f>
        <v>0-20</v>
      </c>
      <c r="X144" s="17">
        <f>SUMPRODUCT(ISNUMBER(SEARCH(""&amp;'DataSource-Tool-Coverage'!A$2:A$36&amp;","," "&amp;'Detailed Techniques'!F144&amp;","))+0,'DataSource-Tool-Coverage'!$H$2:$H$36)/(LEN(TRIM(F144))-LEN(SUBSTITUTE(TRIM(F144),",",""))+1)</f>
        <v>0</v>
      </c>
      <c r="Y144" s="14" t="str">
        <f>IF(X144&lt;0.2,"0-20",IF(X144&lt;0.4,"20-40",IF(X144&lt;0.6,"40-60",IF(X144&lt;0.8,"60-80","80-100"))))</f>
        <v>0-20</v>
      </c>
    </row>
    <row r="145" spans="1:25" ht="60" customHeight="1" x14ac:dyDescent="0.25">
      <c r="A145" s="3" t="s">
        <v>591</v>
      </c>
      <c r="B145" s="3" t="s">
        <v>2</v>
      </c>
      <c r="C145" s="23" t="s">
        <v>592</v>
      </c>
      <c r="D145" s="16" t="s">
        <v>593</v>
      </c>
      <c r="E145" s="16" t="s">
        <v>594</v>
      </c>
      <c r="F145" s="16"/>
      <c r="G145" s="5" t="str">
        <f>INDEX('Score Defs'!A$3:A$8,MATCH('Detailed Techniques'!K145,'Score Defs'!B$3:B$8,0))</f>
        <v>None</v>
      </c>
      <c r="H145" s="60">
        <v>0</v>
      </c>
      <c r="I145" s="60"/>
      <c r="J145" s="60"/>
      <c r="K145" s="60">
        <f>FLOOR(AVERAGE(H145:J145),1)</f>
        <v>0</v>
      </c>
      <c r="L145" s="17">
        <f>SUMPRODUCT(ISNUMBER(SEARCH(""&amp;'DataSource-Tool-Coverage'!A$2:A$36&amp;","," "&amp;'Detailed Techniques'!F145&amp;","))+0,'DataSource-Tool-Coverage'!$B$2:$B$36)/(LEN(TRIM(F145))-LEN(SUBSTITUTE(TRIM(F145),",",""))+1)</f>
        <v>0</v>
      </c>
      <c r="M145" s="14" t="str">
        <f>IF(L145&lt;0.2,"0-20",IF(L145&lt;0.4,"20-40",IF(L145&lt;0.6,"40-60",IF(L145&lt;0.8,"60-80","80-100"))))</f>
        <v>0-20</v>
      </c>
      <c r="N145" s="17">
        <f>SUMPRODUCT(ISNUMBER(SEARCH(""&amp;'DataSource-Tool-Coverage'!A$2:A$36&amp;","," "&amp;'Detailed Techniques'!F145&amp;","))+0,'DataSource-Tool-Coverage'!$C$2:$C$36)/(LEN(TRIM(F145))-LEN(SUBSTITUTE(TRIM(F145),",",""))+1)</f>
        <v>0</v>
      </c>
      <c r="O145" s="14" t="str">
        <f>IF(N145&lt;0.2,"0-20",IF(N145&lt;0.4,"20-40",IF(N145&lt;0.6,"40-60",IF(N145&lt;0.8,"60-80","80-100"))))</f>
        <v>0-20</v>
      </c>
      <c r="P145" s="17">
        <f>SUMPRODUCT(ISNUMBER(SEARCH(""&amp;'DataSource-Tool-Coverage'!A$2:A$36&amp;","," "&amp;'Detailed Techniques'!F145&amp;","))+0,'DataSource-Tool-Coverage'!$D$2:$D$36)/(LEN(TRIM(F145))-LEN(SUBSTITUTE(TRIM(F145),",",""))+1)</f>
        <v>0</v>
      </c>
      <c r="Q145" s="14" t="str">
        <f>IF(P145&lt;0.2,"0-20",IF(P145&lt;0.4,"20-40",IF(P145&lt;0.6,"40-60",IF(P145&lt;0.8,"60-80","80-100"))))</f>
        <v>0-20</v>
      </c>
      <c r="R145" s="17">
        <f>SUMPRODUCT(ISNUMBER(SEARCH(""&amp;'DataSource-Tool-Coverage'!A$2:A$36&amp;","," "&amp;'Detailed Techniques'!F145&amp;","))+0,'DataSource-Tool-Coverage'!$E$2:$E$36)/(LEN(TRIM(F145))-LEN(SUBSTITUTE(TRIM(F145),",",""))+1)</f>
        <v>0</v>
      </c>
      <c r="S145" s="14" t="str">
        <f>IF(R145&lt;0.2,"0-20",IF(R145&lt;0.4,"20-40",IF(R145&lt;0.6,"40-60",IF(R145&lt;0.8,"60-80","80-100"))))</f>
        <v>0-20</v>
      </c>
      <c r="T145" s="17">
        <f>SUMPRODUCT(ISNUMBER(SEARCH(""&amp;'DataSource-Tool-Coverage'!A$2:A$36&amp;","," "&amp;'Detailed Techniques'!F145&amp;","))+0,'DataSource-Tool-Coverage'!$F$2:$F$36)/(LEN(TRIM(F145))-LEN(SUBSTITUTE(TRIM(F145),",",""))+1)</f>
        <v>0</v>
      </c>
      <c r="U145" s="14" t="str">
        <f>IF(T145&lt;0.2,"0-20",IF(T145&lt;0.4,"20-40",IF(T145&lt;0.6,"40-60",IF(T145&lt;0.8,"60-80","80-100"))))</f>
        <v>0-20</v>
      </c>
      <c r="V145" s="17">
        <f>SUMPRODUCT(ISNUMBER(SEARCH(""&amp;'DataSource-Tool-Coverage'!A$2:A$36&amp;","," "&amp;'Detailed Techniques'!F145&amp;","))+0,'DataSource-Tool-Coverage'!$G$2:$G$36)/(LEN(TRIM(F145))-LEN(SUBSTITUTE(TRIM(F145),",",""))+1)</f>
        <v>0</v>
      </c>
      <c r="W145" s="14" t="str">
        <f>IF(V145&lt;0.2,"0-20",IF(V145&lt;0.4,"20-40",IF(V145&lt;0.6,"40-60",IF(V145&lt;0.8,"60-80","80-100"))))</f>
        <v>0-20</v>
      </c>
      <c r="X145" s="17">
        <f>SUMPRODUCT(ISNUMBER(SEARCH(""&amp;'DataSource-Tool-Coverage'!A$2:A$36&amp;","," "&amp;'Detailed Techniques'!F145&amp;","))+0,'DataSource-Tool-Coverage'!$H$2:$H$36)/(LEN(TRIM(F145))-LEN(SUBSTITUTE(TRIM(F145),",",""))+1)</f>
        <v>0</v>
      </c>
      <c r="Y145" s="14" t="str">
        <f>IF(X145&lt;0.2,"0-20",IF(X145&lt;0.4,"20-40",IF(X145&lt;0.6,"40-60",IF(X145&lt;0.8,"60-80","80-100"))))</f>
        <v>0-20</v>
      </c>
    </row>
    <row r="146" spans="1:25" ht="60" customHeight="1" x14ac:dyDescent="0.25">
      <c r="A146" s="3" t="s">
        <v>595</v>
      </c>
      <c r="B146" s="3" t="s">
        <v>3</v>
      </c>
      <c r="C146" s="23" t="s">
        <v>596</v>
      </c>
      <c r="D146" s="16" t="s">
        <v>597</v>
      </c>
      <c r="E146" s="16" t="s">
        <v>598</v>
      </c>
      <c r="F146" s="16" t="s">
        <v>590</v>
      </c>
      <c r="G146" s="5" t="str">
        <f>INDEX('Score Defs'!A$3:A$8,MATCH('Detailed Techniques'!K146,'Score Defs'!B$3:B$8,0))</f>
        <v>None</v>
      </c>
      <c r="H146" s="60">
        <v>0</v>
      </c>
      <c r="I146" s="60"/>
      <c r="J146" s="60"/>
      <c r="K146" s="60">
        <f>FLOOR(AVERAGE(H146:J146),1)</f>
        <v>0</v>
      </c>
      <c r="L146" s="17">
        <f>SUMPRODUCT(ISNUMBER(SEARCH(""&amp;'DataSource-Tool-Coverage'!A$2:A$36&amp;","," "&amp;'Detailed Techniques'!F146&amp;","))+0,'DataSource-Tool-Coverage'!$B$2:$B$36)/(LEN(TRIM(F146))-LEN(SUBSTITUTE(TRIM(F146),",",""))+1)</f>
        <v>1</v>
      </c>
      <c r="M146" s="14" t="str">
        <f>IF(L146&lt;0.2,"0-20",IF(L146&lt;0.4,"20-40",IF(L146&lt;0.6,"40-60",IF(L146&lt;0.8,"60-80","80-100"))))</f>
        <v>80-100</v>
      </c>
      <c r="N146" s="17">
        <f>SUMPRODUCT(ISNUMBER(SEARCH(""&amp;'DataSource-Tool-Coverage'!A$2:A$36&amp;","," "&amp;'Detailed Techniques'!F146&amp;","))+0,'DataSource-Tool-Coverage'!$C$2:$C$36)/(LEN(TRIM(F146))-LEN(SUBSTITUTE(TRIM(F146),",",""))+1)</f>
        <v>1</v>
      </c>
      <c r="O146" s="14" t="str">
        <f>IF(N146&lt;0.2,"0-20",IF(N146&lt;0.4,"20-40",IF(N146&lt;0.6,"40-60",IF(N146&lt;0.8,"60-80","80-100"))))</f>
        <v>80-100</v>
      </c>
      <c r="P146" s="17">
        <f>SUMPRODUCT(ISNUMBER(SEARCH(""&amp;'DataSource-Tool-Coverage'!A$2:A$36&amp;","," "&amp;'Detailed Techniques'!F146&amp;","))+0,'DataSource-Tool-Coverage'!$D$2:$D$36)/(LEN(TRIM(F146))-LEN(SUBSTITUTE(TRIM(F146),",",""))+1)</f>
        <v>0</v>
      </c>
      <c r="Q146" s="14" t="str">
        <f>IF(P146&lt;0.2,"0-20",IF(P146&lt;0.4,"20-40",IF(P146&lt;0.6,"40-60",IF(P146&lt;0.8,"60-80","80-100"))))</f>
        <v>0-20</v>
      </c>
      <c r="R146" s="17">
        <f>SUMPRODUCT(ISNUMBER(SEARCH(""&amp;'DataSource-Tool-Coverage'!A$2:A$36&amp;","," "&amp;'Detailed Techniques'!F146&amp;","))+0,'DataSource-Tool-Coverage'!$E$2:$E$36)/(LEN(TRIM(F146))-LEN(SUBSTITUTE(TRIM(F146),",",""))+1)</f>
        <v>1</v>
      </c>
      <c r="S146" s="14" t="str">
        <f>IF(R146&lt;0.2,"0-20",IF(R146&lt;0.4,"20-40",IF(R146&lt;0.6,"40-60",IF(R146&lt;0.8,"60-80","80-100"))))</f>
        <v>80-100</v>
      </c>
      <c r="T146" s="17">
        <f>SUMPRODUCT(ISNUMBER(SEARCH(""&amp;'DataSource-Tool-Coverage'!A$2:A$36&amp;","," "&amp;'Detailed Techniques'!F146&amp;","))+0,'DataSource-Tool-Coverage'!$F$2:$F$36)/(LEN(TRIM(F146))-LEN(SUBSTITUTE(TRIM(F146),",",""))+1)</f>
        <v>1</v>
      </c>
      <c r="U146" s="14" t="str">
        <f>IF(T146&lt;0.2,"0-20",IF(T146&lt;0.4,"20-40",IF(T146&lt;0.6,"40-60",IF(T146&lt;0.8,"60-80","80-100"))))</f>
        <v>80-100</v>
      </c>
      <c r="V146" s="17">
        <f>SUMPRODUCT(ISNUMBER(SEARCH(""&amp;'DataSource-Tool-Coverage'!A$2:A$36&amp;","," "&amp;'Detailed Techniques'!F146&amp;","))+0,'DataSource-Tool-Coverage'!$G$2:$G$36)/(LEN(TRIM(F146))-LEN(SUBSTITUTE(TRIM(F146),",",""))+1)</f>
        <v>0</v>
      </c>
      <c r="W146" s="14" t="str">
        <f>IF(V146&lt;0.2,"0-20",IF(V146&lt;0.4,"20-40",IF(V146&lt;0.6,"40-60",IF(V146&lt;0.8,"60-80","80-100"))))</f>
        <v>0-20</v>
      </c>
      <c r="X146" s="17">
        <f>SUMPRODUCT(ISNUMBER(SEARCH(""&amp;'DataSource-Tool-Coverage'!A$2:A$36&amp;","," "&amp;'Detailed Techniques'!F146&amp;","))+0,'DataSource-Tool-Coverage'!$H$2:$H$36)/(LEN(TRIM(F146))-LEN(SUBSTITUTE(TRIM(F146),",",""))+1)</f>
        <v>0</v>
      </c>
      <c r="Y146" s="14" t="str">
        <f>IF(X146&lt;0.2,"0-20",IF(X146&lt;0.4,"20-40",IF(X146&lt;0.6,"40-60",IF(X146&lt;0.8,"60-80","80-100"))))</f>
        <v>0-20</v>
      </c>
    </row>
    <row r="147" spans="1:25" ht="60" customHeight="1" x14ac:dyDescent="0.25">
      <c r="A147" s="3" t="s">
        <v>599</v>
      </c>
      <c r="B147" s="3" t="s">
        <v>2</v>
      </c>
      <c r="C147" s="23" t="s">
        <v>600</v>
      </c>
      <c r="D147" s="14" t="s">
        <v>601</v>
      </c>
      <c r="E147" s="16" t="s">
        <v>602</v>
      </c>
      <c r="F147" s="16" t="s">
        <v>603</v>
      </c>
      <c r="G147" s="5" t="str">
        <f>INDEX('Score Defs'!A$3:A$8,MATCH('Detailed Techniques'!K147,'Score Defs'!B$3:B$8,0))</f>
        <v>None</v>
      </c>
      <c r="H147" s="60">
        <v>0</v>
      </c>
      <c r="I147" s="60"/>
      <c r="J147" s="60"/>
      <c r="K147" s="60">
        <f>FLOOR(AVERAGE(H147:J147),1)</f>
        <v>0</v>
      </c>
      <c r="L147" s="17">
        <f>SUMPRODUCT(ISNUMBER(SEARCH(""&amp;'DataSource-Tool-Coverage'!A$2:A$36&amp;","," "&amp;'Detailed Techniques'!F147&amp;","))+0,'DataSource-Tool-Coverage'!$B$2:$B$36)/(LEN(TRIM(F147))-LEN(SUBSTITUTE(TRIM(F147),",",""))+1)</f>
        <v>1</v>
      </c>
      <c r="M147" s="14" t="str">
        <f>IF(L147&lt;0.2,"0-20",IF(L147&lt;0.4,"20-40",IF(L147&lt;0.6,"40-60",IF(L147&lt;0.8,"60-80","80-100"))))</f>
        <v>80-100</v>
      </c>
      <c r="N147" s="17">
        <f>SUMPRODUCT(ISNUMBER(SEARCH(""&amp;'DataSource-Tool-Coverage'!A$2:A$36&amp;","," "&amp;'Detailed Techniques'!F147&amp;","))+0,'DataSource-Tool-Coverage'!$C$2:$C$36)/(LEN(TRIM(F147))-LEN(SUBSTITUTE(TRIM(F147),",",""))+1)</f>
        <v>0.5</v>
      </c>
      <c r="O147" s="14" t="str">
        <f>IF(N147&lt;0.2,"0-20",IF(N147&lt;0.4,"20-40",IF(N147&lt;0.6,"40-60",IF(N147&lt;0.8,"60-80","80-100"))))</f>
        <v>40-60</v>
      </c>
      <c r="P147" s="17">
        <f>SUMPRODUCT(ISNUMBER(SEARCH(""&amp;'DataSource-Tool-Coverage'!A$2:A$36&amp;","," "&amp;'Detailed Techniques'!F147&amp;","))+0,'DataSource-Tool-Coverage'!$D$2:$D$36)/(LEN(TRIM(F147))-LEN(SUBSTITUTE(TRIM(F147),",",""))+1)</f>
        <v>0</v>
      </c>
      <c r="Q147" s="14" t="str">
        <f>IF(P147&lt;0.2,"0-20",IF(P147&lt;0.4,"20-40",IF(P147&lt;0.6,"40-60",IF(P147&lt;0.8,"60-80","80-100"))))</f>
        <v>0-20</v>
      </c>
      <c r="R147" s="17">
        <f>SUMPRODUCT(ISNUMBER(SEARCH(""&amp;'DataSource-Tool-Coverage'!A$2:A$36&amp;","," "&amp;'Detailed Techniques'!F147&amp;","))+0,'DataSource-Tool-Coverage'!$E$2:$E$36)/(LEN(TRIM(F147))-LEN(SUBSTITUTE(TRIM(F147),",",""))+1)</f>
        <v>0.5</v>
      </c>
      <c r="S147" s="14" t="str">
        <f>IF(R147&lt;0.2,"0-20",IF(R147&lt;0.4,"20-40",IF(R147&lt;0.6,"40-60",IF(R147&lt;0.8,"60-80","80-100"))))</f>
        <v>40-60</v>
      </c>
      <c r="T147" s="17">
        <f>SUMPRODUCT(ISNUMBER(SEARCH(""&amp;'DataSource-Tool-Coverage'!A$2:A$36&amp;","," "&amp;'Detailed Techniques'!F147&amp;","))+0,'DataSource-Tool-Coverage'!$F$2:$F$36)/(LEN(TRIM(F147))-LEN(SUBSTITUTE(TRIM(F147),",",""))+1)</f>
        <v>0.5</v>
      </c>
      <c r="U147" s="14" t="str">
        <f>IF(T147&lt;0.2,"0-20",IF(T147&lt;0.4,"20-40",IF(T147&lt;0.6,"40-60",IF(T147&lt;0.8,"60-80","80-100"))))</f>
        <v>40-60</v>
      </c>
      <c r="V147" s="17">
        <f>SUMPRODUCT(ISNUMBER(SEARCH(""&amp;'DataSource-Tool-Coverage'!A$2:A$36&amp;","," "&amp;'Detailed Techniques'!F147&amp;","))+0,'DataSource-Tool-Coverage'!$G$2:$G$36)/(LEN(TRIM(F147))-LEN(SUBSTITUTE(TRIM(F147),",",""))+1)</f>
        <v>0</v>
      </c>
      <c r="W147" s="14" t="str">
        <f>IF(V147&lt;0.2,"0-20",IF(V147&lt;0.4,"20-40",IF(V147&lt;0.6,"40-60",IF(V147&lt;0.8,"60-80","80-100"))))</f>
        <v>0-20</v>
      </c>
      <c r="X147" s="17">
        <f>SUMPRODUCT(ISNUMBER(SEARCH(""&amp;'DataSource-Tool-Coverage'!A$2:A$36&amp;","," "&amp;'Detailed Techniques'!F147&amp;","))+0,'DataSource-Tool-Coverage'!$H$2:$H$36)/(LEN(TRIM(F147))-LEN(SUBSTITUTE(TRIM(F147),",",""))+1)</f>
        <v>0</v>
      </c>
      <c r="Y147" s="14" t="str">
        <f>IF(X147&lt;0.2,"0-20",IF(X147&lt;0.4,"20-40",IF(X147&lt;0.6,"40-60",IF(X147&lt;0.8,"60-80","80-100"))))</f>
        <v>0-20</v>
      </c>
    </row>
    <row r="148" spans="1:25" ht="60" customHeight="1" x14ac:dyDescent="0.25">
      <c r="A148" s="3" t="s">
        <v>604</v>
      </c>
      <c r="B148" s="3" t="s">
        <v>2</v>
      </c>
      <c r="C148" s="23" t="s">
        <v>605</v>
      </c>
      <c r="D148" s="14" t="s">
        <v>606</v>
      </c>
      <c r="E148" s="16" t="s">
        <v>607</v>
      </c>
      <c r="F148" s="16" t="s">
        <v>603</v>
      </c>
      <c r="G148" s="5" t="str">
        <f>INDEX('Score Defs'!A$3:A$8,MATCH('Detailed Techniques'!K148,'Score Defs'!B$3:B$8,0))</f>
        <v>None</v>
      </c>
      <c r="H148" s="60">
        <v>0</v>
      </c>
      <c r="I148" s="60"/>
      <c r="J148" s="60"/>
      <c r="K148" s="60">
        <f>FLOOR(AVERAGE(H148:J148),1)</f>
        <v>0</v>
      </c>
      <c r="L148" s="17">
        <f>SUMPRODUCT(ISNUMBER(SEARCH(""&amp;'DataSource-Tool-Coverage'!A$2:A$36&amp;","," "&amp;'Detailed Techniques'!F148&amp;","))+0,'DataSource-Tool-Coverage'!$B$2:$B$36)/(LEN(TRIM(F148))-LEN(SUBSTITUTE(TRIM(F148),",",""))+1)</f>
        <v>1</v>
      </c>
      <c r="M148" s="14" t="str">
        <f>IF(L148&lt;0.2,"0-20",IF(L148&lt;0.4,"20-40",IF(L148&lt;0.6,"40-60",IF(L148&lt;0.8,"60-80","80-100"))))</f>
        <v>80-100</v>
      </c>
      <c r="N148" s="17">
        <f>SUMPRODUCT(ISNUMBER(SEARCH(""&amp;'DataSource-Tool-Coverage'!A$2:A$36&amp;","," "&amp;'Detailed Techniques'!F148&amp;","))+0,'DataSource-Tool-Coverage'!$C$2:$C$36)/(LEN(TRIM(F148))-LEN(SUBSTITUTE(TRIM(F148),",",""))+1)</f>
        <v>0.5</v>
      </c>
      <c r="O148" s="14" t="str">
        <f>IF(N148&lt;0.2,"0-20",IF(N148&lt;0.4,"20-40",IF(N148&lt;0.6,"40-60",IF(N148&lt;0.8,"60-80","80-100"))))</f>
        <v>40-60</v>
      </c>
      <c r="P148" s="17">
        <f>SUMPRODUCT(ISNUMBER(SEARCH(""&amp;'DataSource-Tool-Coverage'!A$2:A$36&amp;","," "&amp;'Detailed Techniques'!F148&amp;","))+0,'DataSource-Tool-Coverage'!$D$2:$D$36)/(LEN(TRIM(F148))-LEN(SUBSTITUTE(TRIM(F148),",",""))+1)</f>
        <v>0</v>
      </c>
      <c r="Q148" s="14" t="str">
        <f>IF(P148&lt;0.2,"0-20",IF(P148&lt;0.4,"20-40",IF(P148&lt;0.6,"40-60",IF(P148&lt;0.8,"60-80","80-100"))))</f>
        <v>0-20</v>
      </c>
      <c r="R148" s="17">
        <f>SUMPRODUCT(ISNUMBER(SEARCH(""&amp;'DataSource-Tool-Coverage'!A$2:A$36&amp;","," "&amp;'Detailed Techniques'!F148&amp;","))+0,'DataSource-Tool-Coverage'!$E$2:$E$36)/(LEN(TRIM(F148))-LEN(SUBSTITUTE(TRIM(F148),",",""))+1)</f>
        <v>0.5</v>
      </c>
      <c r="S148" s="14" t="str">
        <f>IF(R148&lt;0.2,"0-20",IF(R148&lt;0.4,"20-40",IF(R148&lt;0.6,"40-60",IF(R148&lt;0.8,"60-80","80-100"))))</f>
        <v>40-60</v>
      </c>
      <c r="T148" s="17">
        <f>SUMPRODUCT(ISNUMBER(SEARCH(""&amp;'DataSource-Tool-Coverage'!A$2:A$36&amp;","," "&amp;'Detailed Techniques'!F148&amp;","))+0,'DataSource-Tool-Coverage'!$F$2:$F$36)/(LEN(TRIM(F148))-LEN(SUBSTITUTE(TRIM(F148),",",""))+1)</f>
        <v>0.5</v>
      </c>
      <c r="U148" s="14" t="str">
        <f>IF(T148&lt;0.2,"0-20",IF(T148&lt;0.4,"20-40",IF(T148&lt;0.6,"40-60",IF(T148&lt;0.8,"60-80","80-100"))))</f>
        <v>40-60</v>
      </c>
      <c r="V148" s="17">
        <f>SUMPRODUCT(ISNUMBER(SEARCH(""&amp;'DataSource-Tool-Coverage'!A$2:A$36&amp;","," "&amp;'Detailed Techniques'!F148&amp;","))+0,'DataSource-Tool-Coverage'!$G$2:$G$36)/(LEN(TRIM(F148))-LEN(SUBSTITUTE(TRIM(F148),",",""))+1)</f>
        <v>0</v>
      </c>
      <c r="W148" s="14" t="str">
        <f>IF(V148&lt;0.2,"0-20",IF(V148&lt;0.4,"20-40",IF(V148&lt;0.6,"40-60",IF(V148&lt;0.8,"60-80","80-100"))))</f>
        <v>0-20</v>
      </c>
      <c r="X148" s="17">
        <f>SUMPRODUCT(ISNUMBER(SEARCH(""&amp;'DataSource-Tool-Coverage'!A$2:A$36&amp;","," "&amp;'Detailed Techniques'!F148&amp;","))+0,'DataSource-Tool-Coverage'!$H$2:$H$36)/(LEN(TRIM(F148))-LEN(SUBSTITUTE(TRIM(F148),",",""))+1)</f>
        <v>0</v>
      </c>
      <c r="Y148" s="14" t="str">
        <f>IF(X148&lt;0.2,"0-20",IF(X148&lt;0.4,"20-40",IF(X148&lt;0.6,"40-60",IF(X148&lt;0.8,"60-80","80-100"))))</f>
        <v>0-20</v>
      </c>
    </row>
    <row r="149" spans="1:25" ht="60" customHeight="1" x14ac:dyDescent="0.25">
      <c r="A149" s="3" t="s">
        <v>608</v>
      </c>
      <c r="B149" s="3" t="s">
        <v>2</v>
      </c>
      <c r="C149" s="23" t="s">
        <v>609</v>
      </c>
      <c r="D149" s="14" t="s">
        <v>610</v>
      </c>
      <c r="E149" s="16" t="s">
        <v>611</v>
      </c>
      <c r="F149" s="16" t="s">
        <v>612</v>
      </c>
      <c r="G149" s="5" t="str">
        <f>INDEX('Score Defs'!A$3:A$8,MATCH('Detailed Techniques'!K149,'Score Defs'!B$3:B$8,0))</f>
        <v>None</v>
      </c>
      <c r="H149" s="60">
        <v>0</v>
      </c>
      <c r="I149" s="60"/>
      <c r="J149" s="60"/>
      <c r="K149" s="60">
        <f>FLOOR(AVERAGE(H149:J149),1)</f>
        <v>0</v>
      </c>
      <c r="L149" s="17">
        <f>SUMPRODUCT(ISNUMBER(SEARCH(""&amp;'DataSource-Tool-Coverage'!A$2:A$36&amp;","," "&amp;'Detailed Techniques'!F149&amp;","))+0,'DataSource-Tool-Coverage'!$B$2:$B$36)/(LEN(TRIM(F149))-LEN(SUBSTITUTE(TRIM(F149),",",""))+1)</f>
        <v>1</v>
      </c>
      <c r="M149" s="14" t="str">
        <f>IF(L149&lt;0.2,"0-20",IF(L149&lt;0.4,"20-40",IF(L149&lt;0.6,"40-60",IF(L149&lt;0.8,"60-80","80-100"))))</f>
        <v>80-100</v>
      </c>
      <c r="N149" s="17">
        <f>SUMPRODUCT(ISNUMBER(SEARCH(""&amp;'DataSource-Tool-Coverage'!A$2:A$36&amp;","," "&amp;'Detailed Techniques'!F149&amp;","))+0,'DataSource-Tool-Coverage'!$C$2:$C$36)/(LEN(TRIM(F149))-LEN(SUBSTITUTE(TRIM(F149),",",""))+1)</f>
        <v>0.75</v>
      </c>
      <c r="O149" s="14" t="str">
        <f>IF(N149&lt;0.2,"0-20",IF(N149&lt;0.4,"20-40",IF(N149&lt;0.6,"40-60",IF(N149&lt;0.8,"60-80","80-100"))))</f>
        <v>60-80</v>
      </c>
      <c r="P149" s="17">
        <f>SUMPRODUCT(ISNUMBER(SEARCH(""&amp;'DataSource-Tool-Coverage'!A$2:A$36&amp;","," "&amp;'Detailed Techniques'!F149&amp;","))+0,'DataSource-Tool-Coverage'!$D$2:$D$36)/(LEN(TRIM(F149))-LEN(SUBSTITUTE(TRIM(F149),",",""))+1)</f>
        <v>0</v>
      </c>
      <c r="Q149" s="14" t="str">
        <f>IF(P149&lt;0.2,"0-20",IF(P149&lt;0.4,"20-40",IF(P149&lt;0.6,"40-60",IF(P149&lt;0.8,"60-80","80-100"))))</f>
        <v>0-20</v>
      </c>
      <c r="R149" s="17">
        <f>SUMPRODUCT(ISNUMBER(SEARCH(""&amp;'DataSource-Tool-Coverage'!A$2:A$36&amp;","," "&amp;'Detailed Techniques'!F149&amp;","))+0,'DataSource-Tool-Coverage'!$E$2:$E$36)/(LEN(TRIM(F149))-LEN(SUBSTITUTE(TRIM(F149),",",""))+1)</f>
        <v>0.5</v>
      </c>
      <c r="S149" s="14" t="str">
        <f>IF(R149&lt;0.2,"0-20",IF(R149&lt;0.4,"20-40",IF(R149&lt;0.6,"40-60",IF(R149&lt;0.8,"60-80","80-100"))))</f>
        <v>40-60</v>
      </c>
      <c r="T149" s="17">
        <f>SUMPRODUCT(ISNUMBER(SEARCH(""&amp;'DataSource-Tool-Coverage'!A$2:A$36&amp;","," "&amp;'Detailed Techniques'!F149&amp;","))+0,'DataSource-Tool-Coverage'!$F$2:$F$36)/(LEN(TRIM(F149))-LEN(SUBSTITUTE(TRIM(F149),",",""))+1)</f>
        <v>0.5</v>
      </c>
      <c r="U149" s="14" t="str">
        <f>IF(T149&lt;0.2,"0-20",IF(T149&lt;0.4,"20-40",IF(T149&lt;0.6,"40-60",IF(T149&lt;0.8,"60-80","80-100"))))</f>
        <v>40-60</v>
      </c>
      <c r="V149" s="17">
        <f>SUMPRODUCT(ISNUMBER(SEARCH(""&amp;'DataSource-Tool-Coverage'!A$2:A$36&amp;","," "&amp;'Detailed Techniques'!F149&amp;","))+0,'DataSource-Tool-Coverage'!$G$2:$G$36)/(LEN(TRIM(F149))-LEN(SUBSTITUTE(TRIM(F149),",",""))+1)</f>
        <v>0</v>
      </c>
      <c r="W149" s="14" t="str">
        <f>IF(V149&lt;0.2,"0-20",IF(V149&lt;0.4,"20-40",IF(V149&lt;0.6,"40-60",IF(V149&lt;0.8,"60-80","80-100"))))</f>
        <v>0-20</v>
      </c>
      <c r="X149" s="17">
        <f>SUMPRODUCT(ISNUMBER(SEARCH(""&amp;'DataSource-Tool-Coverage'!A$2:A$36&amp;","," "&amp;'Detailed Techniques'!F149&amp;","))+0,'DataSource-Tool-Coverage'!$H$2:$H$36)/(LEN(TRIM(F149))-LEN(SUBSTITUTE(TRIM(F149),",",""))+1)</f>
        <v>0</v>
      </c>
      <c r="Y149" s="14" t="str">
        <f>IF(X149&lt;0.2,"0-20",IF(X149&lt;0.4,"20-40",IF(X149&lt;0.6,"40-60",IF(X149&lt;0.8,"60-80","80-100"))))</f>
        <v>0-20</v>
      </c>
    </row>
    <row r="150" spans="1:25" ht="60" customHeight="1" x14ac:dyDescent="0.25">
      <c r="A150" s="3" t="s">
        <v>613</v>
      </c>
      <c r="B150" s="3" t="s">
        <v>2</v>
      </c>
      <c r="C150" s="23" t="s">
        <v>614</v>
      </c>
      <c r="D150" s="14" t="s">
        <v>615</v>
      </c>
      <c r="E150" s="16" t="s">
        <v>616</v>
      </c>
      <c r="F150" s="16" t="s">
        <v>617</v>
      </c>
      <c r="G150" s="5" t="str">
        <f>INDEX('Score Defs'!A$3:A$8,MATCH('Detailed Techniques'!K150,'Score Defs'!B$3:B$8,0))</f>
        <v>None</v>
      </c>
      <c r="H150" s="60">
        <v>0</v>
      </c>
      <c r="I150" s="60"/>
      <c r="J150" s="60"/>
      <c r="K150" s="60">
        <f>FLOOR(AVERAGE(H150:J150),1)</f>
        <v>0</v>
      </c>
      <c r="L150" s="17">
        <f>SUMPRODUCT(ISNUMBER(SEARCH(""&amp;'DataSource-Tool-Coverage'!A$2:A$36&amp;","," "&amp;'Detailed Techniques'!F150&amp;","))+0,'DataSource-Tool-Coverage'!$B$2:$B$36)/(LEN(TRIM(F150))-LEN(SUBSTITUTE(TRIM(F150),",",""))+1)</f>
        <v>1</v>
      </c>
      <c r="M150" s="14" t="str">
        <f>IF(L150&lt;0.2,"0-20",IF(L150&lt;0.4,"20-40",IF(L150&lt;0.6,"40-60",IF(L150&lt;0.8,"60-80","80-100"))))</f>
        <v>80-100</v>
      </c>
      <c r="N150" s="17">
        <f>SUMPRODUCT(ISNUMBER(SEARCH(""&amp;'DataSource-Tool-Coverage'!A$2:A$36&amp;","," "&amp;'Detailed Techniques'!F150&amp;","))+0,'DataSource-Tool-Coverage'!$C$2:$C$36)/(LEN(TRIM(F150))-LEN(SUBSTITUTE(TRIM(F150),",",""))+1)</f>
        <v>0.33333333333333331</v>
      </c>
      <c r="O150" s="14" t="str">
        <f>IF(N150&lt;0.2,"0-20",IF(N150&lt;0.4,"20-40",IF(N150&lt;0.6,"40-60",IF(N150&lt;0.8,"60-80","80-100"))))</f>
        <v>20-40</v>
      </c>
      <c r="P150" s="17">
        <f>SUMPRODUCT(ISNUMBER(SEARCH(""&amp;'DataSource-Tool-Coverage'!A$2:A$36&amp;","," "&amp;'Detailed Techniques'!F150&amp;","))+0,'DataSource-Tool-Coverage'!$D$2:$D$36)/(LEN(TRIM(F150))-LEN(SUBSTITUTE(TRIM(F150),",",""))+1)</f>
        <v>0</v>
      </c>
      <c r="Q150" s="14" t="str">
        <f>IF(P150&lt;0.2,"0-20",IF(P150&lt;0.4,"20-40",IF(P150&lt;0.6,"40-60",IF(P150&lt;0.8,"60-80","80-100"))))</f>
        <v>0-20</v>
      </c>
      <c r="R150" s="17">
        <f>SUMPRODUCT(ISNUMBER(SEARCH(""&amp;'DataSource-Tool-Coverage'!A$2:A$36&amp;","," "&amp;'Detailed Techniques'!F150&amp;","))+0,'DataSource-Tool-Coverage'!$E$2:$E$36)/(LEN(TRIM(F150))-LEN(SUBSTITUTE(TRIM(F150),",",""))+1)</f>
        <v>0.66666666666666663</v>
      </c>
      <c r="S150" s="14" t="str">
        <f>IF(R150&lt;0.2,"0-20",IF(R150&lt;0.4,"20-40",IF(R150&lt;0.6,"40-60",IF(R150&lt;0.8,"60-80","80-100"))))</f>
        <v>60-80</v>
      </c>
      <c r="T150" s="17">
        <f>SUMPRODUCT(ISNUMBER(SEARCH(""&amp;'DataSource-Tool-Coverage'!A$2:A$36&amp;","," "&amp;'Detailed Techniques'!F150&amp;","))+0,'DataSource-Tool-Coverage'!$F$2:$F$36)/(LEN(TRIM(F150))-LEN(SUBSTITUTE(TRIM(F150),",",""))+1)</f>
        <v>0.66666666666666663</v>
      </c>
      <c r="U150" s="14" t="str">
        <f>IF(T150&lt;0.2,"0-20",IF(T150&lt;0.4,"20-40",IF(T150&lt;0.6,"40-60",IF(T150&lt;0.8,"60-80","80-100"))))</f>
        <v>60-80</v>
      </c>
      <c r="V150" s="17">
        <f>SUMPRODUCT(ISNUMBER(SEARCH(""&amp;'DataSource-Tool-Coverage'!A$2:A$36&amp;","," "&amp;'Detailed Techniques'!F150&amp;","))+0,'DataSource-Tool-Coverage'!$G$2:$G$36)/(LEN(TRIM(F150))-LEN(SUBSTITUTE(TRIM(F150),",",""))+1)</f>
        <v>0</v>
      </c>
      <c r="W150" s="14" t="str">
        <f>IF(V150&lt;0.2,"0-20",IF(V150&lt;0.4,"20-40",IF(V150&lt;0.6,"40-60",IF(V150&lt;0.8,"60-80","80-100"))))</f>
        <v>0-20</v>
      </c>
      <c r="X150" s="17">
        <f>SUMPRODUCT(ISNUMBER(SEARCH(""&amp;'DataSource-Tool-Coverage'!A$2:A$36&amp;","," "&amp;'Detailed Techniques'!F150&amp;","))+0,'DataSource-Tool-Coverage'!$H$2:$H$36)/(LEN(TRIM(F150))-LEN(SUBSTITUTE(TRIM(F150),",",""))+1)</f>
        <v>0</v>
      </c>
      <c r="Y150" s="14" t="str">
        <f>IF(X150&lt;0.2,"0-20",IF(X150&lt;0.4,"20-40",IF(X150&lt;0.6,"40-60",IF(X150&lt;0.8,"60-80","80-100"))))</f>
        <v>0-20</v>
      </c>
    </row>
    <row r="151" spans="1:25" ht="60" customHeight="1" x14ac:dyDescent="0.25">
      <c r="A151" s="3" t="s">
        <v>618</v>
      </c>
      <c r="B151" s="3" t="s">
        <v>619</v>
      </c>
      <c r="C151" s="23" t="s">
        <v>620</v>
      </c>
      <c r="D151" s="16" t="s">
        <v>621</v>
      </c>
      <c r="E151" s="16" t="s">
        <v>622</v>
      </c>
      <c r="F151" s="16" t="s">
        <v>575</v>
      </c>
      <c r="G151" s="5" t="str">
        <f>INDEX('Score Defs'!A$3:A$8,MATCH('Detailed Techniques'!K151,'Score Defs'!B$3:B$8,0))</f>
        <v>None</v>
      </c>
      <c r="H151" s="60">
        <v>0</v>
      </c>
      <c r="I151" s="60"/>
      <c r="J151" s="60"/>
      <c r="K151" s="60">
        <f>FLOOR(AVERAGE(H151:J151),1)</f>
        <v>0</v>
      </c>
      <c r="L151" s="17">
        <f>SUMPRODUCT(ISNUMBER(SEARCH(""&amp;'DataSource-Tool-Coverage'!A$2:A$36&amp;","," "&amp;'Detailed Techniques'!F151&amp;","))+0,'DataSource-Tool-Coverage'!$B$2:$B$36)/(LEN(TRIM(F151))-LEN(SUBSTITUTE(TRIM(F151),",",""))+1)</f>
        <v>1</v>
      </c>
      <c r="M151" s="14" t="str">
        <f>IF(L151&lt;0.2,"0-20",IF(L151&lt;0.4,"20-40",IF(L151&lt;0.6,"40-60",IF(L151&lt;0.8,"60-80","80-100"))))</f>
        <v>80-100</v>
      </c>
      <c r="N151" s="17">
        <f>SUMPRODUCT(ISNUMBER(SEARCH(""&amp;'DataSource-Tool-Coverage'!A$2:A$36&amp;","," "&amp;'Detailed Techniques'!F151&amp;","))+0,'DataSource-Tool-Coverage'!$C$2:$C$36)/(LEN(TRIM(F151))-LEN(SUBSTITUTE(TRIM(F151),",",""))+1)</f>
        <v>1</v>
      </c>
      <c r="O151" s="14" t="str">
        <f>IF(N151&lt;0.2,"0-20",IF(N151&lt;0.4,"20-40",IF(N151&lt;0.6,"40-60",IF(N151&lt;0.8,"60-80","80-100"))))</f>
        <v>80-100</v>
      </c>
      <c r="P151" s="17">
        <f>SUMPRODUCT(ISNUMBER(SEARCH(""&amp;'DataSource-Tool-Coverage'!A$2:A$36&amp;","," "&amp;'Detailed Techniques'!F151&amp;","))+0,'DataSource-Tool-Coverage'!$D$2:$D$36)/(LEN(TRIM(F151))-LEN(SUBSTITUTE(TRIM(F151),",",""))+1)</f>
        <v>0</v>
      </c>
      <c r="Q151" s="14" t="str">
        <f>IF(P151&lt;0.2,"0-20",IF(P151&lt;0.4,"20-40",IF(P151&lt;0.6,"40-60",IF(P151&lt;0.8,"60-80","80-100"))))</f>
        <v>0-20</v>
      </c>
      <c r="R151" s="17">
        <f>SUMPRODUCT(ISNUMBER(SEARCH(""&amp;'DataSource-Tool-Coverage'!A$2:A$36&amp;","," "&amp;'Detailed Techniques'!F151&amp;","))+0,'DataSource-Tool-Coverage'!$E$2:$E$36)/(LEN(TRIM(F151))-LEN(SUBSTITUTE(TRIM(F151),",",""))+1)</f>
        <v>0.66666666666666663</v>
      </c>
      <c r="S151" s="14" t="str">
        <f>IF(R151&lt;0.2,"0-20",IF(R151&lt;0.4,"20-40",IF(R151&lt;0.6,"40-60",IF(R151&lt;0.8,"60-80","80-100"))))</f>
        <v>60-80</v>
      </c>
      <c r="T151" s="17">
        <f>SUMPRODUCT(ISNUMBER(SEARCH(""&amp;'DataSource-Tool-Coverage'!A$2:A$36&amp;","," "&amp;'Detailed Techniques'!F151&amp;","))+0,'DataSource-Tool-Coverage'!$F$2:$F$36)/(LEN(TRIM(F151))-LEN(SUBSTITUTE(TRIM(F151),",",""))+1)</f>
        <v>0.66666666666666663</v>
      </c>
      <c r="U151" s="14" t="str">
        <f>IF(T151&lt;0.2,"0-20",IF(T151&lt;0.4,"20-40",IF(T151&lt;0.6,"40-60",IF(T151&lt;0.8,"60-80","80-100"))))</f>
        <v>60-80</v>
      </c>
      <c r="V151" s="17">
        <f>SUMPRODUCT(ISNUMBER(SEARCH(""&amp;'DataSource-Tool-Coverage'!A$2:A$36&amp;","," "&amp;'Detailed Techniques'!F151&amp;","))+0,'DataSource-Tool-Coverage'!$G$2:$G$36)/(LEN(TRIM(F151))-LEN(SUBSTITUTE(TRIM(F151),",",""))+1)</f>
        <v>0</v>
      </c>
      <c r="W151" s="14" t="str">
        <f>IF(V151&lt;0.2,"0-20",IF(V151&lt;0.4,"20-40",IF(V151&lt;0.6,"40-60",IF(V151&lt;0.8,"60-80","80-100"))))</f>
        <v>0-20</v>
      </c>
      <c r="X151" s="17">
        <f>SUMPRODUCT(ISNUMBER(SEARCH(""&amp;'DataSource-Tool-Coverage'!A$2:A$36&amp;","," "&amp;'Detailed Techniques'!F151&amp;","))+0,'DataSource-Tool-Coverage'!$H$2:$H$36)/(LEN(TRIM(F151))-LEN(SUBSTITUTE(TRIM(F151),",",""))+1)</f>
        <v>0</v>
      </c>
      <c r="Y151" s="14" t="str">
        <f>IF(X151&lt;0.2,"0-20",IF(X151&lt;0.4,"20-40",IF(X151&lt;0.6,"40-60",IF(X151&lt;0.8,"60-80","80-100"))))</f>
        <v>0-20</v>
      </c>
    </row>
    <row r="152" spans="1:25" ht="60" customHeight="1" x14ac:dyDescent="0.25">
      <c r="A152" s="3" t="s">
        <v>623</v>
      </c>
      <c r="B152" s="3" t="s">
        <v>624</v>
      </c>
      <c r="C152" s="23" t="s">
        <v>625</v>
      </c>
      <c r="D152" s="16" t="s">
        <v>626</v>
      </c>
      <c r="E152" s="16" t="s">
        <v>627</v>
      </c>
      <c r="F152" s="16" t="s">
        <v>628</v>
      </c>
      <c r="G152" s="5" t="str">
        <f>INDEX('Score Defs'!A$3:A$8,MATCH('Detailed Techniques'!K152,'Score Defs'!B$3:B$8,0))</f>
        <v>None</v>
      </c>
      <c r="H152" s="60">
        <v>0</v>
      </c>
      <c r="I152" s="60"/>
      <c r="J152" s="60"/>
      <c r="K152" s="60">
        <f>FLOOR(AVERAGE(H152:J152),1)</f>
        <v>0</v>
      </c>
      <c r="L152" s="17">
        <f>SUMPRODUCT(ISNUMBER(SEARCH(""&amp;'DataSource-Tool-Coverage'!A$2:A$36&amp;","," "&amp;'Detailed Techniques'!F152&amp;","))+0,'DataSource-Tool-Coverage'!$B$2:$B$36)/(LEN(TRIM(F152))-LEN(SUBSTITUTE(TRIM(F152),",",""))+1)</f>
        <v>1</v>
      </c>
      <c r="M152" s="14" t="str">
        <f>IF(L152&lt;0.2,"0-20",IF(L152&lt;0.4,"20-40",IF(L152&lt;0.6,"40-60",IF(L152&lt;0.8,"60-80","80-100"))))</f>
        <v>80-100</v>
      </c>
      <c r="N152" s="17">
        <f>SUMPRODUCT(ISNUMBER(SEARCH(""&amp;'DataSource-Tool-Coverage'!A$2:A$36&amp;","," "&amp;'Detailed Techniques'!F152&amp;","))+0,'DataSource-Tool-Coverage'!$C$2:$C$36)/(LEN(TRIM(F152))-LEN(SUBSTITUTE(TRIM(F152),",",""))+1)</f>
        <v>1</v>
      </c>
      <c r="O152" s="14" t="str">
        <f>IF(N152&lt;0.2,"0-20",IF(N152&lt;0.4,"20-40",IF(N152&lt;0.6,"40-60",IF(N152&lt;0.8,"60-80","80-100"))))</f>
        <v>80-100</v>
      </c>
      <c r="P152" s="17">
        <f>SUMPRODUCT(ISNUMBER(SEARCH(""&amp;'DataSource-Tool-Coverage'!A$2:A$36&amp;","," "&amp;'Detailed Techniques'!F152&amp;","))+0,'DataSource-Tool-Coverage'!$D$2:$D$36)/(LEN(TRIM(F152))-LEN(SUBSTITUTE(TRIM(F152),",",""))+1)</f>
        <v>0</v>
      </c>
      <c r="Q152" s="14" t="str">
        <f>IF(P152&lt;0.2,"0-20",IF(P152&lt;0.4,"20-40",IF(P152&lt;0.6,"40-60",IF(P152&lt;0.8,"60-80","80-100"))))</f>
        <v>0-20</v>
      </c>
      <c r="R152" s="17">
        <f>SUMPRODUCT(ISNUMBER(SEARCH(""&amp;'DataSource-Tool-Coverage'!A$2:A$36&amp;","," "&amp;'Detailed Techniques'!F152&amp;","))+0,'DataSource-Tool-Coverage'!$E$2:$E$36)/(LEN(TRIM(F152))-LEN(SUBSTITUTE(TRIM(F152),",",""))+1)</f>
        <v>1</v>
      </c>
      <c r="S152" s="14" t="str">
        <f>IF(R152&lt;0.2,"0-20",IF(R152&lt;0.4,"20-40",IF(R152&lt;0.6,"40-60",IF(R152&lt;0.8,"60-80","80-100"))))</f>
        <v>80-100</v>
      </c>
      <c r="T152" s="17">
        <f>SUMPRODUCT(ISNUMBER(SEARCH(""&amp;'DataSource-Tool-Coverage'!A$2:A$36&amp;","," "&amp;'Detailed Techniques'!F152&amp;","))+0,'DataSource-Tool-Coverage'!$F$2:$F$36)/(LEN(TRIM(F152))-LEN(SUBSTITUTE(TRIM(F152),",",""))+1)</f>
        <v>1</v>
      </c>
      <c r="U152" s="14" t="str">
        <f>IF(T152&lt;0.2,"0-20",IF(T152&lt;0.4,"20-40",IF(T152&lt;0.6,"40-60",IF(T152&lt;0.8,"60-80","80-100"))))</f>
        <v>80-100</v>
      </c>
      <c r="V152" s="17">
        <f>SUMPRODUCT(ISNUMBER(SEARCH(""&amp;'DataSource-Tool-Coverage'!A$2:A$36&amp;","," "&amp;'Detailed Techniques'!F152&amp;","))+0,'DataSource-Tool-Coverage'!$G$2:$G$36)/(LEN(TRIM(F152))-LEN(SUBSTITUTE(TRIM(F152),",",""))+1)</f>
        <v>0</v>
      </c>
      <c r="W152" s="14" t="str">
        <f>IF(V152&lt;0.2,"0-20",IF(V152&lt;0.4,"20-40",IF(V152&lt;0.6,"40-60",IF(V152&lt;0.8,"60-80","80-100"))))</f>
        <v>0-20</v>
      </c>
      <c r="X152" s="17">
        <f>SUMPRODUCT(ISNUMBER(SEARCH(""&amp;'DataSource-Tool-Coverage'!A$2:A$36&amp;","," "&amp;'Detailed Techniques'!F152&amp;","))+0,'DataSource-Tool-Coverage'!$H$2:$H$36)/(LEN(TRIM(F152))-LEN(SUBSTITUTE(TRIM(F152),",",""))+1)</f>
        <v>0</v>
      </c>
      <c r="Y152" s="14" t="str">
        <f>IF(X152&lt;0.2,"0-20",IF(X152&lt;0.4,"20-40",IF(X152&lt;0.6,"40-60",IF(X152&lt;0.8,"60-80","80-100"))))</f>
        <v>0-20</v>
      </c>
    </row>
    <row r="153" spans="1:25" ht="60" customHeight="1" x14ac:dyDescent="0.25">
      <c r="A153" s="3" t="s">
        <v>629</v>
      </c>
      <c r="B153" s="3" t="s">
        <v>630</v>
      </c>
      <c r="C153" s="23" t="s">
        <v>631</v>
      </c>
      <c r="D153" s="16" t="s">
        <v>632</v>
      </c>
      <c r="E153" s="16" t="s">
        <v>633</v>
      </c>
      <c r="F153" s="16" t="s">
        <v>575</v>
      </c>
      <c r="G153" s="5" t="str">
        <f>INDEX('Score Defs'!A$3:A$8,MATCH('Detailed Techniques'!K153,'Score Defs'!B$3:B$8,0))</f>
        <v>None</v>
      </c>
      <c r="H153" s="60">
        <v>0</v>
      </c>
      <c r="I153" s="60"/>
      <c r="J153" s="60"/>
      <c r="K153" s="60">
        <f>FLOOR(AVERAGE(H153:J153),1)</f>
        <v>0</v>
      </c>
      <c r="L153" s="17">
        <f>SUMPRODUCT(ISNUMBER(SEARCH(""&amp;'DataSource-Tool-Coverage'!A$2:A$36&amp;","," "&amp;'Detailed Techniques'!F153&amp;","))+0,'DataSource-Tool-Coverage'!$B$2:$B$36)/(LEN(TRIM(F153))-LEN(SUBSTITUTE(TRIM(F153),",",""))+1)</f>
        <v>1</v>
      </c>
      <c r="M153" s="14" t="str">
        <f>IF(L153&lt;0.2,"0-20",IF(L153&lt;0.4,"20-40",IF(L153&lt;0.6,"40-60",IF(L153&lt;0.8,"60-80","80-100"))))</f>
        <v>80-100</v>
      </c>
      <c r="N153" s="17">
        <f>SUMPRODUCT(ISNUMBER(SEARCH(""&amp;'DataSource-Tool-Coverage'!A$2:A$36&amp;","," "&amp;'Detailed Techniques'!F153&amp;","))+0,'DataSource-Tool-Coverage'!$C$2:$C$36)/(LEN(TRIM(F153))-LEN(SUBSTITUTE(TRIM(F153),",",""))+1)</f>
        <v>1</v>
      </c>
      <c r="O153" s="14" t="str">
        <f>IF(N153&lt;0.2,"0-20",IF(N153&lt;0.4,"20-40",IF(N153&lt;0.6,"40-60",IF(N153&lt;0.8,"60-80","80-100"))))</f>
        <v>80-100</v>
      </c>
      <c r="P153" s="17">
        <f>SUMPRODUCT(ISNUMBER(SEARCH(""&amp;'DataSource-Tool-Coverage'!A$2:A$36&amp;","," "&amp;'Detailed Techniques'!F153&amp;","))+0,'DataSource-Tool-Coverage'!$D$2:$D$36)/(LEN(TRIM(F153))-LEN(SUBSTITUTE(TRIM(F153),",",""))+1)</f>
        <v>0</v>
      </c>
      <c r="Q153" s="14" t="str">
        <f>IF(P153&lt;0.2,"0-20",IF(P153&lt;0.4,"20-40",IF(P153&lt;0.6,"40-60",IF(P153&lt;0.8,"60-80","80-100"))))</f>
        <v>0-20</v>
      </c>
      <c r="R153" s="17">
        <f>SUMPRODUCT(ISNUMBER(SEARCH(""&amp;'DataSource-Tool-Coverage'!A$2:A$36&amp;","," "&amp;'Detailed Techniques'!F153&amp;","))+0,'DataSource-Tool-Coverage'!$E$2:$E$36)/(LEN(TRIM(F153))-LEN(SUBSTITUTE(TRIM(F153),",",""))+1)</f>
        <v>0.66666666666666663</v>
      </c>
      <c r="S153" s="14" t="str">
        <f>IF(R153&lt;0.2,"0-20",IF(R153&lt;0.4,"20-40",IF(R153&lt;0.6,"40-60",IF(R153&lt;0.8,"60-80","80-100"))))</f>
        <v>60-80</v>
      </c>
      <c r="T153" s="17">
        <f>SUMPRODUCT(ISNUMBER(SEARCH(""&amp;'DataSource-Tool-Coverage'!A$2:A$36&amp;","," "&amp;'Detailed Techniques'!F153&amp;","))+0,'DataSource-Tool-Coverage'!$F$2:$F$36)/(LEN(TRIM(F153))-LEN(SUBSTITUTE(TRIM(F153),",",""))+1)</f>
        <v>0.66666666666666663</v>
      </c>
      <c r="U153" s="14" t="str">
        <f>IF(T153&lt;0.2,"0-20",IF(T153&lt;0.4,"20-40",IF(T153&lt;0.6,"40-60",IF(T153&lt;0.8,"60-80","80-100"))))</f>
        <v>60-80</v>
      </c>
      <c r="V153" s="17">
        <f>SUMPRODUCT(ISNUMBER(SEARCH(""&amp;'DataSource-Tool-Coverage'!A$2:A$36&amp;","," "&amp;'Detailed Techniques'!F153&amp;","))+0,'DataSource-Tool-Coverage'!$G$2:$G$36)/(LEN(TRIM(F153))-LEN(SUBSTITUTE(TRIM(F153),",",""))+1)</f>
        <v>0</v>
      </c>
      <c r="W153" s="14" t="str">
        <f>IF(V153&lt;0.2,"0-20",IF(V153&lt;0.4,"20-40",IF(V153&lt;0.6,"40-60",IF(V153&lt;0.8,"60-80","80-100"))))</f>
        <v>0-20</v>
      </c>
      <c r="X153" s="17">
        <f>SUMPRODUCT(ISNUMBER(SEARCH(""&amp;'DataSource-Tool-Coverage'!A$2:A$36&amp;","," "&amp;'Detailed Techniques'!F153&amp;","))+0,'DataSource-Tool-Coverage'!$H$2:$H$36)/(LEN(TRIM(F153))-LEN(SUBSTITUTE(TRIM(F153),",",""))+1)</f>
        <v>0</v>
      </c>
      <c r="Y153" s="14" t="str">
        <f>IF(X153&lt;0.2,"0-20",IF(X153&lt;0.4,"20-40",IF(X153&lt;0.6,"40-60",IF(X153&lt;0.8,"60-80","80-100"))))</f>
        <v>0-20</v>
      </c>
    </row>
    <row r="154" spans="1:25" ht="60" customHeight="1" x14ac:dyDescent="0.25">
      <c r="A154" s="3" t="s">
        <v>634</v>
      </c>
      <c r="B154" s="3" t="s">
        <v>6</v>
      </c>
      <c r="C154" s="23" t="s">
        <v>635</v>
      </c>
      <c r="D154" s="16" t="s">
        <v>636</v>
      </c>
      <c r="E154" s="16" t="s">
        <v>637</v>
      </c>
      <c r="F154" s="16" t="s">
        <v>638</v>
      </c>
      <c r="G154" s="5" t="str">
        <f>INDEX('Score Defs'!A$3:A$8,MATCH('Detailed Techniques'!K154,'Score Defs'!B$3:B$8,0))</f>
        <v>None</v>
      </c>
      <c r="H154" s="60">
        <v>0</v>
      </c>
      <c r="I154" s="60"/>
      <c r="J154" s="60"/>
      <c r="K154" s="60">
        <f>FLOOR(AVERAGE(H154:J154),1)</f>
        <v>0</v>
      </c>
      <c r="L154" s="17">
        <f>SUMPRODUCT(ISNUMBER(SEARCH(""&amp;'DataSource-Tool-Coverage'!A$2:A$36&amp;","," "&amp;'Detailed Techniques'!F154&amp;","))+0,'DataSource-Tool-Coverage'!$B$2:$B$36)/(LEN(TRIM(F154))-LEN(SUBSTITUTE(TRIM(F154),",",""))+1)</f>
        <v>1</v>
      </c>
      <c r="M154" s="14" t="str">
        <f>IF(L154&lt;0.2,"0-20",IF(L154&lt;0.4,"20-40",IF(L154&lt;0.6,"40-60",IF(L154&lt;0.8,"60-80","80-100"))))</f>
        <v>80-100</v>
      </c>
      <c r="N154" s="17">
        <f>SUMPRODUCT(ISNUMBER(SEARCH(""&amp;'DataSource-Tool-Coverage'!A$2:A$36&amp;","," "&amp;'Detailed Techniques'!F154&amp;","))+0,'DataSource-Tool-Coverage'!$C$2:$C$36)/(LEN(TRIM(F154))-LEN(SUBSTITUTE(TRIM(F154),",",""))+1)</f>
        <v>1</v>
      </c>
      <c r="O154" s="14" t="str">
        <f>IF(N154&lt;0.2,"0-20",IF(N154&lt;0.4,"20-40",IF(N154&lt;0.6,"40-60",IF(N154&lt;0.8,"60-80","80-100"))))</f>
        <v>80-100</v>
      </c>
      <c r="P154" s="17">
        <f>SUMPRODUCT(ISNUMBER(SEARCH(""&amp;'DataSource-Tool-Coverage'!A$2:A$36&amp;","," "&amp;'Detailed Techniques'!F154&amp;","))+0,'DataSource-Tool-Coverage'!$D$2:$D$36)/(LEN(TRIM(F154))-LEN(SUBSTITUTE(TRIM(F154),",",""))+1)</f>
        <v>0</v>
      </c>
      <c r="Q154" s="14" t="str">
        <f>IF(P154&lt;0.2,"0-20",IF(P154&lt;0.4,"20-40",IF(P154&lt;0.6,"40-60",IF(P154&lt;0.8,"60-80","80-100"))))</f>
        <v>0-20</v>
      </c>
      <c r="R154" s="17">
        <f>SUMPRODUCT(ISNUMBER(SEARCH(""&amp;'DataSource-Tool-Coverage'!A$2:A$36&amp;","," "&amp;'Detailed Techniques'!F154&amp;","))+0,'DataSource-Tool-Coverage'!$E$2:$E$36)/(LEN(TRIM(F154))-LEN(SUBSTITUTE(TRIM(F154),",",""))+1)</f>
        <v>0.66666666666666663</v>
      </c>
      <c r="S154" s="14" t="str">
        <f>IF(R154&lt;0.2,"0-20",IF(R154&lt;0.4,"20-40",IF(R154&lt;0.6,"40-60",IF(R154&lt;0.8,"60-80","80-100"))))</f>
        <v>60-80</v>
      </c>
      <c r="T154" s="17">
        <f>SUMPRODUCT(ISNUMBER(SEARCH(""&amp;'DataSource-Tool-Coverage'!A$2:A$36&amp;","," "&amp;'Detailed Techniques'!F154&amp;","))+0,'DataSource-Tool-Coverage'!$F$2:$F$36)/(LEN(TRIM(F154))-LEN(SUBSTITUTE(TRIM(F154),",",""))+1)</f>
        <v>0.66666666666666663</v>
      </c>
      <c r="U154" s="14" t="str">
        <f>IF(T154&lt;0.2,"0-20",IF(T154&lt;0.4,"20-40",IF(T154&lt;0.6,"40-60",IF(T154&lt;0.8,"60-80","80-100"))))</f>
        <v>60-80</v>
      </c>
      <c r="V154" s="17">
        <f>SUMPRODUCT(ISNUMBER(SEARCH(""&amp;'DataSource-Tool-Coverage'!A$2:A$36&amp;","," "&amp;'Detailed Techniques'!F154&amp;","))+0,'DataSource-Tool-Coverage'!$G$2:$G$36)/(LEN(TRIM(F154))-LEN(SUBSTITUTE(TRIM(F154),",",""))+1)</f>
        <v>0</v>
      </c>
      <c r="W154" s="14" t="str">
        <f>IF(V154&lt;0.2,"0-20",IF(V154&lt;0.4,"20-40",IF(V154&lt;0.6,"40-60",IF(V154&lt;0.8,"60-80","80-100"))))</f>
        <v>0-20</v>
      </c>
      <c r="X154" s="17">
        <f>SUMPRODUCT(ISNUMBER(SEARCH(""&amp;'DataSource-Tool-Coverage'!A$2:A$36&amp;","," "&amp;'Detailed Techniques'!F154&amp;","))+0,'DataSource-Tool-Coverage'!$H$2:$H$36)/(LEN(TRIM(F154))-LEN(SUBSTITUTE(TRIM(F154),",",""))+1)</f>
        <v>0</v>
      </c>
      <c r="Y154" s="14" t="str">
        <f>IF(X154&lt;0.2,"0-20",IF(X154&lt;0.4,"20-40",IF(X154&lt;0.6,"40-60",IF(X154&lt;0.8,"60-80","80-100"))))</f>
        <v>0-20</v>
      </c>
    </row>
    <row r="155" spans="1:25" ht="60" customHeight="1" x14ac:dyDescent="0.25">
      <c r="A155" s="3" t="s">
        <v>639</v>
      </c>
      <c r="B155" s="3" t="s">
        <v>640</v>
      </c>
      <c r="C155" s="23" t="s">
        <v>641</v>
      </c>
      <c r="D155" s="14" t="s">
        <v>642</v>
      </c>
      <c r="E155" s="16" t="s">
        <v>643</v>
      </c>
      <c r="F155" s="16" t="s">
        <v>575</v>
      </c>
      <c r="G155" s="5" t="str">
        <f>INDEX('Score Defs'!A$3:A$8,MATCH('Detailed Techniques'!K155,'Score Defs'!B$3:B$8,0))</f>
        <v>None</v>
      </c>
      <c r="H155" s="60">
        <v>0</v>
      </c>
      <c r="I155" s="60"/>
      <c r="J155" s="60"/>
      <c r="K155" s="60">
        <f>FLOOR(AVERAGE(H155:J155),1)</f>
        <v>0</v>
      </c>
      <c r="L155" s="17">
        <f>SUMPRODUCT(ISNUMBER(SEARCH(""&amp;'DataSource-Tool-Coverage'!A$2:A$36&amp;","," "&amp;'Detailed Techniques'!F155&amp;","))+0,'DataSource-Tool-Coverage'!$B$2:$B$36)/(LEN(TRIM(F155))-LEN(SUBSTITUTE(TRIM(F155),",",""))+1)</f>
        <v>1</v>
      </c>
      <c r="M155" s="14" t="str">
        <f>IF(L155&lt;0.2,"0-20",IF(L155&lt;0.4,"20-40",IF(L155&lt;0.6,"40-60",IF(L155&lt;0.8,"60-80","80-100"))))</f>
        <v>80-100</v>
      </c>
      <c r="N155" s="17">
        <f>SUMPRODUCT(ISNUMBER(SEARCH(""&amp;'DataSource-Tool-Coverage'!A$2:A$36&amp;","," "&amp;'Detailed Techniques'!F155&amp;","))+0,'DataSource-Tool-Coverage'!$C$2:$C$36)/(LEN(TRIM(F155))-LEN(SUBSTITUTE(TRIM(F155),",",""))+1)</f>
        <v>1</v>
      </c>
      <c r="O155" s="14" t="str">
        <f>IF(N155&lt;0.2,"0-20",IF(N155&lt;0.4,"20-40",IF(N155&lt;0.6,"40-60",IF(N155&lt;0.8,"60-80","80-100"))))</f>
        <v>80-100</v>
      </c>
      <c r="P155" s="17">
        <f>SUMPRODUCT(ISNUMBER(SEARCH(""&amp;'DataSource-Tool-Coverage'!A$2:A$36&amp;","," "&amp;'Detailed Techniques'!F155&amp;","))+0,'DataSource-Tool-Coverage'!$D$2:$D$36)/(LEN(TRIM(F155))-LEN(SUBSTITUTE(TRIM(F155),",",""))+1)</f>
        <v>0</v>
      </c>
      <c r="Q155" s="14" t="str">
        <f>IF(P155&lt;0.2,"0-20",IF(P155&lt;0.4,"20-40",IF(P155&lt;0.6,"40-60",IF(P155&lt;0.8,"60-80","80-100"))))</f>
        <v>0-20</v>
      </c>
      <c r="R155" s="17">
        <f>SUMPRODUCT(ISNUMBER(SEARCH(""&amp;'DataSource-Tool-Coverage'!A$2:A$36&amp;","," "&amp;'Detailed Techniques'!F155&amp;","))+0,'DataSource-Tool-Coverage'!$E$2:$E$36)/(LEN(TRIM(F155))-LEN(SUBSTITUTE(TRIM(F155),",",""))+1)</f>
        <v>0.66666666666666663</v>
      </c>
      <c r="S155" s="14" t="str">
        <f>IF(R155&lt;0.2,"0-20",IF(R155&lt;0.4,"20-40",IF(R155&lt;0.6,"40-60",IF(R155&lt;0.8,"60-80","80-100"))))</f>
        <v>60-80</v>
      </c>
      <c r="T155" s="17">
        <f>SUMPRODUCT(ISNUMBER(SEARCH(""&amp;'DataSource-Tool-Coverage'!A$2:A$36&amp;","," "&amp;'Detailed Techniques'!F155&amp;","))+0,'DataSource-Tool-Coverage'!$F$2:$F$36)/(LEN(TRIM(F155))-LEN(SUBSTITUTE(TRIM(F155),",",""))+1)</f>
        <v>0.66666666666666663</v>
      </c>
      <c r="U155" s="14" t="str">
        <f>IF(T155&lt;0.2,"0-20",IF(T155&lt;0.4,"20-40",IF(T155&lt;0.6,"40-60",IF(T155&lt;0.8,"60-80","80-100"))))</f>
        <v>60-80</v>
      </c>
      <c r="V155" s="17">
        <f>SUMPRODUCT(ISNUMBER(SEARCH(""&amp;'DataSource-Tool-Coverage'!A$2:A$36&amp;","," "&amp;'Detailed Techniques'!F155&amp;","))+0,'DataSource-Tool-Coverage'!$G$2:$G$36)/(LEN(TRIM(F155))-LEN(SUBSTITUTE(TRIM(F155),",",""))+1)</f>
        <v>0</v>
      </c>
      <c r="W155" s="14" t="str">
        <f>IF(V155&lt;0.2,"0-20",IF(V155&lt;0.4,"20-40",IF(V155&lt;0.6,"40-60",IF(V155&lt;0.8,"60-80","80-100"))))</f>
        <v>0-20</v>
      </c>
      <c r="X155" s="17">
        <f>SUMPRODUCT(ISNUMBER(SEARCH(""&amp;'DataSource-Tool-Coverage'!A$2:A$36&amp;","," "&amp;'Detailed Techniques'!F155&amp;","))+0,'DataSource-Tool-Coverage'!$H$2:$H$36)/(LEN(TRIM(F155))-LEN(SUBSTITUTE(TRIM(F155),",",""))+1)</f>
        <v>0</v>
      </c>
      <c r="Y155" s="14" t="str">
        <f>IF(X155&lt;0.2,"0-20",IF(X155&lt;0.4,"20-40",IF(X155&lt;0.6,"40-60",IF(X155&lt;0.8,"60-80","80-100"))))</f>
        <v>0-20</v>
      </c>
    </row>
    <row r="156" spans="1:25" ht="60" customHeight="1" x14ac:dyDescent="0.25">
      <c r="A156" s="3" t="s">
        <v>644</v>
      </c>
      <c r="B156" s="3" t="s">
        <v>645</v>
      </c>
      <c r="C156" s="23" t="s">
        <v>646</v>
      </c>
      <c r="D156" s="16" t="s">
        <v>647</v>
      </c>
      <c r="E156" s="16" t="s">
        <v>648</v>
      </c>
      <c r="F156" s="16" t="s">
        <v>649</v>
      </c>
      <c r="G156" s="5" t="str">
        <f>INDEX('Score Defs'!A$3:A$8,MATCH('Detailed Techniques'!K156,'Score Defs'!B$3:B$8,0))</f>
        <v>None</v>
      </c>
      <c r="H156" s="60">
        <v>0</v>
      </c>
      <c r="I156" s="60"/>
      <c r="J156" s="60"/>
      <c r="K156" s="60">
        <f>FLOOR(AVERAGE(H156:J156),1)</f>
        <v>0</v>
      </c>
      <c r="L156" s="17">
        <f>SUMPRODUCT(ISNUMBER(SEARCH(""&amp;'DataSource-Tool-Coverage'!A$2:A$36&amp;","," "&amp;'Detailed Techniques'!F156&amp;","))+0,'DataSource-Tool-Coverage'!$B$2:$B$36)/(LEN(TRIM(F156))-LEN(SUBSTITUTE(TRIM(F156),",",""))+1)</f>
        <v>1</v>
      </c>
      <c r="M156" s="14" t="str">
        <f>IF(L156&lt;0.2,"0-20",IF(L156&lt;0.4,"20-40",IF(L156&lt;0.6,"40-60",IF(L156&lt;0.8,"60-80","80-100"))))</f>
        <v>80-100</v>
      </c>
      <c r="N156" s="17">
        <f>SUMPRODUCT(ISNUMBER(SEARCH(""&amp;'DataSource-Tool-Coverage'!A$2:A$36&amp;","," "&amp;'Detailed Techniques'!F156&amp;","))+0,'DataSource-Tool-Coverage'!$C$2:$C$36)/(LEN(TRIM(F156))-LEN(SUBSTITUTE(TRIM(F156),",",""))+1)</f>
        <v>0.5</v>
      </c>
      <c r="O156" s="14" t="str">
        <f>IF(N156&lt;0.2,"0-20",IF(N156&lt;0.4,"20-40",IF(N156&lt;0.6,"40-60",IF(N156&lt;0.8,"60-80","80-100"))))</f>
        <v>40-60</v>
      </c>
      <c r="P156" s="17">
        <f>SUMPRODUCT(ISNUMBER(SEARCH(""&amp;'DataSource-Tool-Coverage'!A$2:A$36&amp;","," "&amp;'Detailed Techniques'!F156&amp;","))+0,'DataSource-Tool-Coverage'!$D$2:$D$36)/(LEN(TRIM(F156))-LEN(SUBSTITUTE(TRIM(F156),",",""))+1)</f>
        <v>0</v>
      </c>
      <c r="Q156" s="14" t="str">
        <f>IF(P156&lt;0.2,"0-20",IF(P156&lt;0.4,"20-40",IF(P156&lt;0.6,"40-60",IF(P156&lt;0.8,"60-80","80-100"))))</f>
        <v>0-20</v>
      </c>
      <c r="R156" s="17">
        <f>SUMPRODUCT(ISNUMBER(SEARCH(""&amp;'DataSource-Tool-Coverage'!A$2:A$36&amp;","," "&amp;'Detailed Techniques'!F156&amp;","))+0,'DataSource-Tool-Coverage'!$E$2:$E$36)/(LEN(TRIM(F156))-LEN(SUBSTITUTE(TRIM(F156),",",""))+1)</f>
        <v>0.25</v>
      </c>
      <c r="S156" s="14" t="str">
        <f>IF(R156&lt;0.2,"0-20",IF(R156&lt;0.4,"20-40",IF(R156&lt;0.6,"40-60",IF(R156&lt;0.8,"60-80","80-100"))))</f>
        <v>20-40</v>
      </c>
      <c r="T156" s="17">
        <f>SUMPRODUCT(ISNUMBER(SEARCH(""&amp;'DataSource-Tool-Coverage'!A$2:A$36&amp;","," "&amp;'Detailed Techniques'!F156&amp;","))+0,'DataSource-Tool-Coverage'!$F$2:$F$36)/(LEN(TRIM(F156))-LEN(SUBSTITUTE(TRIM(F156),",",""))+1)</f>
        <v>0.5</v>
      </c>
      <c r="U156" s="14" t="str">
        <f>IF(T156&lt;0.2,"0-20",IF(T156&lt;0.4,"20-40",IF(T156&lt;0.6,"40-60",IF(T156&lt;0.8,"60-80","80-100"))))</f>
        <v>40-60</v>
      </c>
      <c r="V156" s="17">
        <f>SUMPRODUCT(ISNUMBER(SEARCH(""&amp;'DataSource-Tool-Coverage'!A$2:A$36&amp;","," "&amp;'Detailed Techniques'!F156&amp;","))+0,'DataSource-Tool-Coverage'!$G$2:$G$36)/(LEN(TRIM(F156))-LEN(SUBSTITUTE(TRIM(F156),",",""))+1)</f>
        <v>0</v>
      </c>
      <c r="W156" s="14" t="str">
        <f>IF(V156&lt;0.2,"0-20",IF(V156&lt;0.4,"20-40",IF(V156&lt;0.6,"40-60",IF(V156&lt;0.8,"60-80","80-100"))))</f>
        <v>0-20</v>
      </c>
      <c r="X156" s="17">
        <f>SUMPRODUCT(ISNUMBER(SEARCH(""&amp;'DataSource-Tool-Coverage'!A$2:A$36&amp;","," "&amp;'Detailed Techniques'!F156&amp;","))+0,'DataSource-Tool-Coverage'!$H$2:$H$36)/(LEN(TRIM(F156))-LEN(SUBSTITUTE(TRIM(F156),",",""))+1)</f>
        <v>0</v>
      </c>
      <c r="Y156" s="14" t="str">
        <f>IF(X156&lt;0.2,"0-20",IF(X156&lt;0.4,"20-40",IF(X156&lt;0.6,"40-60",IF(X156&lt;0.8,"60-80","80-100"))))</f>
        <v>0-20</v>
      </c>
    </row>
    <row r="157" spans="1:25" ht="60" customHeight="1" x14ac:dyDescent="0.25">
      <c r="A157" s="3" t="s">
        <v>650</v>
      </c>
      <c r="B157" s="3" t="s">
        <v>0</v>
      </c>
      <c r="C157" s="23" t="s">
        <v>651</v>
      </c>
      <c r="D157" s="16" t="s">
        <v>652</v>
      </c>
      <c r="E157" s="16" t="s">
        <v>653</v>
      </c>
      <c r="F157" s="16" t="s">
        <v>654</v>
      </c>
      <c r="G157" s="5" t="str">
        <f>INDEX('Score Defs'!A$3:A$8,MATCH('Detailed Techniques'!K157,'Score Defs'!B$3:B$8,0))</f>
        <v>None</v>
      </c>
      <c r="H157" s="60">
        <v>0</v>
      </c>
      <c r="I157" s="60"/>
      <c r="J157" s="60"/>
      <c r="K157" s="60">
        <f>FLOOR(AVERAGE(H157:J157),1)</f>
        <v>0</v>
      </c>
      <c r="L157" s="17">
        <f>SUMPRODUCT(ISNUMBER(SEARCH(""&amp;'DataSource-Tool-Coverage'!A$2:A$36&amp;","," "&amp;'Detailed Techniques'!F157&amp;","))+0,'DataSource-Tool-Coverage'!$B$2:$B$36)/(LEN(TRIM(F157))-LEN(SUBSTITUTE(TRIM(F157),",",""))+1)</f>
        <v>1</v>
      </c>
      <c r="M157" s="14" t="str">
        <f>IF(L157&lt;0.2,"0-20",IF(L157&lt;0.4,"20-40",IF(L157&lt;0.6,"40-60",IF(L157&lt;0.8,"60-80","80-100"))))</f>
        <v>80-100</v>
      </c>
      <c r="N157" s="17">
        <f>SUMPRODUCT(ISNUMBER(SEARCH(""&amp;'DataSource-Tool-Coverage'!A$2:A$36&amp;","," "&amp;'Detailed Techniques'!F157&amp;","))+0,'DataSource-Tool-Coverage'!$C$2:$C$36)/(LEN(TRIM(F157))-LEN(SUBSTITUTE(TRIM(F157),",",""))+1)</f>
        <v>1</v>
      </c>
      <c r="O157" s="14" t="str">
        <f>IF(N157&lt;0.2,"0-20",IF(N157&lt;0.4,"20-40",IF(N157&lt;0.6,"40-60",IF(N157&lt;0.8,"60-80","80-100"))))</f>
        <v>80-100</v>
      </c>
      <c r="P157" s="17">
        <f>SUMPRODUCT(ISNUMBER(SEARCH(""&amp;'DataSource-Tool-Coverage'!A$2:A$36&amp;","," "&amp;'Detailed Techniques'!F157&amp;","))+0,'DataSource-Tool-Coverage'!$D$2:$D$36)/(LEN(TRIM(F157))-LEN(SUBSTITUTE(TRIM(F157),",",""))+1)</f>
        <v>0</v>
      </c>
      <c r="Q157" s="14" t="str">
        <f>IF(P157&lt;0.2,"0-20",IF(P157&lt;0.4,"20-40",IF(P157&lt;0.6,"40-60",IF(P157&lt;0.8,"60-80","80-100"))))</f>
        <v>0-20</v>
      </c>
      <c r="R157" s="17">
        <f>SUMPRODUCT(ISNUMBER(SEARCH(""&amp;'DataSource-Tool-Coverage'!A$2:A$36&amp;","," "&amp;'Detailed Techniques'!F157&amp;","))+0,'DataSource-Tool-Coverage'!$E$2:$E$36)/(LEN(TRIM(F157))-LEN(SUBSTITUTE(TRIM(F157),",",""))+1)</f>
        <v>0.5</v>
      </c>
      <c r="S157" s="14" t="str">
        <f>IF(R157&lt;0.2,"0-20",IF(R157&lt;0.4,"20-40",IF(R157&lt;0.6,"40-60",IF(R157&lt;0.8,"60-80","80-100"))))</f>
        <v>40-60</v>
      </c>
      <c r="T157" s="17">
        <f>SUMPRODUCT(ISNUMBER(SEARCH(""&amp;'DataSource-Tool-Coverage'!A$2:A$36&amp;","," "&amp;'Detailed Techniques'!F157&amp;","))+0,'DataSource-Tool-Coverage'!$F$2:$F$36)/(LEN(TRIM(F157))-LEN(SUBSTITUTE(TRIM(F157),",",""))+1)</f>
        <v>0.5</v>
      </c>
      <c r="U157" s="14" t="str">
        <f>IF(T157&lt;0.2,"0-20",IF(T157&lt;0.4,"20-40",IF(T157&lt;0.6,"40-60",IF(T157&lt;0.8,"60-80","80-100"))))</f>
        <v>40-60</v>
      </c>
      <c r="V157" s="17">
        <f>SUMPRODUCT(ISNUMBER(SEARCH(""&amp;'DataSource-Tool-Coverage'!A$2:A$36&amp;","," "&amp;'Detailed Techniques'!F157&amp;","))+0,'DataSource-Tool-Coverage'!$G$2:$G$36)/(LEN(TRIM(F157))-LEN(SUBSTITUTE(TRIM(F157),",",""))+1)</f>
        <v>0</v>
      </c>
      <c r="W157" s="14" t="str">
        <f>IF(V157&lt;0.2,"0-20",IF(V157&lt;0.4,"20-40",IF(V157&lt;0.6,"40-60",IF(V157&lt;0.8,"60-80","80-100"))))</f>
        <v>0-20</v>
      </c>
      <c r="X157" s="17">
        <f>SUMPRODUCT(ISNUMBER(SEARCH(""&amp;'DataSource-Tool-Coverage'!A$2:A$36&amp;","," "&amp;'Detailed Techniques'!F157&amp;","))+0,'DataSource-Tool-Coverage'!$H$2:$H$36)/(LEN(TRIM(F157))-LEN(SUBSTITUTE(TRIM(F157),",",""))+1)</f>
        <v>0</v>
      </c>
      <c r="Y157" s="14" t="str">
        <f>IF(X157&lt;0.2,"0-20",IF(X157&lt;0.4,"20-40",IF(X157&lt;0.6,"40-60",IF(X157&lt;0.8,"60-80","80-100"))))</f>
        <v>0-20</v>
      </c>
    </row>
    <row r="158" spans="1:25" ht="60" customHeight="1" x14ac:dyDescent="0.25">
      <c r="A158" s="3" t="s">
        <v>655</v>
      </c>
      <c r="B158" s="3" t="s">
        <v>656</v>
      </c>
      <c r="C158" s="23" t="s">
        <v>657</v>
      </c>
      <c r="D158" s="16" t="s">
        <v>658</v>
      </c>
      <c r="E158" s="16" t="s">
        <v>659</v>
      </c>
      <c r="F158" s="16" t="s">
        <v>590</v>
      </c>
      <c r="G158" s="5" t="str">
        <f>INDEX('Score Defs'!A$3:A$8,MATCH('Detailed Techniques'!K158,'Score Defs'!B$3:B$8,0))</f>
        <v>None</v>
      </c>
      <c r="H158" s="60">
        <v>0</v>
      </c>
      <c r="I158" s="60"/>
      <c r="J158" s="60"/>
      <c r="K158" s="60">
        <f>FLOOR(AVERAGE(H158:J158),1)</f>
        <v>0</v>
      </c>
      <c r="L158" s="17">
        <f>SUMPRODUCT(ISNUMBER(SEARCH(""&amp;'DataSource-Tool-Coverage'!A$2:A$36&amp;","," "&amp;'Detailed Techniques'!F158&amp;","))+0,'DataSource-Tool-Coverage'!$B$2:$B$36)/(LEN(TRIM(F158))-LEN(SUBSTITUTE(TRIM(F158),",",""))+1)</f>
        <v>1</v>
      </c>
      <c r="M158" s="14" t="str">
        <f>IF(L158&lt;0.2,"0-20",IF(L158&lt;0.4,"20-40",IF(L158&lt;0.6,"40-60",IF(L158&lt;0.8,"60-80","80-100"))))</f>
        <v>80-100</v>
      </c>
      <c r="N158" s="17">
        <f>SUMPRODUCT(ISNUMBER(SEARCH(""&amp;'DataSource-Tool-Coverage'!A$2:A$36&amp;","," "&amp;'Detailed Techniques'!F158&amp;","))+0,'DataSource-Tool-Coverage'!$C$2:$C$36)/(LEN(TRIM(F158))-LEN(SUBSTITUTE(TRIM(F158),",",""))+1)</f>
        <v>1</v>
      </c>
      <c r="O158" s="14" t="str">
        <f>IF(N158&lt;0.2,"0-20",IF(N158&lt;0.4,"20-40",IF(N158&lt;0.6,"40-60",IF(N158&lt;0.8,"60-80","80-100"))))</f>
        <v>80-100</v>
      </c>
      <c r="P158" s="17">
        <f>SUMPRODUCT(ISNUMBER(SEARCH(""&amp;'DataSource-Tool-Coverage'!A$2:A$36&amp;","," "&amp;'Detailed Techniques'!F158&amp;","))+0,'DataSource-Tool-Coverage'!$D$2:$D$36)/(LEN(TRIM(F158))-LEN(SUBSTITUTE(TRIM(F158),",",""))+1)</f>
        <v>0</v>
      </c>
      <c r="Q158" s="14" t="str">
        <f>IF(P158&lt;0.2,"0-20",IF(P158&lt;0.4,"20-40",IF(P158&lt;0.6,"40-60",IF(P158&lt;0.8,"60-80","80-100"))))</f>
        <v>0-20</v>
      </c>
      <c r="R158" s="17">
        <f>SUMPRODUCT(ISNUMBER(SEARCH(""&amp;'DataSource-Tool-Coverage'!A$2:A$36&amp;","," "&amp;'Detailed Techniques'!F158&amp;","))+0,'DataSource-Tool-Coverage'!$E$2:$E$36)/(LEN(TRIM(F158))-LEN(SUBSTITUTE(TRIM(F158),",",""))+1)</f>
        <v>1</v>
      </c>
      <c r="S158" s="14" t="str">
        <f>IF(R158&lt;0.2,"0-20",IF(R158&lt;0.4,"20-40",IF(R158&lt;0.6,"40-60",IF(R158&lt;0.8,"60-80","80-100"))))</f>
        <v>80-100</v>
      </c>
      <c r="T158" s="17">
        <f>SUMPRODUCT(ISNUMBER(SEARCH(""&amp;'DataSource-Tool-Coverage'!A$2:A$36&amp;","," "&amp;'Detailed Techniques'!F158&amp;","))+0,'DataSource-Tool-Coverage'!$F$2:$F$36)/(LEN(TRIM(F158))-LEN(SUBSTITUTE(TRIM(F158),",",""))+1)</f>
        <v>1</v>
      </c>
      <c r="U158" s="14" t="str">
        <f>IF(T158&lt;0.2,"0-20",IF(T158&lt;0.4,"20-40",IF(T158&lt;0.6,"40-60",IF(T158&lt;0.8,"60-80","80-100"))))</f>
        <v>80-100</v>
      </c>
      <c r="V158" s="17">
        <f>SUMPRODUCT(ISNUMBER(SEARCH(""&amp;'DataSource-Tool-Coverage'!A$2:A$36&amp;","," "&amp;'Detailed Techniques'!F158&amp;","))+0,'DataSource-Tool-Coverage'!$G$2:$G$36)/(LEN(TRIM(F158))-LEN(SUBSTITUTE(TRIM(F158),",",""))+1)</f>
        <v>0</v>
      </c>
      <c r="W158" s="14" t="str">
        <f>IF(V158&lt;0.2,"0-20",IF(V158&lt;0.4,"20-40",IF(V158&lt;0.6,"40-60",IF(V158&lt;0.8,"60-80","80-100"))))</f>
        <v>0-20</v>
      </c>
      <c r="X158" s="17">
        <f>SUMPRODUCT(ISNUMBER(SEARCH(""&amp;'DataSource-Tool-Coverage'!A$2:A$36&amp;","," "&amp;'Detailed Techniques'!F158&amp;","))+0,'DataSource-Tool-Coverage'!$H$2:$H$36)/(LEN(TRIM(F158))-LEN(SUBSTITUTE(TRIM(F158),",",""))+1)</f>
        <v>0</v>
      </c>
      <c r="Y158" s="14" t="str">
        <f>IF(X158&lt;0.2,"0-20",IF(X158&lt;0.4,"20-40",IF(X158&lt;0.6,"40-60",IF(X158&lt;0.8,"60-80","80-100"))))</f>
        <v>0-20</v>
      </c>
    </row>
    <row r="159" spans="1:25" ht="60" customHeight="1" x14ac:dyDescent="0.25">
      <c r="A159" s="3" t="s">
        <v>660</v>
      </c>
      <c r="B159" s="3" t="s">
        <v>661</v>
      </c>
      <c r="C159" s="23" t="s">
        <v>662</v>
      </c>
      <c r="D159" s="16" t="s">
        <v>663</v>
      </c>
      <c r="E159" s="16" t="s">
        <v>664</v>
      </c>
      <c r="F159" s="16" t="s">
        <v>575</v>
      </c>
      <c r="G159" s="5" t="str">
        <f>INDEX('Score Defs'!A$3:A$8,MATCH('Detailed Techniques'!K159,'Score Defs'!B$3:B$8,0))</f>
        <v>None</v>
      </c>
      <c r="H159" s="60">
        <v>0</v>
      </c>
      <c r="I159" s="60"/>
      <c r="J159" s="60"/>
      <c r="K159" s="60">
        <f>FLOOR(AVERAGE(H159:J159),1)</f>
        <v>0</v>
      </c>
      <c r="L159" s="17">
        <f>SUMPRODUCT(ISNUMBER(SEARCH(""&amp;'DataSource-Tool-Coverage'!A$2:A$36&amp;","," "&amp;'Detailed Techniques'!F159&amp;","))+0,'DataSource-Tool-Coverage'!$B$2:$B$36)/(LEN(TRIM(F159))-LEN(SUBSTITUTE(TRIM(F159),",",""))+1)</f>
        <v>1</v>
      </c>
      <c r="M159" s="14" t="str">
        <f>IF(L159&lt;0.2,"0-20",IF(L159&lt;0.4,"20-40",IF(L159&lt;0.6,"40-60",IF(L159&lt;0.8,"60-80","80-100"))))</f>
        <v>80-100</v>
      </c>
      <c r="N159" s="17">
        <f>SUMPRODUCT(ISNUMBER(SEARCH(""&amp;'DataSource-Tool-Coverage'!A$2:A$36&amp;","," "&amp;'Detailed Techniques'!F159&amp;","))+0,'DataSource-Tool-Coverage'!$C$2:$C$36)/(LEN(TRIM(F159))-LEN(SUBSTITUTE(TRIM(F159),",",""))+1)</f>
        <v>1</v>
      </c>
      <c r="O159" s="14" t="str">
        <f>IF(N159&lt;0.2,"0-20",IF(N159&lt;0.4,"20-40",IF(N159&lt;0.6,"40-60",IF(N159&lt;0.8,"60-80","80-100"))))</f>
        <v>80-100</v>
      </c>
      <c r="P159" s="17">
        <f>SUMPRODUCT(ISNUMBER(SEARCH(""&amp;'DataSource-Tool-Coverage'!A$2:A$36&amp;","," "&amp;'Detailed Techniques'!F159&amp;","))+0,'DataSource-Tool-Coverage'!$D$2:$D$36)/(LEN(TRIM(F159))-LEN(SUBSTITUTE(TRIM(F159),",",""))+1)</f>
        <v>0</v>
      </c>
      <c r="Q159" s="14" t="str">
        <f>IF(P159&lt;0.2,"0-20",IF(P159&lt;0.4,"20-40",IF(P159&lt;0.6,"40-60",IF(P159&lt;0.8,"60-80","80-100"))))</f>
        <v>0-20</v>
      </c>
      <c r="R159" s="17">
        <f>SUMPRODUCT(ISNUMBER(SEARCH(""&amp;'DataSource-Tool-Coverage'!A$2:A$36&amp;","," "&amp;'Detailed Techniques'!F159&amp;","))+0,'DataSource-Tool-Coverage'!$E$2:$E$36)/(LEN(TRIM(F159))-LEN(SUBSTITUTE(TRIM(F159),",",""))+1)</f>
        <v>0.66666666666666663</v>
      </c>
      <c r="S159" s="14" t="str">
        <f>IF(R159&lt;0.2,"0-20",IF(R159&lt;0.4,"20-40",IF(R159&lt;0.6,"40-60",IF(R159&lt;0.8,"60-80","80-100"))))</f>
        <v>60-80</v>
      </c>
      <c r="T159" s="17">
        <f>SUMPRODUCT(ISNUMBER(SEARCH(""&amp;'DataSource-Tool-Coverage'!A$2:A$36&amp;","," "&amp;'Detailed Techniques'!F159&amp;","))+0,'DataSource-Tool-Coverage'!$F$2:$F$36)/(LEN(TRIM(F159))-LEN(SUBSTITUTE(TRIM(F159),",",""))+1)</f>
        <v>0.66666666666666663</v>
      </c>
      <c r="U159" s="14" t="str">
        <f>IF(T159&lt;0.2,"0-20",IF(T159&lt;0.4,"20-40",IF(T159&lt;0.6,"40-60",IF(T159&lt;0.8,"60-80","80-100"))))</f>
        <v>60-80</v>
      </c>
      <c r="V159" s="17">
        <f>SUMPRODUCT(ISNUMBER(SEARCH(""&amp;'DataSource-Tool-Coverage'!A$2:A$36&amp;","," "&amp;'Detailed Techniques'!F159&amp;","))+0,'DataSource-Tool-Coverage'!$G$2:$G$36)/(LEN(TRIM(F159))-LEN(SUBSTITUTE(TRIM(F159),",",""))+1)</f>
        <v>0</v>
      </c>
      <c r="W159" s="14" t="str">
        <f>IF(V159&lt;0.2,"0-20",IF(V159&lt;0.4,"20-40",IF(V159&lt;0.6,"40-60",IF(V159&lt;0.8,"60-80","80-100"))))</f>
        <v>0-20</v>
      </c>
      <c r="X159" s="17">
        <f>SUMPRODUCT(ISNUMBER(SEARCH(""&amp;'DataSource-Tool-Coverage'!A$2:A$36&amp;","," "&amp;'Detailed Techniques'!F159&amp;","))+0,'DataSource-Tool-Coverage'!$H$2:$H$36)/(LEN(TRIM(F159))-LEN(SUBSTITUTE(TRIM(F159),",",""))+1)</f>
        <v>0</v>
      </c>
      <c r="Y159" s="14" t="str">
        <f>IF(X159&lt;0.2,"0-20",IF(X159&lt;0.4,"20-40",IF(X159&lt;0.6,"40-60",IF(X159&lt;0.8,"60-80","80-100"))))</f>
        <v>0-20</v>
      </c>
    </row>
    <row r="160" spans="1:25" ht="60" customHeight="1" x14ac:dyDescent="0.25">
      <c r="A160" s="3" t="s">
        <v>665</v>
      </c>
      <c r="B160" s="3" t="s">
        <v>0</v>
      </c>
      <c r="C160" s="23" t="s">
        <v>666</v>
      </c>
      <c r="D160" s="16" t="s">
        <v>667</v>
      </c>
      <c r="E160" s="16" t="s">
        <v>668</v>
      </c>
      <c r="F160" s="16" t="s">
        <v>628</v>
      </c>
      <c r="G160" s="5" t="str">
        <f>INDEX('Score Defs'!A$3:A$8,MATCH('Detailed Techniques'!K160,'Score Defs'!B$3:B$8,0))</f>
        <v>None</v>
      </c>
      <c r="H160" s="60">
        <v>0</v>
      </c>
      <c r="I160" s="60"/>
      <c r="J160" s="60"/>
      <c r="K160" s="60">
        <f>FLOOR(AVERAGE(H160:J160),1)</f>
        <v>0</v>
      </c>
      <c r="L160" s="17">
        <f>SUMPRODUCT(ISNUMBER(SEARCH(""&amp;'DataSource-Tool-Coverage'!A$2:A$36&amp;","," "&amp;'Detailed Techniques'!F160&amp;","))+0,'DataSource-Tool-Coverage'!$B$2:$B$36)/(LEN(TRIM(F160))-LEN(SUBSTITUTE(TRIM(F160),",",""))+1)</f>
        <v>1</v>
      </c>
      <c r="M160" s="14" t="str">
        <f>IF(L160&lt;0.2,"0-20",IF(L160&lt;0.4,"20-40",IF(L160&lt;0.6,"40-60",IF(L160&lt;0.8,"60-80","80-100"))))</f>
        <v>80-100</v>
      </c>
      <c r="N160" s="17">
        <f>SUMPRODUCT(ISNUMBER(SEARCH(""&amp;'DataSource-Tool-Coverage'!A$2:A$36&amp;","," "&amp;'Detailed Techniques'!F160&amp;","))+0,'DataSource-Tool-Coverage'!$C$2:$C$36)/(LEN(TRIM(F160))-LEN(SUBSTITUTE(TRIM(F160),",",""))+1)</f>
        <v>1</v>
      </c>
      <c r="O160" s="14" t="str">
        <f>IF(N160&lt;0.2,"0-20",IF(N160&lt;0.4,"20-40",IF(N160&lt;0.6,"40-60",IF(N160&lt;0.8,"60-80","80-100"))))</f>
        <v>80-100</v>
      </c>
      <c r="P160" s="17">
        <f>SUMPRODUCT(ISNUMBER(SEARCH(""&amp;'DataSource-Tool-Coverage'!A$2:A$36&amp;","," "&amp;'Detailed Techniques'!F160&amp;","))+0,'DataSource-Tool-Coverage'!$D$2:$D$36)/(LEN(TRIM(F160))-LEN(SUBSTITUTE(TRIM(F160),",",""))+1)</f>
        <v>0</v>
      </c>
      <c r="Q160" s="14" t="str">
        <f>IF(P160&lt;0.2,"0-20",IF(P160&lt;0.4,"20-40",IF(P160&lt;0.6,"40-60",IF(P160&lt;0.8,"60-80","80-100"))))</f>
        <v>0-20</v>
      </c>
      <c r="R160" s="17">
        <f>SUMPRODUCT(ISNUMBER(SEARCH(""&amp;'DataSource-Tool-Coverage'!A$2:A$36&amp;","," "&amp;'Detailed Techniques'!F160&amp;","))+0,'DataSource-Tool-Coverage'!$E$2:$E$36)/(LEN(TRIM(F160))-LEN(SUBSTITUTE(TRIM(F160),",",""))+1)</f>
        <v>1</v>
      </c>
      <c r="S160" s="14" t="str">
        <f>IF(R160&lt;0.2,"0-20",IF(R160&lt;0.4,"20-40",IF(R160&lt;0.6,"40-60",IF(R160&lt;0.8,"60-80","80-100"))))</f>
        <v>80-100</v>
      </c>
      <c r="T160" s="17">
        <f>SUMPRODUCT(ISNUMBER(SEARCH(""&amp;'DataSource-Tool-Coverage'!A$2:A$36&amp;","," "&amp;'Detailed Techniques'!F160&amp;","))+0,'DataSource-Tool-Coverage'!$F$2:$F$36)/(LEN(TRIM(F160))-LEN(SUBSTITUTE(TRIM(F160),",",""))+1)</f>
        <v>1</v>
      </c>
      <c r="U160" s="14" t="str">
        <f>IF(T160&lt;0.2,"0-20",IF(T160&lt;0.4,"20-40",IF(T160&lt;0.6,"40-60",IF(T160&lt;0.8,"60-80","80-100"))))</f>
        <v>80-100</v>
      </c>
      <c r="V160" s="17">
        <f>SUMPRODUCT(ISNUMBER(SEARCH(""&amp;'DataSource-Tool-Coverage'!A$2:A$36&amp;","," "&amp;'Detailed Techniques'!F160&amp;","))+0,'DataSource-Tool-Coverage'!$G$2:$G$36)/(LEN(TRIM(F160))-LEN(SUBSTITUTE(TRIM(F160),",",""))+1)</f>
        <v>0</v>
      </c>
      <c r="W160" s="14" t="str">
        <f>IF(V160&lt;0.2,"0-20",IF(V160&lt;0.4,"20-40",IF(V160&lt;0.6,"40-60",IF(V160&lt;0.8,"60-80","80-100"))))</f>
        <v>0-20</v>
      </c>
      <c r="X160" s="17">
        <f>SUMPRODUCT(ISNUMBER(SEARCH(""&amp;'DataSource-Tool-Coverage'!A$2:A$36&amp;","," "&amp;'Detailed Techniques'!F160&amp;","))+0,'DataSource-Tool-Coverage'!$H$2:$H$36)/(LEN(TRIM(F160))-LEN(SUBSTITUTE(TRIM(F160),",",""))+1)</f>
        <v>0</v>
      </c>
      <c r="Y160" s="14" t="str">
        <f>IF(X160&lt;0.2,"0-20",IF(X160&lt;0.4,"20-40",IF(X160&lt;0.6,"40-60",IF(X160&lt;0.8,"60-80","80-100"))))</f>
        <v>0-20</v>
      </c>
    </row>
    <row r="161" spans="1:25" ht="60" customHeight="1" x14ac:dyDescent="0.25">
      <c r="A161" s="3" t="s">
        <v>669</v>
      </c>
      <c r="B161" s="3" t="s">
        <v>656</v>
      </c>
      <c r="C161" s="23" t="s">
        <v>670</v>
      </c>
      <c r="D161" s="16" t="s">
        <v>671</v>
      </c>
      <c r="E161" s="16" t="s">
        <v>672</v>
      </c>
      <c r="F161" s="16" t="s">
        <v>673</v>
      </c>
      <c r="G161" s="5" t="str">
        <f>INDEX('Score Defs'!A$3:A$8,MATCH('Detailed Techniques'!K161,'Score Defs'!B$3:B$8,0))</f>
        <v>None</v>
      </c>
      <c r="H161" s="60">
        <v>0</v>
      </c>
      <c r="I161" s="60"/>
      <c r="J161" s="60"/>
      <c r="K161" s="60">
        <f>FLOOR(AVERAGE(H161:J161),1)</f>
        <v>0</v>
      </c>
      <c r="L161" s="17">
        <f>SUMPRODUCT(ISNUMBER(SEARCH(""&amp;'DataSource-Tool-Coverage'!A$2:A$36&amp;","," "&amp;'Detailed Techniques'!F161&amp;","))+0,'DataSource-Tool-Coverage'!$B$2:$B$36)/(LEN(TRIM(F161))-LEN(SUBSTITUTE(TRIM(F161),",",""))+1)</f>
        <v>1</v>
      </c>
      <c r="M161" s="14" t="str">
        <f>IF(L161&lt;0.2,"0-20",IF(L161&lt;0.4,"20-40",IF(L161&lt;0.6,"40-60",IF(L161&lt;0.8,"60-80","80-100"))))</f>
        <v>80-100</v>
      </c>
      <c r="N161" s="17">
        <f>SUMPRODUCT(ISNUMBER(SEARCH(""&amp;'DataSource-Tool-Coverage'!A$2:A$36&amp;","," "&amp;'Detailed Techniques'!F161&amp;","))+0,'DataSource-Tool-Coverage'!$C$2:$C$36)/(LEN(TRIM(F161))-LEN(SUBSTITUTE(TRIM(F161),",",""))+1)</f>
        <v>1</v>
      </c>
      <c r="O161" s="14" t="str">
        <f>IF(N161&lt;0.2,"0-20",IF(N161&lt;0.4,"20-40",IF(N161&lt;0.6,"40-60",IF(N161&lt;0.8,"60-80","80-100"))))</f>
        <v>80-100</v>
      </c>
      <c r="P161" s="17">
        <f>SUMPRODUCT(ISNUMBER(SEARCH(""&amp;'DataSource-Tool-Coverage'!A$2:A$36&amp;","," "&amp;'Detailed Techniques'!F161&amp;","))+0,'DataSource-Tool-Coverage'!$D$2:$D$36)/(LEN(TRIM(F161))-LEN(SUBSTITUTE(TRIM(F161),",",""))+1)</f>
        <v>0</v>
      </c>
      <c r="Q161" s="14" t="str">
        <f>IF(P161&lt;0.2,"0-20",IF(P161&lt;0.4,"20-40",IF(P161&lt;0.6,"40-60",IF(P161&lt;0.8,"60-80","80-100"))))</f>
        <v>0-20</v>
      </c>
      <c r="R161" s="17">
        <f>SUMPRODUCT(ISNUMBER(SEARCH(""&amp;'DataSource-Tool-Coverage'!A$2:A$36&amp;","," "&amp;'Detailed Techniques'!F161&amp;","))+0,'DataSource-Tool-Coverage'!$E$2:$E$36)/(LEN(TRIM(F161))-LEN(SUBSTITUTE(TRIM(F161),",",""))+1)</f>
        <v>1</v>
      </c>
      <c r="S161" s="14" t="str">
        <f>IF(R161&lt;0.2,"0-20",IF(R161&lt;0.4,"20-40",IF(R161&lt;0.6,"40-60",IF(R161&lt;0.8,"60-80","80-100"))))</f>
        <v>80-100</v>
      </c>
      <c r="T161" s="17">
        <f>SUMPRODUCT(ISNUMBER(SEARCH(""&amp;'DataSource-Tool-Coverage'!A$2:A$36&amp;","," "&amp;'Detailed Techniques'!F161&amp;","))+0,'DataSource-Tool-Coverage'!$F$2:$F$36)/(LEN(TRIM(F161))-LEN(SUBSTITUTE(TRIM(F161),",",""))+1)</f>
        <v>1</v>
      </c>
      <c r="U161" s="14" t="str">
        <f>IF(T161&lt;0.2,"0-20",IF(T161&lt;0.4,"20-40",IF(T161&lt;0.6,"40-60",IF(T161&lt;0.8,"60-80","80-100"))))</f>
        <v>80-100</v>
      </c>
      <c r="V161" s="17">
        <f>SUMPRODUCT(ISNUMBER(SEARCH(""&amp;'DataSource-Tool-Coverage'!A$2:A$36&amp;","," "&amp;'Detailed Techniques'!F161&amp;","))+0,'DataSource-Tool-Coverage'!$G$2:$G$36)/(LEN(TRIM(F161))-LEN(SUBSTITUTE(TRIM(F161),",",""))+1)</f>
        <v>0</v>
      </c>
      <c r="W161" s="14" t="str">
        <f>IF(V161&lt;0.2,"0-20",IF(V161&lt;0.4,"20-40",IF(V161&lt;0.6,"40-60",IF(V161&lt;0.8,"60-80","80-100"))))</f>
        <v>0-20</v>
      </c>
      <c r="X161" s="17">
        <f>SUMPRODUCT(ISNUMBER(SEARCH(""&amp;'DataSource-Tool-Coverage'!A$2:A$36&amp;","," "&amp;'Detailed Techniques'!F161&amp;","))+0,'DataSource-Tool-Coverage'!$H$2:$H$36)/(LEN(TRIM(F161))-LEN(SUBSTITUTE(TRIM(F161),",",""))+1)</f>
        <v>0</v>
      </c>
      <c r="Y161" s="14" t="str">
        <f>IF(X161&lt;0.2,"0-20",IF(X161&lt;0.4,"20-40",IF(X161&lt;0.6,"40-60",IF(X161&lt;0.8,"60-80","80-100"))))</f>
        <v>0-20</v>
      </c>
    </row>
    <row r="162" spans="1:25" ht="60" customHeight="1" x14ac:dyDescent="0.25">
      <c r="A162" s="3" t="s">
        <v>674</v>
      </c>
      <c r="B162" s="3" t="s">
        <v>0</v>
      </c>
      <c r="C162" s="23" t="s">
        <v>675</v>
      </c>
      <c r="D162" s="14" t="s">
        <v>676</v>
      </c>
      <c r="E162" s="16" t="s">
        <v>677</v>
      </c>
      <c r="F162" s="16" t="s">
        <v>678</v>
      </c>
      <c r="G162" s="5" t="str">
        <f>INDEX('Score Defs'!A$3:A$8,MATCH('Detailed Techniques'!K162,'Score Defs'!B$3:B$8,0))</f>
        <v>None</v>
      </c>
      <c r="H162" s="60">
        <v>0</v>
      </c>
      <c r="I162" s="60"/>
      <c r="J162" s="60"/>
      <c r="K162" s="60">
        <f>FLOOR(AVERAGE(H162:J162),1)</f>
        <v>0</v>
      </c>
      <c r="L162" s="17">
        <f>SUMPRODUCT(ISNUMBER(SEARCH(""&amp;'DataSource-Tool-Coverage'!A$2:A$36&amp;","," "&amp;'Detailed Techniques'!F162&amp;","))+0,'DataSource-Tool-Coverage'!$B$2:$B$36)/(LEN(TRIM(F162))-LEN(SUBSTITUTE(TRIM(F162),",",""))+1)</f>
        <v>1</v>
      </c>
      <c r="M162" s="14" t="str">
        <f>IF(L162&lt;0.2,"0-20",IF(L162&lt;0.4,"20-40",IF(L162&lt;0.6,"40-60",IF(L162&lt;0.8,"60-80","80-100"))))</f>
        <v>80-100</v>
      </c>
      <c r="N162" s="17">
        <f>SUMPRODUCT(ISNUMBER(SEARCH(""&amp;'DataSource-Tool-Coverage'!A$2:A$36&amp;","," "&amp;'Detailed Techniques'!F162&amp;","))+0,'DataSource-Tool-Coverage'!$C$2:$C$36)/(LEN(TRIM(F162))-LEN(SUBSTITUTE(TRIM(F162),",",""))+1)</f>
        <v>0.75</v>
      </c>
      <c r="O162" s="14" t="str">
        <f>IF(N162&lt;0.2,"0-20",IF(N162&lt;0.4,"20-40",IF(N162&lt;0.6,"40-60",IF(N162&lt;0.8,"60-80","80-100"))))</f>
        <v>60-80</v>
      </c>
      <c r="P162" s="17">
        <f>SUMPRODUCT(ISNUMBER(SEARCH(""&amp;'DataSource-Tool-Coverage'!A$2:A$36&amp;","," "&amp;'Detailed Techniques'!F162&amp;","))+0,'DataSource-Tool-Coverage'!$D$2:$D$36)/(LEN(TRIM(F162))-LEN(SUBSTITUTE(TRIM(F162),",",""))+1)</f>
        <v>0</v>
      </c>
      <c r="Q162" s="14" t="str">
        <f>IF(P162&lt;0.2,"0-20",IF(P162&lt;0.4,"20-40",IF(P162&lt;0.6,"40-60",IF(P162&lt;0.8,"60-80","80-100"))))</f>
        <v>0-20</v>
      </c>
      <c r="R162" s="17">
        <f>SUMPRODUCT(ISNUMBER(SEARCH(""&amp;'DataSource-Tool-Coverage'!A$2:A$36&amp;","," "&amp;'Detailed Techniques'!F162&amp;","))+0,'DataSource-Tool-Coverage'!$E$2:$E$36)/(LEN(TRIM(F162))-LEN(SUBSTITUTE(TRIM(F162),",",""))+1)</f>
        <v>0.75</v>
      </c>
      <c r="S162" s="14" t="str">
        <f>IF(R162&lt;0.2,"0-20",IF(R162&lt;0.4,"20-40",IF(R162&lt;0.6,"40-60",IF(R162&lt;0.8,"60-80","80-100"))))</f>
        <v>60-80</v>
      </c>
      <c r="T162" s="17">
        <f>SUMPRODUCT(ISNUMBER(SEARCH(""&amp;'DataSource-Tool-Coverage'!A$2:A$36&amp;","," "&amp;'Detailed Techniques'!F162&amp;","))+0,'DataSource-Tool-Coverage'!$F$2:$F$36)/(LEN(TRIM(F162))-LEN(SUBSTITUTE(TRIM(F162),",",""))+1)</f>
        <v>0.75</v>
      </c>
      <c r="U162" s="14" t="str">
        <f>IF(T162&lt;0.2,"0-20",IF(T162&lt;0.4,"20-40",IF(T162&lt;0.6,"40-60",IF(T162&lt;0.8,"60-80","80-100"))))</f>
        <v>60-80</v>
      </c>
      <c r="V162" s="17">
        <f>SUMPRODUCT(ISNUMBER(SEARCH(""&amp;'DataSource-Tool-Coverage'!A$2:A$36&amp;","," "&amp;'Detailed Techniques'!F162&amp;","))+0,'DataSource-Tool-Coverage'!$G$2:$G$36)/(LEN(TRIM(F162))-LEN(SUBSTITUTE(TRIM(F162),",",""))+1)</f>
        <v>0</v>
      </c>
      <c r="W162" s="14" t="str">
        <f>IF(V162&lt;0.2,"0-20",IF(V162&lt;0.4,"20-40",IF(V162&lt;0.6,"40-60",IF(V162&lt;0.8,"60-80","80-100"))))</f>
        <v>0-20</v>
      </c>
      <c r="X162" s="17">
        <f>SUMPRODUCT(ISNUMBER(SEARCH(""&amp;'DataSource-Tool-Coverage'!A$2:A$36&amp;","," "&amp;'Detailed Techniques'!F162&amp;","))+0,'DataSource-Tool-Coverage'!$H$2:$H$36)/(LEN(TRIM(F162))-LEN(SUBSTITUTE(TRIM(F162),",",""))+1)</f>
        <v>0</v>
      </c>
      <c r="Y162" s="14" t="str">
        <f>IF(X162&lt;0.2,"0-20",IF(X162&lt;0.4,"20-40",IF(X162&lt;0.6,"40-60",IF(X162&lt;0.8,"60-80","80-100"))))</f>
        <v>0-20</v>
      </c>
    </row>
    <row r="163" spans="1:25" ht="60" customHeight="1" x14ac:dyDescent="0.25">
      <c r="A163" s="3" t="s">
        <v>679</v>
      </c>
      <c r="B163" s="3" t="s">
        <v>0</v>
      </c>
      <c r="C163" s="23" t="s">
        <v>680</v>
      </c>
      <c r="D163" s="14" t="s">
        <v>681</v>
      </c>
      <c r="E163" s="16" t="s">
        <v>682</v>
      </c>
      <c r="F163" s="16"/>
      <c r="G163" s="5" t="str">
        <f>INDEX('Score Defs'!A$3:A$8,MATCH('Detailed Techniques'!K163,'Score Defs'!B$3:B$8,0))</f>
        <v>None</v>
      </c>
      <c r="H163" s="60">
        <v>0</v>
      </c>
      <c r="I163" s="60"/>
      <c r="J163" s="60"/>
      <c r="K163" s="60">
        <f>FLOOR(AVERAGE(H163:J163),1)</f>
        <v>0</v>
      </c>
      <c r="L163" s="17">
        <f>SUMPRODUCT(ISNUMBER(SEARCH(""&amp;'DataSource-Tool-Coverage'!A$2:A$36&amp;","," "&amp;'Detailed Techniques'!F163&amp;","))+0,'DataSource-Tool-Coverage'!$B$2:$B$36)/(LEN(TRIM(F163))-LEN(SUBSTITUTE(TRIM(F163),",",""))+1)</f>
        <v>0</v>
      </c>
      <c r="M163" s="14" t="str">
        <f>IF(L163&lt;0.2,"0-20",IF(L163&lt;0.4,"20-40",IF(L163&lt;0.6,"40-60",IF(L163&lt;0.8,"60-80","80-100"))))</f>
        <v>0-20</v>
      </c>
      <c r="N163" s="17">
        <f>SUMPRODUCT(ISNUMBER(SEARCH(""&amp;'DataSource-Tool-Coverage'!A$2:A$36&amp;","," "&amp;'Detailed Techniques'!F163&amp;","))+0,'DataSource-Tool-Coverage'!$C$2:$C$36)/(LEN(TRIM(F163))-LEN(SUBSTITUTE(TRIM(F163),",",""))+1)</f>
        <v>0</v>
      </c>
      <c r="O163" s="14" t="str">
        <f>IF(N163&lt;0.2,"0-20",IF(N163&lt;0.4,"20-40",IF(N163&lt;0.6,"40-60",IF(N163&lt;0.8,"60-80","80-100"))))</f>
        <v>0-20</v>
      </c>
      <c r="P163" s="17">
        <f>SUMPRODUCT(ISNUMBER(SEARCH(""&amp;'DataSource-Tool-Coverage'!A$2:A$36&amp;","," "&amp;'Detailed Techniques'!F163&amp;","))+0,'DataSource-Tool-Coverage'!$D$2:$D$36)/(LEN(TRIM(F163))-LEN(SUBSTITUTE(TRIM(F163),",",""))+1)</f>
        <v>0</v>
      </c>
      <c r="Q163" s="14" t="str">
        <f>IF(P163&lt;0.2,"0-20",IF(P163&lt;0.4,"20-40",IF(P163&lt;0.6,"40-60",IF(P163&lt;0.8,"60-80","80-100"))))</f>
        <v>0-20</v>
      </c>
      <c r="R163" s="17">
        <f>SUMPRODUCT(ISNUMBER(SEARCH(""&amp;'DataSource-Tool-Coverage'!A$2:A$36&amp;","," "&amp;'Detailed Techniques'!F163&amp;","))+0,'DataSource-Tool-Coverage'!$E$2:$E$36)/(LEN(TRIM(F163))-LEN(SUBSTITUTE(TRIM(F163),",",""))+1)</f>
        <v>0</v>
      </c>
      <c r="S163" s="14" t="str">
        <f>IF(R163&lt;0.2,"0-20",IF(R163&lt;0.4,"20-40",IF(R163&lt;0.6,"40-60",IF(R163&lt;0.8,"60-80","80-100"))))</f>
        <v>0-20</v>
      </c>
      <c r="T163" s="17">
        <f>SUMPRODUCT(ISNUMBER(SEARCH(""&amp;'DataSource-Tool-Coverage'!A$2:A$36&amp;","," "&amp;'Detailed Techniques'!F163&amp;","))+0,'DataSource-Tool-Coverage'!$F$2:$F$36)/(LEN(TRIM(F163))-LEN(SUBSTITUTE(TRIM(F163),",",""))+1)</f>
        <v>0</v>
      </c>
      <c r="U163" s="14" t="str">
        <f>IF(T163&lt;0.2,"0-20",IF(T163&lt;0.4,"20-40",IF(T163&lt;0.6,"40-60",IF(T163&lt;0.8,"60-80","80-100"))))</f>
        <v>0-20</v>
      </c>
      <c r="V163" s="17">
        <f>SUMPRODUCT(ISNUMBER(SEARCH(""&amp;'DataSource-Tool-Coverage'!A$2:A$36&amp;","," "&amp;'Detailed Techniques'!F163&amp;","))+0,'DataSource-Tool-Coverage'!$G$2:$G$36)/(LEN(TRIM(F163))-LEN(SUBSTITUTE(TRIM(F163),",",""))+1)</f>
        <v>0</v>
      </c>
      <c r="W163" s="14" t="str">
        <f>IF(V163&lt;0.2,"0-20",IF(V163&lt;0.4,"20-40",IF(V163&lt;0.6,"40-60",IF(V163&lt;0.8,"60-80","80-100"))))</f>
        <v>0-20</v>
      </c>
      <c r="X163" s="17">
        <f>SUMPRODUCT(ISNUMBER(SEARCH(""&amp;'DataSource-Tool-Coverage'!A$2:A$36&amp;","," "&amp;'Detailed Techniques'!F163&amp;","))+0,'DataSource-Tool-Coverage'!$H$2:$H$36)/(LEN(TRIM(F163))-LEN(SUBSTITUTE(TRIM(F163),",",""))+1)</f>
        <v>0</v>
      </c>
      <c r="Y163" s="14" t="str">
        <f>IF(X163&lt;0.2,"0-20",IF(X163&lt;0.4,"20-40",IF(X163&lt;0.6,"40-60",IF(X163&lt;0.8,"60-80","80-100"))))</f>
        <v>0-20</v>
      </c>
    </row>
    <row r="164" spans="1:25" ht="60" customHeight="1" x14ac:dyDescent="0.25">
      <c r="A164" s="3" t="s">
        <v>683</v>
      </c>
      <c r="B164" s="3" t="s">
        <v>0</v>
      </c>
      <c r="C164" s="23" t="s">
        <v>684</v>
      </c>
      <c r="D164" s="16" t="s">
        <v>685</v>
      </c>
      <c r="E164" s="16" t="s">
        <v>686</v>
      </c>
      <c r="F164" s="16" t="s">
        <v>628</v>
      </c>
      <c r="G164" s="5" t="str">
        <f>INDEX('Score Defs'!A$3:A$8,MATCH('Detailed Techniques'!K164,'Score Defs'!B$3:B$8,0))</f>
        <v>None</v>
      </c>
      <c r="H164" s="60">
        <v>0</v>
      </c>
      <c r="I164" s="60"/>
      <c r="J164" s="60"/>
      <c r="K164" s="60">
        <f>FLOOR(AVERAGE(H164:J164),1)</f>
        <v>0</v>
      </c>
      <c r="L164" s="17">
        <f>SUMPRODUCT(ISNUMBER(SEARCH(""&amp;'DataSource-Tool-Coverage'!A$2:A$36&amp;","," "&amp;'Detailed Techniques'!F164&amp;","))+0,'DataSource-Tool-Coverage'!$B$2:$B$36)/(LEN(TRIM(F164))-LEN(SUBSTITUTE(TRIM(F164),",",""))+1)</f>
        <v>1</v>
      </c>
      <c r="M164" s="14" t="str">
        <f>IF(L164&lt;0.2,"0-20",IF(L164&lt;0.4,"20-40",IF(L164&lt;0.6,"40-60",IF(L164&lt;0.8,"60-80","80-100"))))</f>
        <v>80-100</v>
      </c>
      <c r="N164" s="17">
        <f>SUMPRODUCT(ISNUMBER(SEARCH(""&amp;'DataSource-Tool-Coverage'!A$2:A$36&amp;","," "&amp;'Detailed Techniques'!F164&amp;","))+0,'DataSource-Tool-Coverage'!$C$2:$C$36)/(LEN(TRIM(F164))-LEN(SUBSTITUTE(TRIM(F164),",",""))+1)</f>
        <v>1</v>
      </c>
      <c r="O164" s="14" t="str">
        <f>IF(N164&lt;0.2,"0-20",IF(N164&lt;0.4,"20-40",IF(N164&lt;0.6,"40-60",IF(N164&lt;0.8,"60-80","80-100"))))</f>
        <v>80-100</v>
      </c>
      <c r="P164" s="17">
        <f>SUMPRODUCT(ISNUMBER(SEARCH(""&amp;'DataSource-Tool-Coverage'!A$2:A$36&amp;","," "&amp;'Detailed Techniques'!F164&amp;","))+0,'DataSource-Tool-Coverage'!$D$2:$D$36)/(LEN(TRIM(F164))-LEN(SUBSTITUTE(TRIM(F164),",",""))+1)</f>
        <v>0</v>
      </c>
      <c r="Q164" s="14" t="str">
        <f>IF(P164&lt;0.2,"0-20",IF(P164&lt;0.4,"20-40",IF(P164&lt;0.6,"40-60",IF(P164&lt;0.8,"60-80","80-100"))))</f>
        <v>0-20</v>
      </c>
      <c r="R164" s="17">
        <f>SUMPRODUCT(ISNUMBER(SEARCH(""&amp;'DataSource-Tool-Coverage'!A$2:A$36&amp;","," "&amp;'Detailed Techniques'!F164&amp;","))+0,'DataSource-Tool-Coverage'!$E$2:$E$36)/(LEN(TRIM(F164))-LEN(SUBSTITUTE(TRIM(F164),",",""))+1)</f>
        <v>1</v>
      </c>
      <c r="S164" s="14" t="str">
        <f>IF(R164&lt;0.2,"0-20",IF(R164&lt;0.4,"20-40",IF(R164&lt;0.6,"40-60",IF(R164&lt;0.8,"60-80","80-100"))))</f>
        <v>80-100</v>
      </c>
      <c r="T164" s="17">
        <f>SUMPRODUCT(ISNUMBER(SEARCH(""&amp;'DataSource-Tool-Coverage'!A$2:A$36&amp;","," "&amp;'Detailed Techniques'!F164&amp;","))+0,'DataSource-Tool-Coverage'!$F$2:$F$36)/(LEN(TRIM(F164))-LEN(SUBSTITUTE(TRIM(F164),",",""))+1)</f>
        <v>1</v>
      </c>
      <c r="U164" s="14" t="str">
        <f>IF(T164&lt;0.2,"0-20",IF(T164&lt;0.4,"20-40",IF(T164&lt;0.6,"40-60",IF(T164&lt;0.8,"60-80","80-100"))))</f>
        <v>80-100</v>
      </c>
      <c r="V164" s="17">
        <f>SUMPRODUCT(ISNUMBER(SEARCH(""&amp;'DataSource-Tool-Coverage'!A$2:A$36&amp;","," "&amp;'Detailed Techniques'!F164&amp;","))+0,'DataSource-Tool-Coverage'!$G$2:$G$36)/(LEN(TRIM(F164))-LEN(SUBSTITUTE(TRIM(F164),",",""))+1)</f>
        <v>0</v>
      </c>
      <c r="W164" s="14" t="str">
        <f>IF(V164&lt;0.2,"0-20",IF(V164&lt;0.4,"20-40",IF(V164&lt;0.6,"40-60",IF(V164&lt;0.8,"60-80","80-100"))))</f>
        <v>0-20</v>
      </c>
      <c r="X164" s="17">
        <f>SUMPRODUCT(ISNUMBER(SEARCH(""&amp;'DataSource-Tool-Coverage'!A$2:A$36&amp;","," "&amp;'Detailed Techniques'!F164&amp;","))+0,'DataSource-Tool-Coverage'!$H$2:$H$36)/(LEN(TRIM(F164))-LEN(SUBSTITUTE(TRIM(F164),",",""))+1)</f>
        <v>0</v>
      </c>
      <c r="Y164" s="14" t="str">
        <f>IF(X164&lt;0.2,"0-20",IF(X164&lt;0.4,"20-40",IF(X164&lt;0.6,"40-60",IF(X164&lt;0.8,"60-80","80-100"))))</f>
        <v>0-20</v>
      </c>
    </row>
    <row r="165" spans="1:25" ht="60" customHeight="1" x14ac:dyDescent="0.25">
      <c r="A165" s="3" t="s">
        <v>687</v>
      </c>
      <c r="B165" s="3" t="s">
        <v>0</v>
      </c>
      <c r="C165" s="23" t="s">
        <v>688</v>
      </c>
      <c r="D165" s="16" t="s">
        <v>689</v>
      </c>
      <c r="E165" s="16" t="s">
        <v>690</v>
      </c>
      <c r="F165" s="16"/>
      <c r="G165" s="5" t="str">
        <f>INDEX('Score Defs'!A$3:A$8,MATCH('Detailed Techniques'!K165,'Score Defs'!B$3:B$8,0))</f>
        <v>None</v>
      </c>
      <c r="H165" s="60">
        <v>0</v>
      </c>
      <c r="I165" s="60"/>
      <c r="J165" s="60"/>
      <c r="K165" s="60">
        <f>FLOOR(AVERAGE(H165:J165),1)</f>
        <v>0</v>
      </c>
      <c r="L165" s="17">
        <f>SUMPRODUCT(ISNUMBER(SEARCH(""&amp;'DataSource-Tool-Coverage'!A$2:A$36&amp;","," "&amp;'Detailed Techniques'!F165&amp;","))+0,'DataSource-Tool-Coverage'!$B$2:$B$36)/(LEN(TRIM(F165))-LEN(SUBSTITUTE(TRIM(F165),",",""))+1)</f>
        <v>0</v>
      </c>
      <c r="M165" s="14" t="str">
        <f>IF(L165&lt;0.2,"0-20",IF(L165&lt;0.4,"20-40",IF(L165&lt;0.6,"40-60",IF(L165&lt;0.8,"60-80","80-100"))))</f>
        <v>0-20</v>
      </c>
      <c r="N165" s="17">
        <f>SUMPRODUCT(ISNUMBER(SEARCH(""&amp;'DataSource-Tool-Coverage'!A$2:A$36&amp;","," "&amp;'Detailed Techniques'!F165&amp;","))+0,'DataSource-Tool-Coverage'!$C$2:$C$36)/(LEN(TRIM(F165))-LEN(SUBSTITUTE(TRIM(F165),",",""))+1)</f>
        <v>0</v>
      </c>
      <c r="O165" s="14" t="str">
        <f>IF(N165&lt;0.2,"0-20",IF(N165&lt;0.4,"20-40",IF(N165&lt;0.6,"40-60",IF(N165&lt;0.8,"60-80","80-100"))))</f>
        <v>0-20</v>
      </c>
      <c r="P165" s="17">
        <f>SUMPRODUCT(ISNUMBER(SEARCH(""&amp;'DataSource-Tool-Coverage'!A$2:A$36&amp;","," "&amp;'Detailed Techniques'!F165&amp;","))+0,'DataSource-Tool-Coverage'!$D$2:$D$36)/(LEN(TRIM(F165))-LEN(SUBSTITUTE(TRIM(F165),",",""))+1)</f>
        <v>0</v>
      </c>
      <c r="Q165" s="14" t="str">
        <f>IF(P165&lt;0.2,"0-20",IF(P165&lt;0.4,"20-40",IF(P165&lt;0.6,"40-60",IF(P165&lt;0.8,"60-80","80-100"))))</f>
        <v>0-20</v>
      </c>
      <c r="R165" s="17">
        <f>SUMPRODUCT(ISNUMBER(SEARCH(""&amp;'DataSource-Tool-Coverage'!A$2:A$36&amp;","," "&amp;'Detailed Techniques'!F165&amp;","))+0,'DataSource-Tool-Coverage'!$E$2:$E$36)/(LEN(TRIM(F165))-LEN(SUBSTITUTE(TRIM(F165),",",""))+1)</f>
        <v>0</v>
      </c>
      <c r="S165" s="14" t="str">
        <f>IF(R165&lt;0.2,"0-20",IF(R165&lt;0.4,"20-40",IF(R165&lt;0.6,"40-60",IF(R165&lt;0.8,"60-80","80-100"))))</f>
        <v>0-20</v>
      </c>
      <c r="T165" s="17">
        <f>SUMPRODUCT(ISNUMBER(SEARCH(""&amp;'DataSource-Tool-Coverage'!A$2:A$36&amp;","," "&amp;'Detailed Techniques'!F165&amp;","))+0,'DataSource-Tool-Coverage'!$F$2:$F$36)/(LEN(TRIM(F165))-LEN(SUBSTITUTE(TRIM(F165),",",""))+1)</f>
        <v>0</v>
      </c>
      <c r="U165" s="14" t="str">
        <f>IF(T165&lt;0.2,"0-20",IF(T165&lt;0.4,"20-40",IF(T165&lt;0.6,"40-60",IF(T165&lt;0.8,"60-80","80-100"))))</f>
        <v>0-20</v>
      </c>
      <c r="V165" s="17">
        <f>SUMPRODUCT(ISNUMBER(SEARCH(""&amp;'DataSource-Tool-Coverage'!A$2:A$36&amp;","," "&amp;'Detailed Techniques'!F165&amp;","))+0,'DataSource-Tool-Coverage'!$G$2:$G$36)/(LEN(TRIM(F165))-LEN(SUBSTITUTE(TRIM(F165),",",""))+1)</f>
        <v>0</v>
      </c>
      <c r="W165" s="14" t="str">
        <f>IF(V165&lt;0.2,"0-20",IF(V165&lt;0.4,"20-40",IF(V165&lt;0.6,"40-60",IF(V165&lt;0.8,"60-80","80-100"))))</f>
        <v>0-20</v>
      </c>
      <c r="X165" s="17">
        <f>SUMPRODUCT(ISNUMBER(SEARCH(""&amp;'DataSource-Tool-Coverage'!A$2:A$36&amp;","," "&amp;'Detailed Techniques'!F165&amp;","))+0,'DataSource-Tool-Coverage'!$H$2:$H$36)/(LEN(TRIM(F165))-LEN(SUBSTITUTE(TRIM(F165),",",""))+1)</f>
        <v>0</v>
      </c>
      <c r="Y165" s="14" t="str">
        <f>IF(X165&lt;0.2,"0-20",IF(X165&lt;0.4,"20-40",IF(X165&lt;0.6,"40-60",IF(X165&lt;0.8,"60-80","80-100"))))</f>
        <v>0-20</v>
      </c>
    </row>
    <row r="166" spans="1:25" ht="60" customHeight="1" x14ac:dyDescent="0.25">
      <c r="A166" s="3" t="s">
        <v>691</v>
      </c>
      <c r="B166" s="3" t="s">
        <v>656</v>
      </c>
      <c r="C166" s="23" t="s">
        <v>692</v>
      </c>
      <c r="D166" s="16" t="s">
        <v>693</v>
      </c>
      <c r="E166" s="16" t="s">
        <v>694</v>
      </c>
      <c r="F166" s="16" t="s">
        <v>628</v>
      </c>
      <c r="G166" s="5" t="str">
        <f>INDEX('Score Defs'!A$3:A$8,MATCH('Detailed Techniques'!K166,'Score Defs'!B$3:B$8,0))</f>
        <v>None</v>
      </c>
      <c r="H166" s="60">
        <v>0</v>
      </c>
      <c r="I166" s="60"/>
      <c r="J166" s="60"/>
      <c r="K166" s="60">
        <f>FLOOR(AVERAGE(H166:J166),1)</f>
        <v>0</v>
      </c>
      <c r="L166" s="17">
        <f>SUMPRODUCT(ISNUMBER(SEARCH(""&amp;'DataSource-Tool-Coverage'!A$2:A$36&amp;","," "&amp;'Detailed Techniques'!F166&amp;","))+0,'DataSource-Tool-Coverage'!$B$2:$B$36)/(LEN(TRIM(F166))-LEN(SUBSTITUTE(TRIM(F166),",",""))+1)</f>
        <v>1</v>
      </c>
      <c r="M166" s="14" t="str">
        <f>IF(L166&lt;0.2,"0-20",IF(L166&lt;0.4,"20-40",IF(L166&lt;0.6,"40-60",IF(L166&lt;0.8,"60-80","80-100"))))</f>
        <v>80-100</v>
      </c>
      <c r="N166" s="17">
        <f>SUMPRODUCT(ISNUMBER(SEARCH(""&amp;'DataSource-Tool-Coverage'!A$2:A$36&amp;","," "&amp;'Detailed Techniques'!F166&amp;","))+0,'DataSource-Tool-Coverage'!$C$2:$C$36)/(LEN(TRIM(F166))-LEN(SUBSTITUTE(TRIM(F166),",",""))+1)</f>
        <v>1</v>
      </c>
      <c r="O166" s="14" t="str">
        <f>IF(N166&lt;0.2,"0-20",IF(N166&lt;0.4,"20-40",IF(N166&lt;0.6,"40-60",IF(N166&lt;0.8,"60-80","80-100"))))</f>
        <v>80-100</v>
      </c>
      <c r="P166" s="17">
        <f>SUMPRODUCT(ISNUMBER(SEARCH(""&amp;'DataSource-Tool-Coverage'!A$2:A$36&amp;","," "&amp;'Detailed Techniques'!F166&amp;","))+0,'DataSource-Tool-Coverage'!$D$2:$D$36)/(LEN(TRIM(F166))-LEN(SUBSTITUTE(TRIM(F166),",",""))+1)</f>
        <v>0</v>
      </c>
      <c r="Q166" s="14" t="str">
        <f>IF(P166&lt;0.2,"0-20",IF(P166&lt;0.4,"20-40",IF(P166&lt;0.6,"40-60",IF(P166&lt;0.8,"60-80","80-100"))))</f>
        <v>0-20</v>
      </c>
      <c r="R166" s="17">
        <f>SUMPRODUCT(ISNUMBER(SEARCH(""&amp;'DataSource-Tool-Coverage'!A$2:A$36&amp;","," "&amp;'Detailed Techniques'!F166&amp;","))+0,'DataSource-Tool-Coverage'!$E$2:$E$36)/(LEN(TRIM(F166))-LEN(SUBSTITUTE(TRIM(F166),",",""))+1)</f>
        <v>1</v>
      </c>
      <c r="S166" s="14" t="str">
        <f>IF(R166&lt;0.2,"0-20",IF(R166&lt;0.4,"20-40",IF(R166&lt;0.6,"40-60",IF(R166&lt;0.8,"60-80","80-100"))))</f>
        <v>80-100</v>
      </c>
      <c r="T166" s="17">
        <f>SUMPRODUCT(ISNUMBER(SEARCH(""&amp;'DataSource-Tool-Coverage'!A$2:A$36&amp;","," "&amp;'Detailed Techniques'!F166&amp;","))+0,'DataSource-Tool-Coverage'!$F$2:$F$36)/(LEN(TRIM(F166))-LEN(SUBSTITUTE(TRIM(F166),",",""))+1)</f>
        <v>1</v>
      </c>
      <c r="U166" s="14" t="str">
        <f>IF(T166&lt;0.2,"0-20",IF(T166&lt;0.4,"20-40",IF(T166&lt;0.6,"40-60",IF(T166&lt;0.8,"60-80","80-100"))))</f>
        <v>80-100</v>
      </c>
      <c r="V166" s="17">
        <f>SUMPRODUCT(ISNUMBER(SEARCH(""&amp;'DataSource-Tool-Coverage'!A$2:A$36&amp;","," "&amp;'Detailed Techniques'!F166&amp;","))+0,'DataSource-Tool-Coverage'!$G$2:$G$36)/(LEN(TRIM(F166))-LEN(SUBSTITUTE(TRIM(F166),",",""))+1)</f>
        <v>0</v>
      </c>
      <c r="W166" s="14" t="str">
        <f>IF(V166&lt;0.2,"0-20",IF(V166&lt;0.4,"20-40",IF(V166&lt;0.6,"40-60",IF(V166&lt;0.8,"60-80","80-100"))))</f>
        <v>0-20</v>
      </c>
      <c r="X166" s="17">
        <f>SUMPRODUCT(ISNUMBER(SEARCH(""&amp;'DataSource-Tool-Coverage'!A$2:A$36&amp;","," "&amp;'Detailed Techniques'!F166&amp;","))+0,'DataSource-Tool-Coverage'!$H$2:$H$36)/(LEN(TRIM(F166))-LEN(SUBSTITUTE(TRIM(F166),",",""))+1)</f>
        <v>0</v>
      </c>
      <c r="Y166" s="14" t="str">
        <f>IF(X166&lt;0.2,"0-20",IF(X166&lt;0.4,"20-40",IF(X166&lt;0.6,"40-60",IF(X166&lt;0.8,"60-80","80-100"))))</f>
        <v>0-20</v>
      </c>
    </row>
    <row r="167" spans="1:25" ht="60" customHeight="1" x14ac:dyDescent="0.25">
      <c r="A167" s="3" t="s">
        <v>695</v>
      </c>
      <c r="B167" s="3" t="s">
        <v>1</v>
      </c>
      <c r="C167" s="23" t="s">
        <v>696</v>
      </c>
      <c r="D167" s="16" t="s">
        <v>697</v>
      </c>
      <c r="E167" s="16" t="s">
        <v>698</v>
      </c>
      <c r="F167" s="16" t="s">
        <v>575</v>
      </c>
      <c r="G167" s="5" t="str">
        <f>INDEX('Score Defs'!A$3:A$8,MATCH('Detailed Techniques'!K167,'Score Defs'!B$3:B$8,0))</f>
        <v>None</v>
      </c>
      <c r="H167" s="60">
        <v>0</v>
      </c>
      <c r="I167" s="60"/>
      <c r="J167" s="60"/>
      <c r="K167" s="60">
        <f>FLOOR(AVERAGE(H167:J167),1)</f>
        <v>0</v>
      </c>
      <c r="L167" s="17">
        <f>SUMPRODUCT(ISNUMBER(SEARCH(""&amp;'DataSource-Tool-Coverage'!A$2:A$36&amp;","," "&amp;'Detailed Techniques'!F167&amp;","))+0,'DataSource-Tool-Coverage'!$B$2:$B$36)/(LEN(TRIM(F167))-LEN(SUBSTITUTE(TRIM(F167),",",""))+1)</f>
        <v>1</v>
      </c>
      <c r="M167" s="14" t="str">
        <f>IF(L167&lt;0.2,"0-20",IF(L167&lt;0.4,"20-40",IF(L167&lt;0.6,"40-60",IF(L167&lt;0.8,"60-80","80-100"))))</f>
        <v>80-100</v>
      </c>
      <c r="N167" s="17">
        <f>SUMPRODUCT(ISNUMBER(SEARCH(""&amp;'DataSource-Tool-Coverage'!A$2:A$36&amp;","," "&amp;'Detailed Techniques'!F167&amp;","))+0,'DataSource-Tool-Coverage'!$C$2:$C$36)/(LEN(TRIM(F167))-LEN(SUBSTITUTE(TRIM(F167),",",""))+1)</f>
        <v>1</v>
      </c>
      <c r="O167" s="14" t="str">
        <f>IF(N167&lt;0.2,"0-20",IF(N167&lt;0.4,"20-40",IF(N167&lt;0.6,"40-60",IF(N167&lt;0.8,"60-80","80-100"))))</f>
        <v>80-100</v>
      </c>
      <c r="P167" s="17">
        <f>SUMPRODUCT(ISNUMBER(SEARCH(""&amp;'DataSource-Tool-Coverage'!A$2:A$36&amp;","," "&amp;'Detailed Techniques'!F167&amp;","))+0,'DataSource-Tool-Coverage'!$D$2:$D$36)/(LEN(TRIM(F167))-LEN(SUBSTITUTE(TRIM(F167),",",""))+1)</f>
        <v>0</v>
      </c>
      <c r="Q167" s="14" t="str">
        <f>IF(P167&lt;0.2,"0-20",IF(P167&lt;0.4,"20-40",IF(P167&lt;0.6,"40-60",IF(P167&lt;0.8,"60-80","80-100"))))</f>
        <v>0-20</v>
      </c>
      <c r="R167" s="17">
        <f>SUMPRODUCT(ISNUMBER(SEARCH(""&amp;'DataSource-Tool-Coverage'!A$2:A$36&amp;","," "&amp;'Detailed Techniques'!F167&amp;","))+0,'DataSource-Tool-Coverage'!$E$2:$E$36)/(LEN(TRIM(F167))-LEN(SUBSTITUTE(TRIM(F167),",",""))+1)</f>
        <v>0.66666666666666663</v>
      </c>
      <c r="S167" s="14" t="str">
        <f>IF(R167&lt;0.2,"0-20",IF(R167&lt;0.4,"20-40",IF(R167&lt;0.6,"40-60",IF(R167&lt;0.8,"60-80","80-100"))))</f>
        <v>60-80</v>
      </c>
      <c r="T167" s="17">
        <f>SUMPRODUCT(ISNUMBER(SEARCH(""&amp;'DataSource-Tool-Coverage'!A$2:A$36&amp;","," "&amp;'Detailed Techniques'!F167&amp;","))+0,'DataSource-Tool-Coverage'!$F$2:$F$36)/(LEN(TRIM(F167))-LEN(SUBSTITUTE(TRIM(F167),",",""))+1)</f>
        <v>0.66666666666666663</v>
      </c>
      <c r="U167" s="14" t="str">
        <f>IF(T167&lt;0.2,"0-20",IF(T167&lt;0.4,"20-40",IF(T167&lt;0.6,"40-60",IF(T167&lt;0.8,"60-80","80-100"))))</f>
        <v>60-80</v>
      </c>
      <c r="V167" s="17">
        <f>SUMPRODUCT(ISNUMBER(SEARCH(""&amp;'DataSource-Tool-Coverage'!A$2:A$36&amp;","," "&amp;'Detailed Techniques'!F167&amp;","))+0,'DataSource-Tool-Coverage'!$G$2:$G$36)/(LEN(TRIM(F167))-LEN(SUBSTITUTE(TRIM(F167),",",""))+1)</f>
        <v>0</v>
      </c>
      <c r="W167" s="14" t="str">
        <f>IF(V167&lt;0.2,"0-20",IF(V167&lt;0.4,"20-40",IF(V167&lt;0.6,"40-60",IF(V167&lt;0.8,"60-80","80-100"))))</f>
        <v>0-20</v>
      </c>
      <c r="X167" s="17">
        <f>SUMPRODUCT(ISNUMBER(SEARCH(""&amp;'DataSource-Tool-Coverage'!A$2:A$36&amp;","," "&amp;'Detailed Techniques'!F167&amp;","))+0,'DataSource-Tool-Coverage'!$H$2:$H$36)/(LEN(TRIM(F167))-LEN(SUBSTITUTE(TRIM(F167),",",""))+1)</f>
        <v>0</v>
      </c>
      <c r="Y167" s="14" t="str">
        <f>IF(X167&lt;0.2,"0-20",IF(X167&lt;0.4,"20-40",IF(X167&lt;0.6,"40-60",IF(X167&lt;0.8,"60-80","80-100"))))</f>
        <v>0-20</v>
      </c>
    </row>
    <row r="168" spans="1:25" ht="60" customHeight="1" x14ac:dyDescent="0.25">
      <c r="A168" s="3" t="s">
        <v>699</v>
      </c>
      <c r="B168" s="3" t="s">
        <v>3</v>
      </c>
      <c r="C168" s="23" t="s">
        <v>700</v>
      </c>
      <c r="D168" s="16" t="s">
        <v>701</v>
      </c>
      <c r="E168" s="16"/>
      <c r="F168" s="16" t="s">
        <v>702</v>
      </c>
      <c r="G168" s="5" t="str">
        <f>INDEX('Score Defs'!A$3:A$8,MATCH('Detailed Techniques'!K168,'Score Defs'!B$3:B$8,0))</f>
        <v>None</v>
      </c>
      <c r="H168" s="60">
        <v>0</v>
      </c>
      <c r="I168" s="60"/>
      <c r="J168" s="60"/>
      <c r="K168" s="60">
        <f>FLOOR(AVERAGE(H168:J168),1)</f>
        <v>0</v>
      </c>
      <c r="L168" s="17">
        <f>SUMPRODUCT(ISNUMBER(SEARCH(""&amp;'DataSource-Tool-Coverage'!A$2:A$36&amp;","," "&amp;'Detailed Techniques'!F168&amp;","))+0,'DataSource-Tool-Coverage'!$B$2:$B$36)/(LEN(TRIM(F168))-LEN(SUBSTITUTE(TRIM(F168),",",""))+1)</f>
        <v>1</v>
      </c>
      <c r="M168" s="14" t="str">
        <f>IF(L168&lt;0.2,"0-20",IF(L168&lt;0.4,"20-40",IF(L168&lt;0.6,"40-60",IF(L168&lt;0.8,"60-80","80-100"))))</f>
        <v>80-100</v>
      </c>
      <c r="N168" s="17">
        <f>SUMPRODUCT(ISNUMBER(SEARCH(""&amp;'DataSource-Tool-Coverage'!A$2:A$36&amp;","," "&amp;'Detailed Techniques'!F168&amp;","))+0,'DataSource-Tool-Coverage'!$C$2:$C$36)/(LEN(TRIM(F168))-LEN(SUBSTITUTE(TRIM(F168),",",""))+1)</f>
        <v>1</v>
      </c>
      <c r="O168" s="14" t="str">
        <f>IF(N168&lt;0.2,"0-20",IF(N168&lt;0.4,"20-40",IF(N168&lt;0.6,"40-60",IF(N168&lt;0.8,"60-80","80-100"))))</f>
        <v>80-100</v>
      </c>
      <c r="P168" s="17">
        <f>SUMPRODUCT(ISNUMBER(SEARCH(""&amp;'DataSource-Tool-Coverage'!A$2:A$36&amp;","," "&amp;'Detailed Techniques'!F168&amp;","))+0,'DataSource-Tool-Coverage'!$D$2:$D$36)/(LEN(TRIM(F168))-LEN(SUBSTITUTE(TRIM(F168),",",""))+1)</f>
        <v>0</v>
      </c>
      <c r="Q168" s="14" t="str">
        <f>IF(P168&lt;0.2,"0-20",IF(P168&lt;0.4,"20-40",IF(P168&lt;0.6,"40-60",IF(P168&lt;0.8,"60-80","80-100"))))</f>
        <v>0-20</v>
      </c>
      <c r="R168" s="17">
        <f>SUMPRODUCT(ISNUMBER(SEARCH(""&amp;'DataSource-Tool-Coverage'!A$2:A$36&amp;","," "&amp;'Detailed Techniques'!F168&amp;","))+0,'DataSource-Tool-Coverage'!$E$2:$E$36)/(LEN(TRIM(F168))-LEN(SUBSTITUTE(TRIM(F168),",",""))+1)</f>
        <v>1</v>
      </c>
      <c r="S168" s="14" t="str">
        <f>IF(R168&lt;0.2,"0-20",IF(R168&lt;0.4,"20-40",IF(R168&lt;0.6,"40-60",IF(R168&lt;0.8,"60-80","80-100"))))</f>
        <v>80-100</v>
      </c>
      <c r="T168" s="17">
        <f>SUMPRODUCT(ISNUMBER(SEARCH(""&amp;'DataSource-Tool-Coverage'!A$2:A$36&amp;","," "&amp;'Detailed Techniques'!F168&amp;","))+0,'DataSource-Tool-Coverage'!$F$2:$F$36)/(LEN(TRIM(F168))-LEN(SUBSTITUTE(TRIM(F168),",",""))+1)</f>
        <v>1</v>
      </c>
      <c r="U168" s="14" t="str">
        <f>IF(T168&lt;0.2,"0-20",IF(T168&lt;0.4,"20-40",IF(T168&lt;0.6,"40-60",IF(T168&lt;0.8,"60-80","80-100"))))</f>
        <v>80-100</v>
      </c>
      <c r="V168" s="17">
        <f>SUMPRODUCT(ISNUMBER(SEARCH(""&amp;'DataSource-Tool-Coverage'!A$2:A$36&amp;","," "&amp;'Detailed Techniques'!F168&amp;","))+0,'DataSource-Tool-Coverage'!$G$2:$G$36)/(LEN(TRIM(F168))-LEN(SUBSTITUTE(TRIM(F168),",",""))+1)</f>
        <v>0</v>
      </c>
      <c r="W168" s="14" t="str">
        <f>IF(V168&lt;0.2,"0-20",IF(V168&lt;0.4,"20-40",IF(V168&lt;0.6,"40-60",IF(V168&lt;0.8,"60-80","80-100"))))</f>
        <v>0-20</v>
      </c>
      <c r="X168" s="17">
        <f>SUMPRODUCT(ISNUMBER(SEARCH(""&amp;'DataSource-Tool-Coverage'!A$2:A$36&amp;","," "&amp;'Detailed Techniques'!F168&amp;","))+0,'DataSource-Tool-Coverage'!$H$2:$H$36)/(LEN(TRIM(F168))-LEN(SUBSTITUTE(TRIM(F168),",",""))+1)</f>
        <v>0</v>
      </c>
      <c r="Y168" s="14" t="str">
        <f>IF(X168&lt;0.2,"0-20",IF(X168&lt;0.4,"20-40",IF(X168&lt;0.6,"40-60",IF(X168&lt;0.8,"60-80","80-100"))))</f>
        <v>0-20</v>
      </c>
    </row>
    <row r="169" spans="1:25" ht="60" customHeight="1" x14ac:dyDescent="0.25">
      <c r="A169" s="3" t="s">
        <v>1021</v>
      </c>
      <c r="B169" s="3" t="s">
        <v>0</v>
      </c>
      <c r="C169" s="23" t="s">
        <v>703</v>
      </c>
      <c r="D169" s="16" t="s">
        <v>704</v>
      </c>
      <c r="E169" s="16" t="s">
        <v>705</v>
      </c>
      <c r="F169" s="16" t="s">
        <v>628</v>
      </c>
      <c r="G169" s="5" t="str">
        <f>INDEX('Score Defs'!A$3:A$8,MATCH('Detailed Techniques'!K169,'Score Defs'!B$3:B$8,0))</f>
        <v>None</v>
      </c>
      <c r="H169" s="60">
        <v>0</v>
      </c>
      <c r="I169" s="60"/>
      <c r="J169" s="60"/>
      <c r="K169" s="60">
        <f>FLOOR(AVERAGE(H169:J169),1)</f>
        <v>0</v>
      </c>
      <c r="L169" s="17">
        <f>SUMPRODUCT(ISNUMBER(SEARCH(""&amp;'DataSource-Tool-Coverage'!A$2:A$36&amp;","," "&amp;'Detailed Techniques'!F169&amp;","))+0,'DataSource-Tool-Coverage'!$B$2:$B$36)/(LEN(TRIM(F169))-LEN(SUBSTITUTE(TRIM(F169),",",""))+1)</f>
        <v>1</v>
      </c>
      <c r="M169" s="14" t="str">
        <f>IF(L169&lt;0.2,"0-20",IF(L169&lt;0.4,"20-40",IF(L169&lt;0.6,"40-60",IF(L169&lt;0.8,"60-80","80-100"))))</f>
        <v>80-100</v>
      </c>
      <c r="N169" s="17">
        <f>SUMPRODUCT(ISNUMBER(SEARCH(""&amp;'DataSource-Tool-Coverage'!A$2:A$36&amp;","," "&amp;'Detailed Techniques'!F169&amp;","))+0,'DataSource-Tool-Coverage'!$C$2:$C$36)/(LEN(TRIM(F169))-LEN(SUBSTITUTE(TRIM(F169),",",""))+1)</f>
        <v>1</v>
      </c>
      <c r="O169" s="14" t="str">
        <f>IF(N169&lt;0.2,"0-20",IF(N169&lt;0.4,"20-40",IF(N169&lt;0.6,"40-60",IF(N169&lt;0.8,"60-80","80-100"))))</f>
        <v>80-100</v>
      </c>
      <c r="P169" s="17">
        <f>SUMPRODUCT(ISNUMBER(SEARCH(""&amp;'DataSource-Tool-Coverage'!A$2:A$36&amp;","," "&amp;'Detailed Techniques'!F169&amp;","))+0,'DataSource-Tool-Coverage'!$D$2:$D$36)/(LEN(TRIM(F169))-LEN(SUBSTITUTE(TRIM(F169),",",""))+1)</f>
        <v>0</v>
      </c>
      <c r="Q169" s="14" t="str">
        <f>IF(P169&lt;0.2,"0-20",IF(P169&lt;0.4,"20-40",IF(P169&lt;0.6,"40-60",IF(P169&lt;0.8,"60-80","80-100"))))</f>
        <v>0-20</v>
      </c>
      <c r="R169" s="17">
        <f>SUMPRODUCT(ISNUMBER(SEARCH(""&amp;'DataSource-Tool-Coverage'!A$2:A$36&amp;","," "&amp;'Detailed Techniques'!F169&amp;","))+0,'DataSource-Tool-Coverage'!$E$2:$E$36)/(LEN(TRIM(F169))-LEN(SUBSTITUTE(TRIM(F169),",",""))+1)</f>
        <v>1</v>
      </c>
      <c r="S169" s="14" t="str">
        <f>IF(R169&lt;0.2,"0-20",IF(R169&lt;0.4,"20-40",IF(R169&lt;0.6,"40-60",IF(R169&lt;0.8,"60-80","80-100"))))</f>
        <v>80-100</v>
      </c>
      <c r="T169" s="17">
        <f>SUMPRODUCT(ISNUMBER(SEARCH(""&amp;'DataSource-Tool-Coverage'!A$2:A$36&amp;","," "&amp;'Detailed Techniques'!F169&amp;","))+0,'DataSource-Tool-Coverage'!$F$2:$F$36)/(LEN(TRIM(F169))-LEN(SUBSTITUTE(TRIM(F169),",",""))+1)</f>
        <v>1</v>
      </c>
      <c r="U169" s="14" t="str">
        <f>IF(T169&lt;0.2,"0-20",IF(T169&lt;0.4,"20-40",IF(T169&lt;0.6,"40-60",IF(T169&lt;0.8,"60-80","80-100"))))</f>
        <v>80-100</v>
      </c>
      <c r="V169" s="17">
        <f>SUMPRODUCT(ISNUMBER(SEARCH(""&amp;'DataSource-Tool-Coverage'!A$2:A$36&amp;","," "&amp;'Detailed Techniques'!F169&amp;","))+0,'DataSource-Tool-Coverage'!$G$2:$G$36)/(LEN(TRIM(F169))-LEN(SUBSTITUTE(TRIM(F169),",",""))+1)</f>
        <v>0</v>
      </c>
      <c r="W169" s="14" t="str">
        <f>IF(V169&lt;0.2,"0-20",IF(V169&lt;0.4,"20-40",IF(V169&lt;0.6,"40-60",IF(V169&lt;0.8,"60-80","80-100"))))</f>
        <v>0-20</v>
      </c>
      <c r="X169" s="17">
        <f>SUMPRODUCT(ISNUMBER(SEARCH(""&amp;'DataSource-Tool-Coverage'!A$2:A$36&amp;","," "&amp;'Detailed Techniques'!F169&amp;","))+0,'DataSource-Tool-Coverage'!$H$2:$H$36)/(LEN(TRIM(F169))-LEN(SUBSTITUTE(TRIM(F169),",",""))+1)</f>
        <v>0</v>
      </c>
      <c r="Y169" s="14" t="str">
        <f>IF(X169&lt;0.2,"0-20",IF(X169&lt;0.4,"20-40",IF(X169&lt;0.6,"40-60",IF(X169&lt;0.8,"60-80","80-100"))))</f>
        <v>0-20</v>
      </c>
    </row>
    <row r="170" spans="1:25" ht="60" customHeight="1" x14ac:dyDescent="0.25">
      <c r="A170" s="3" t="s">
        <v>706</v>
      </c>
      <c r="B170" s="3" t="s">
        <v>1</v>
      </c>
      <c r="C170" s="23" t="s">
        <v>707</v>
      </c>
      <c r="D170" s="16" t="s">
        <v>708</v>
      </c>
      <c r="E170" s="16" t="s">
        <v>709</v>
      </c>
      <c r="F170" s="16" t="s">
        <v>590</v>
      </c>
      <c r="G170" s="5" t="str">
        <f>INDEX('Score Defs'!A$3:A$8,MATCH('Detailed Techniques'!K170,'Score Defs'!B$3:B$8,0))</f>
        <v>Excellent</v>
      </c>
      <c r="H170" s="60">
        <v>5</v>
      </c>
      <c r="I170" s="60">
        <v>5</v>
      </c>
      <c r="J170" s="60">
        <v>5</v>
      </c>
      <c r="K170" s="60">
        <f>FLOOR(AVERAGE(H170:J170),1)</f>
        <v>5</v>
      </c>
      <c r="L170" s="17">
        <f>SUMPRODUCT(ISNUMBER(SEARCH(""&amp;'DataSource-Tool-Coverage'!A$2:A$36&amp;","," "&amp;'Detailed Techniques'!F170&amp;","))+0,'DataSource-Tool-Coverage'!$B$2:$B$36)/(LEN(TRIM(F170))-LEN(SUBSTITUTE(TRIM(F170),",",""))+1)</f>
        <v>1</v>
      </c>
      <c r="M170" s="14" t="str">
        <f>IF(L170&lt;0.2,"0-20",IF(L170&lt;0.4,"20-40",IF(L170&lt;0.6,"40-60",IF(L170&lt;0.8,"60-80","80-100"))))</f>
        <v>80-100</v>
      </c>
      <c r="N170" s="17">
        <f>SUMPRODUCT(ISNUMBER(SEARCH(""&amp;'DataSource-Tool-Coverage'!A$2:A$36&amp;","," "&amp;'Detailed Techniques'!F170&amp;","))+0,'DataSource-Tool-Coverage'!$C$2:$C$36)/(LEN(TRIM(F170))-LEN(SUBSTITUTE(TRIM(F170),",",""))+1)</f>
        <v>1</v>
      </c>
      <c r="O170" s="14" t="str">
        <f>IF(N170&lt;0.2,"0-20",IF(N170&lt;0.4,"20-40",IF(N170&lt;0.6,"40-60",IF(N170&lt;0.8,"60-80","80-100"))))</f>
        <v>80-100</v>
      </c>
      <c r="P170" s="17">
        <f>SUMPRODUCT(ISNUMBER(SEARCH(""&amp;'DataSource-Tool-Coverage'!A$2:A$36&amp;","," "&amp;'Detailed Techniques'!F170&amp;","))+0,'DataSource-Tool-Coverage'!$D$2:$D$36)/(LEN(TRIM(F170))-LEN(SUBSTITUTE(TRIM(F170),",",""))+1)</f>
        <v>0</v>
      </c>
      <c r="Q170" s="14" t="str">
        <f>IF(P170&lt;0.2,"0-20",IF(P170&lt;0.4,"20-40",IF(P170&lt;0.6,"40-60",IF(P170&lt;0.8,"60-80","80-100"))))</f>
        <v>0-20</v>
      </c>
      <c r="R170" s="17">
        <f>SUMPRODUCT(ISNUMBER(SEARCH(""&amp;'DataSource-Tool-Coverage'!A$2:A$36&amp;","," "&amp;'Detailed Techniques'!F170&amp;","))+0,'DataSource-Tool-Coverage'!$E$2:$E$36)/(LEN(TRIM(F170))-LEN(SUBSTITUTE(TRIM(F170),",",""))+1)</f>
        <v>1</v>
      </c>
      <c r="S170" s="14" t="str">
        <f>IF(R170&lt;0.2,"0-20",IF(R170&lt;0.4,"20-40",IF(R170&lt;0.6,"40-60",IF(R170&lt;0.8,"60-80","80-100"))))</f>
        <v>80-100</v>
      </c>
      <c r="T170" s="17">
        <f>SUMPRODUCT(ISNUMBER(SEARCH(""&amp;'DataSource-Tool-Coverage'!A$2:A$36&amp;","," "&amp;'Detailed Techniques'!F170&amp;","))+0,'DataSource-Tool-Coverage'!$F$2:$F$36)/(LEN(TRIM(F170))-LEN(SUBSTITUTE(TRIM(F170),",",""))+1)</f>
        <v>1</v>
      </c>
      <c r="U170" s="14" t="str">
        <f>IF(T170&lt;0.2,"0-20",IF(T170&lt;0.4,"20-40",IF(T170&lt;0.6,"40-60",IF(T170&lt;0.8,"60-80","80-100"))))</f>
        <v>80-100</v>
      </c>
      <c r="V170" s="17">
        <f>SUMPRODUCT(ISNUMBER(SEARCH(""&amp;'DataSource-Tool-Coverage'!A$2:A$36&amp;","," "&amp;'Detailed Techniques'!F170&amp;","))+0,'DataSource-Tool-Coverage'!$G$2:$G$36)/(LEN(TRIM(F170))-LEN(SUBSTITUTE(TRIM(F170),",",""))+1)</f>
        <v>0</v>
      </c>
      <c r="W170" s="14" t="str">
        <f>IF(V170&lt;0.2,"0-20",IF(V170&lt;0.4,"20-40",IF(V170&lt;0.6,"40-60",IF(V170&lt;0.8,"60-80","80-100"))))</f>
        <v>0-20</v>
      </c>
      <c r="X170" s="17">
        <f>SUMPRODUCT(ISNUMBER(SEARCH(""&amp;'DataSource-Tool-Coverage'!A$2:A$36&amp;","," "&amp;'Detailed Techniques'!F170&amp;","))+0,'DataSource-Tool-Coverage'!$H$2:$H$36)/(LEN(TRIM(F170))-LEN(SUBSTITUTE(TRIM(F170),",",""))+1)</f>
        <v>0</v>
      </c>
      <c r="Y170" s="14" t="str">
        <f>IF(X170&lt;0.2,"0-20",IF(X170&lt;0.4,"20-40",IF(X170&lt;0.6,"40-60",IF(X170&lt;0.8,"60-80","80-100"))))</f>
        <v>0-20</v>
      </c>
    </row>
    <row r="171" spans="1:25" ht="60" customHeight="1" x14ac:dyDescent="0.25">
      <c r="A171" s="133" t="s">
        <v>909</v>
      </c>
      <c r="B171" s="94" t="s">
        <v>910</v>
      </c>
      <c r="C171" s="95" t="s">
        <v>911</v>
      </c>
      <c r="D171" s="96" t="s">
        <v>708</v>
      </c>
      <c r="E171" s="96" t="s">
        <v>709</v>
      </c>
      <c r="F171" s="96" t="s">
        <v>1011</v>
      </c>
      <c r="G171" s="97" t="str">
        <f>INDEX('Score Defs'!A$3:A$8,MATCH('Detailed Techniques'!K171,'Score Defs'!B$3:B$8,0))</f>
        <v>Excellent</v>
      </c>
      <c r="H171" s="98">
        <v>5</v>
      </c>
      <c r="I171" s="98">
        <v>5</v>
      </c>
      <c r="J171" s="98">
        <v>5</v>
      </c>
      <c r="K171" s="98">
        <f>FLOOR(AVERAGE(H171:J171),1)</f>
        <v>5</v>
      </c>
      <c r="L171" s="9"/>
      <c r="M171" s="9"/>
      <c r="N171" s="9"/>
      <c r="O171" s="9"/>
      <c r="P171" s="9"/>
      <c r="Q171" s="9"/>
      <c r="R171" s="9"/>
      <c r="S171" s="9"/>
      <c r="T171" s="9"/>
      <c r="U171" s="9"/>
      <c r="V171" s="9"/>
      <c r="W171" s="9"/>
      <c r="X171" s="9"/>
      <c r="Y171" s="9"/>
    </row>
    <row r="172" spans="1:25" ht="60" customHeight="1" x14ac:dyDescent="0.25">
      <c r="A172" s="79" t="s">
        <v>917</v>
      </c>
      <c r="B172" s="79" t="s">
        <v>3</v>
      </c>
      <c r="C172" s="80" t="s">
        <v>912</v>
      </c>
      <c r="D172" s="81" t="s">
        <v>708</v>
      </c>
      <c r="E172" s="81" t="s">
        <v>709</v>
      </c>
      <c r="F172" s="81"/>
      <c r="G172" s="82" t="str">
        <f>INDEX('Score Defs'!A$3:A$8,MATCH('Detailed Techniques'!K172,'Score Defs'!B$3:B$8,0))</f>
        <v>Excellent</v>
      </c>
      <c r="H172" s="83">
        <v>5</v>
      </c>
      <c r="I172" s="83">
        <v>5</v>
      </c>
      <c r="J172" s="83">
        <v>5</v>
      </c>
      <c r="K172" s="83">
        <f>FLOOR(AVERAGE(H172:J172),1)</f>
        <v>5</v>
      </c>
      <c r="L172" s="9"/>
      <c r="M172" s="9"/>
      <c r="N172" s="9"/>
      <c r="O172" s="9"/>
      <c r="P172" s="9"/>
      <c r="Q172" s="9"/>
      <c r="R172" s="9"/>
      <c r="S172" s="9"/>
      <c r="T172" s="9"/>
      <c r="U172" s="9"/>
      <c r="V172" s="9"/>
      <c r="W172" s="9"/>
      <c r="X172" s="9"/>
      <c r="Y172" s="9"/>
    </row>
    <row r="173" spans="1:25" ht="60" customHeight="1" x14ac:dyDescent="0.25">
      <c r="A173" s="79" t="s">
        <v>918</v>
      </c>
      <c r="B173" s="79" t="s">
        <v>9</v>
      </c>
      <c r="C173" s="80" t="s">
        <v>913</v>
      </c>
      <c r="D173" s="81" t="s">
        <v>708</v>
      </c>
      <c r="E173" s="81" t="s">
        <v>709</v>
      </c>
      <c r="F173" s="81"/>
      <c r="G173" s="82" t="str">
        <f>INDEX('Score Defs'!A$3:A$8,MATCH('Detailed Techniques'!K173,'Score Defs'!B$3:B$8,0))</f>
        <v>Excellent</v>
      </c>
      <c r="H173" s="60">
        <v>5</v>
      </c>
      <c r="I173" s="60">
        <v>5</v>
      </c>
      <c r="J173" s="60">
        <v>5</v>
      </c>
      <c r="K173" s="83">
        <f>FLOOR(AVERAGE(H173:J173),1)</f>
        <v>5</v>
      </c>
      <c r="L173" s="9"/>
      <c r="M173" s="9"/>
      <c r="N173" s="9"/>
      <c r="O173" s="9"/>
      <c r="P173" s="9"/>
      <c r="Q173" s="9"/>
      <c r="R173" s="9"/>
      <c r="S173" s="9"/>
      <c r="T173" s="9"/>
      <c r="U173" s="9"/>
      <c r="V173" s="9"/>
      <c r="W173" s="9"/>
      <c r="X173" s="9"/>
      <c r="Y173" s="9"/>
    </row>
    <row r="174" spans="1:25" ht="60" customHeight="1" x14ac:dyDescent="0.25">
      <c r="A174" s="79" t="s">
        <v>919</v>
      </c>
      <c r="B174" s="79" t="s">
        <v>6</v>
      </c>
      <c r="C174" s="80" t="s">
        <v>914</v>
      </c>
      <c r="D174" s="81" t="s">
        <v>708</v>
      </c>
      <c r="E174" s="81" t="s">
        <v>709</v>
      </c>
      <c r="F174" s="81"/>
      <c r="G174" s="82" t="str">
        <f>INDEX('Score Defs'!A$3:A$8,MATCH('Detailed Techniques'!K174,'Score Defs'!B$3:B$8,0))</f>
        <v>Excellent</v>
      </c>
      <c r="H174" s="98">
        <v>5</v>
      </c>
      <c r="I174" s="98">
        <v>5</v>
      </c>
      <c r="J174" s="98">
        <v>5</v>
      </c>
      <c r="K174" s="83">
        <f>FLOOR(AVERAGE(H174:J174),1)</f>
        <v>5</v>
      </c>
      <c r="L174" s="9"/>
      <c r="M174" s="9"/>
      <c r="N174" s="9"/>
      <c r="O174" s="9"/>
      <c r="P174" s="9"/>
      <c r="Q174" s="9"/>
      <c r="R174" s="9"/>
      <c r="S174" s="9"/>
      <c r="T174" s="9"/>
      <c r="U174" s="9"/>
      <c r="V174" s="9"/>
      <c r="W174" s="9"/>
      <c r="X174" s="9"/>
      <c r="Y174" s="9"/>
    </row>
    <row r="175" spans="1:25" ht="60" customHeight="1" x14ac:dyDescent="0.25">
      <c r="A175" s="79" t="s">
        <v>920</v>
      </c>
      <c r="B175" s="79" t="s">
        <v>3</v>
      </c>
      <c r="C175" s="80" t="s">
        <v>915</v>
      </c>
      <c r="D175" s="81" t="s">
        <v>708</v>
      </c>
      <c r="E175" s="81" t="s">
        <v>709</v>
      </c>
      <c r="F175" s="81"/>
      <c r="G175" s="82" t="str">
        <f>INDEX('Score Defs'!A$3:A$8,MATCH('Detailed Techniques'!K175,'Score Defs'!B$3:B$8,0))</f>
        <v>Excellent</v>
      </c>
      <c r="H175" s="83">
        <v>5</v>
      </c>
      <c r="I175" s="83">
        <v>5</v>
      </c>
      <c r="J175" s="83">
        <v>5</v>
      </c>
      <c r="K175" s="83">
        <f>FLOOR(AVERAGE(H175:J175),1)</f>
        <v>5</v>
      </c>
      <c r="L175" s="9"/>
      <c r="M175" s="9"/>
      <c r="N175" s="9"/>
      <c r="O175" s="9"/>
      <c r="P175" s="9"/>
      <c r="Q175" s="9"/>
      <c r="R175" s="9"/>
      <c r="S175" s="9"/>
      <c r="T175" s="9"/>
      <c r="U175" s="9"/>
      <c r="V175" s="9"/>
      <c r="W175" s="9"/>
      <c r="X175" s="9"/>
      <c r="Y175" s="9"/>
    </row>
    <row r="176" spans="1:25" ht="60" customHeight="1" x14ac:dyDescent="0.25">
      <c r="A176" s="79" t="s">
        <v>921</v>
      </c>
      <c r="B176" s="79" t="s">
        <v>5</v>
      </c>
      <c r="C176" s="80" t="s">
        <v>916</v>
      </c>
      <c r="D176" s="81" t="s">
        <v>708</v>
      </c>
      <c r="E176" s="81" t="s">
        <v>709</v>
      </c>
      <c r="F176" s="81"/>
      <c r="G176" s="82" t="str">
        <f>INDEX('Score Defs'!A$3:A$8,MATCH('Detailed Techniques'!K176,'Score Defs'!B$3:B$8,0))</f>
        <v>Excellent</v>
      </c>
      <c r="H176" s="60">
        <v>5</v>
      </c>
      <c r="I176" s="60">
        <v>5</v>
      </c>
      <c r="J176" s="60">
        <v>5</v>
      </c>
      <c r="K176" s="83">
        <f>FLOOR(AVERAGE(H176:J176),1)</f>
        <v>5</v>
      </c>
      <c r="L176" s="9"/>
      <c r="M176" s="9"/>
      <c r="N176" s="9"/>
      <c r="O176" s="9"/>
      <c r="P176" s="9"/>
      <c r="Q176" s="9"/>
      <c r="R176" s="9"/>
      <c r="S176" s="9"/>
      <c r="T176" s="9"/>
      <c r="U176" s="9"/>
      <c r="V176" s="9"/>
      <c r="W176" s="9"/>
      <c r="X176" s="9"/>
      <c r="Y176" s="9"/>
    </row>
    <row r="177" spans="1:25" ht="60" customHeight="1" x14ac:dyDescent="0.25">
      <c r="A177" s="79" t="s">
        <v>961</v>
      </c>
      <c r="B177" s="79" t="s">
        <v>0</v>
      </c>
      <c r="C177" s="80" t="s">
        <v>922</v>
      </c>
      <c r="D177" s="81" t="s">
        <v>708</v>
      </c>
      <c r="E177" s="81" t="s">
        <v>709</v>
      </c>
      <c r="F177" s="81"/>
      <c r="G177" s="82" t="str">
        <f>INDEX('Score Defs'!A$3:A$8,MATCH('Detailed Techniques'!K177,'Score Defs'!B$3:B$8,0))</f>
        <v>Excellent</v>
      </c>
      <c r="H177" s="98">
        <v>5</v>
      </c>
      <c r="I177" s="98">
        <v>5</v>
      </c>
      <c r="J177" s="98">
        <v>5</v>
      </c>
      <c r="K177" s="83">
        <f>FLOOR(AVERAGE(H177:J177),1)</f>
        <v>5</v>
      </c>
      <c r="L177" s="9"/>
      <c r="M177" s="9"/>
      <c r="N177" s="9"/>
      <c r="O177" s="9"/>
      <c r="P177" s="9"/>
      <c r="Q177" s="9"/>
      <c r="R177" s="9"/>
      <c r="S177" s="9"/>
      <c r="T177" s="9"/>
      <c r="U177" s="9"/>
      <c r="V177" s="9"/>
      <c r="W177" s="9"/>
      <c r="X177" s="9"/>
      <c r="Y177" s="9"/>
    </row>
    <row r="178" spans="1:25" ht="60" customHeight="1" x14ac:dyDescent="0.25">
      <c r="A178" s="79" t="s">
        <v>962</v>
      </c>
      <c r="B178" s="79" t="s">
        <v>963</v>
      </c>
      <c r="C178" s="80" t="s">
        <v>923</v>
      </c>
      <c r="D178" s="81" t="s">
        <v>708</v>
      </c>
      <c r="E178" s="81" t="s">
        <v>709</v>
      </c>
      <c r="F178" s="81"/>
      <c r="G178" s="82" t="str">
        <f>INDEX('Score Defs'!A$3:A$8,MATCH('Detailed Techniques'!K178,'Score Defs'!B$3:B$8,0))</f>
        <v>Excellent</v>
      </c>
      <c r="H178" s="83">
        <v>5</v>
      </c>
      <c r="I178" s="83">
        <v>5</v>
      </c>
      <c r="J178" s="83">
        <v>5</v>
      </c>
      <c r="K178" s="83">
        <f>FLOOR(AVERAGE(H178:J178),1)</f>
        <v>5</v>
      </c>
      <c r="L178" s="9"/>
      <c r="M178" s="9"/>
      <c r="N178" s="9"/>
      <c r="O178" s="9"/>
      <c r="P178" s="9"/>
      <c r="Q178" s="9"/>
      <c r="R178" s="9"/>
      <c r="S178" s="9"/>
      <c r="T178" s="9"/>
      <c r="U178" s="9"/>
      <c r="V178" s="9"/>
      <c r="W178" s="9"/>
      <c r="X178" s="9"/>
      <c r="Y178" s="9"/>
    </row>
    <row r="179" spans="1:25" ht="60" customHeight="1" x14ac:dyDescent="0.25">
      <c r="A179" s="79" t="s">
        <v>964</v>
      </c>
      <c r="B179" s="79" t="s">
        <v>1</v>
      </c>
      <c r="C179" s="80" t="s">
        <v>924</v>
      </c>
      <c r="D179" s="81" t="s">
        <v>708</v>
      </c>
      <c r="E179" s="81" t="s">
        <v>709</v>
      </c>
      <c r="F179" s="81"/>
      <c r="G179" s="82" t="str">
        <f>INDEX('Score Defs'!A$3:A$8,MATCH('Detailed Techniques'!K179,'Score Defs'!B$3:B$8,0))</f>
        <v>Excellent</v>
      </c>
      <c r="H179" s="60">
        <v>5</v>
      </c>
      <c r="I179" s="60">
        <v>5</v>
      </c>
      <c r="J179" s="60">
        <v>5</v>
      </c>
      <c r="K179" s="83">
        <f>FLOOR(AVERAGE(H179:J179),1)</f>
        <v>5</v>
      </c>
    </row>
    <row r="180" spans="1:25" ht="60" customHeight="1" x14ac:dyDescent="0.25">
      <c r="A180" s="79" t="s">
        <v>965</v>
      </c>
      <c r="B180" s="79" t="s">
        <v>1012</v>
      </c>
      <c r="C180" s="80" t="s">
        <v>925</v>
      </c>
      <c r="D180" s="81" t="s">
        <v>708</v>
      </c>
      <c r="E180" s="81" t="s">
        <v>709</v>
      </c>
      <c r="F180" s="81"/>
      <c r="G180" s="82" t="str">
        <f>INDEX('Score Defs'!A$3:A$8,MATCH('Detailed Techniques'!K180,'Score Defs'!B$3:B$8,0))</f>
        <v>Excellent</v>
      </c>
      <c r="H180" s="98">
        <v>5</v>
      </c>
      <c r="I180" s="98">
        <v>5</v>
      </c>
      <c r="J180" s="98">
        <v>5</v>
      </c>
      <c r="K180" s="83">
        <f>FLOOR(AVERAGE(H180:J180),1)</f>
        <v>5</v>
      </c>
      <c r="L180" s="9"/>
      <c r="M180" s="9"/>
      <c r="N180" s="9"/>
      <c r="O180" s="9"/>
      <c r="P180" s="9"/>
      <c r="Q180" s="9"/>
      <c r="R180" s="9"/>
      <c r="S180" s="9"/>
      <c r="T180" s="9"/>
      <c r="U180" s="9"/>
      <c r="V180" s="9"/>
      <c r="W180" s="9"/>
      <c r="X180" s="9"/>
      <c r="Y180" s="9"/>
    </row>
    <row r="181" spans="1:25" ht="60" customHeight="1" x14ac:dyDescent="0.25">
      <c r="A181" s="79" t="s">
        <v>966</v>
      </c>
      <c r="B181" s="79" t="s">
        <v>0</v>
      </c>
      <c r="C181" s="80" t="s">
        <v>926</v>
      </c>
      <c r="D181" s="81" t="s">
        <v>708</v>
      </c>
      <c r="E181" s="81" t="s">
        <v>709</v>
      </c>
      <c r="F181" s="81"/>
      <c r="G181" s="82" t="str">
        <f>INDEX('Score Defs'!A$3:A$8,MATCH('Detailed Techniques'!K181,'Score Defs'!B$3:B$8,0))</f>
        <v>Excellent</v>
      </c>
      <c r="H181" s="83">
        <v>5</v>
      </c>
      <c r="I181" s="83">
        <v>5</v>
      </c>
      <c r="J181" s="83">
        <v>5</v>
      </c>
      <c r="K181" s="83">
        <f>FLOOR(AVERAGE(H181:J181),1)</f>
        <v>5</v>
      </c>
      <c r="L181" s="9"/>
      <c r="M181" s="9"/>
      <c r="N181" s="9"/>
      <c r="O181" s="9"/>
      <c r="P181" s="9"/>
      <c r="Q181" s="9"/>
      <c r="R181" s="9"/>
      <c r="S181" s="9"/>
      <c r="T181" s="9"/>
      <c r="U181" s="9"/>
      <c r="V181" s="9"/>
      <c r="W181" s="9"/>
      <c r="X181" s="9"/>
      <c r="Y181" s="9"/>
    </row>
    <row r="182" spans="1:25" ht="60" customHeight="1" x14ac:dyDescent="0.25">
      <c r="A182" s="79" t="s">
        <v>967</v>
      </c>
      <c r="B182" s="79" t="s">
        <v>1013</v>
      </c>
      <c r="C182" s="80" t="s">
        <v>927</v>
      </c>
      <c r="D182" s="81" t="s">
        <v>708</v>
      </c>
      <c r="E182" s="81" t="s">
        <v>709</v>
      </c>
      <c r="F182" s="81"/>
      <c r="G182" s="82" t="str">
        <f>INDEX('Score Defs'!A$3:A$8,MATCH('Detailed Techniques'!K182,'Score Defs'!B$3:B$8,0))</f>
        <v>Excellent</v>
      </c>
      <c r="H182" s="60">
        <v>5</v>
      </c>
      <c r="I182" s="60">
        <v>5</v>
      </c>
      <c r="J182" s="60">
        <v>5</v>
      </c>
      <c r="K182" s="83">
        <f>FLOOR(AVERAGE(H182:J182),1)</f>
        <v>5</v>
      </c>
      <c r="L182" s="9"/>
      <c r="M182" s="9"/>
      <c r="N182" s="9"/>
      <c r="O182" s="9"/>
      <c r="P182" s="9"/>
      <c r="Q182" s="9"/>
      <c r="R182" s="9"/>
      <c r="S182" s="9"/>
      <c r="T182" s="9"/>
      <c r="U182" s="9"/>
      <c r="V182" s="9"/>
      <c r="W182" s="9"/>
      <c r="X182" s="9"/>
      <c r="Y182" s="9"/>
    </row>
    <row r="183" spans="1:25" ht="60" customHeight="1" x14ac:dyDescent="0.25">
      <c r="A183" s="79" t="s">
        <v>968</v>
      </c>
      <c r="B183" s="79" t="s">
        <v>1014</v>
      </c>
      <c r="C183" s="80" t="s">
        <v>928</v>
      </c>
      <c r="D183" s="81" t="s">
        <v>708</v>
      </c>
      <c r="E183" s="81" t="s">
        <v>709</v>
      </c>
      <c r="F183" s="81"/>
      <c r="G183" s="82" t="str">
        <f>INDEX('Score Defs'!A$3:A$8,MATCH('Detailed Techniques'!K183,'Score Defs'!B$3:B$8,0))</f>
        <v>Excellent</v>
      </c>
      <c r="H183" s="98">
        <v>5</v>
      </c>
      <c r="I183" s="98">
        <v>5</v>
      </c>
      <c r="J183" s="98">
        <v>5</v>
      </c>
      <c r="K183" s="83">
        <f>FLOOR(AVERAGE(H183:J183),1)</f>
        <v>5</v>
      </c>
      <c r="L183" s="9"/>
      <c r="M183" s="9"/>
      <c r="N183" s="9"/>
      <c r="O183" s="9"/>
      <c r="P183" s="9"/>
      <c r="Q183" s="9"/>
      <c r="R183" s="9"/>
      <c r="S183" s="9"/>
      <c r="T183" s="9"/>
      <c r="U183" s="9"/>
      <c r="V183" s="9"/>
      <c r="W183" s="9"/>
      <c r="X183" s="9"/>
      <c r="Y183" s="9"/>
    </row>
    <row r="184" spans="1:25" ht="60" customHeight="1" x14ac:dyDescent="0.25">
      <c r="A184" s="79" t="s">
        <v>969</v>
      </c>
      <c r="B184" s="79" t="s">
        <v>1015</v>
      </c>
      <c r="C184" s="80" t="s">
        <v>929</v>
      </c>
      <c r="D184" s="81" t="s">
        <v>708</v>
      </c>
      <c r="E184" s="81" t="s">
        <v>709</v>
      </c>
      <c r="F184" s="81"/>
      <c r="G184" s="82" t="str">
        <f>INDEX('Score Defs'!A$3:A$8,MATCH('Detailed Techniques'!K184,'Score Defs'!B$3:B$8,0))</f>
        <v>Excellent</v>
      </c>
      <c r="H184" s="83">
        <v>5</v>
      </c>
      <c r="I184" s="83">
        <v>5</v>
      </c>
      <c r="J184" s="83">
        <v>5</v>
      </c>
      <c r="K184" s="83">
        <f>FLOOR(AVERAGE(H184:J184),1)</f>
        <v>5</v>
      </c>
      <c r="L184" s="9"/>
      <c r="M184" s="9"/>
      <c r="N184" s="9"/>
      <c r="O184" s="9"/>
      <c r="P184" s="9"/>
      <c r="Q184" s="9"/>
      <c r="R184" s="9"/>
      <c r="S184" s="9"/>
      <c r="T184" s="9"/>
      <c r="U184" s="9"/>
      <c r="V184" s="9"/>
      <c r="W184" s="9"/>
      <c r="X184" s="9"/>
      <c r="Y184" s="9"/>
    </row>
    <row r="185" spans="1:25" ht="60" customHeight="1" x14ac:dyDescent="0.25">
      <c r="A185" s="79" t="s">
        <v>970</v>
      </c>
      <c r="B185" s="79" t="s">
        <v>5</v>
      </c>
      <c r="C185" s="80" t="s">
        <v>930</v>
      </c>
      <c r="D185" s="81" t="s">
        <v>708</v>
      </c>
      <c r="E185" s="81" t="s">
        <v>709</v>
      </c>
      <c r="F185" s="81"/>
      <c r="G185" s="82" t="str">
        <f>INDEX('Score Defs'!A$3:A$8,MATCH('Detailed Techniques'!K185,'Score Defs'!B$3:B$8,0))</f>
        <v>Excellent</v>
      </c>
      <c r="H185" s="60">
        <v>5</v>
      </c>
      <c r="I185" s="60">
        <v>5</v>
      </c>
      <c r="J185" s="60">
        <v>5</v>
      </c>
      <c r="K185" s="83">
        <f>FLOOR(AVERAGE(H185:J185),1)</f>
        <v>5</v>
      </c>
    </row>
    <row r="186" spans="1:25" ht="60" customHeight="1" x14ac:dyDescent="0.25">
      <c r="A186" s="79" t="s">
        <v>971</v>
      </c>
      <c r="B186" s="79" t="s">
        <v>7</v>
      </c>
      <c r="C186" s="80" t="s">
        <v>931</v>
      </c>
      <c r="D186" s="81" t="s">
        <v>708</v>
      </c>
      <c r="E186" s="81" t="s">
        <v>709</v>
      </c>
      <c r="F186" s="81"/>
      <c r="G186" s="82" t="str">
        <f>INDEX('Score Defs'!A$3:A$8,MATCH('Detailed Techniques'!K186,'Score Defs'!B$3:B$8,0))</f>
        <v>Excellent</v>
      </c>
      <c r="H186" s="98">
        <v>5</v>
      </c>
      <c r="I186" s="98">
        <v>5</v>
      </c>
      <c r="J186" s="98">
        <v>5</v>
      </c>
      <c r="K186" s="83">
        <f>FLOOR(AVERAGE(H186:J186),1)</f>
        <v>5</v>
      </c>
      <c r="L186" s="9"/>
      <c r="M186" s="9"/>
      <c r="N186" s="9"/>
      <c r="O186" s="9"/>
      <c r="P186" s="9"/>
      <c r="Q186" s="9"/>
      <c r="R186" s="9"/>
      <c r="S186" s="9"/>
      <c r="T186" s="9"/>
      <c r="U186" s="9"/>
      <c r="V186" s="9"/>
      <c r="W186" s="9"/>
      <c r="X186" s="9"/>
      <c r="Y186" s="9"/>
    </row>
    <row r="187" spans="1:25" ht="60" customHeight="1" x14ac:dyDescent="0.25">
      <c r="A187" s="79" t="s">
        <v>972</v>
      </c>
      <c r="B187" s="79" t="s">
        <v>2</v>
      </c>
      <c r="C187" s="80" t="s">
        <v>932</v>
      </c>
      <c r="D187" s="81" t="s">
        <v>708</v>
      </c>
      <c r="E187" s="81" t="s">
        <v>709</v>
      </c>
      <c r="F187" s="81"/>
      <c r="G187" s="82" t="str">
        <f>INDEX('Score Defs'!A$3:A$8,MATCH('Detailed Techniques'!K187,'Score Defs'!B$3:B$8,0))</f>
        <v>Excellent</v>
      </c>
      <c r="H187" s="83">
        <v>5</v>
      </c>
      <c r="I187" s="83">
        <v>5</v>
      </c>
      <c r="J187" s="83">
        <v>5</v>
      </c>
      <c r="K187" s="83">
        <f>FLOOR(AVERAGE(H187:J187),1)</f>
        <v>5</v>
      </c>
      <c r="L187" s="9"/>
      <c r="M187" s="9"/>
      <c r="N187" s="9"/>
      <c r="O187" s="9"/>
      <c r="P187" s="9"/>
      <c r="Q187" s="9"/>
      <c r="R187" s="9"/>
      <c r="S187" s="9"/>
      <c r="T187" s="9"/>
      <c r="U187" s="9"/>
      <c r="V187" s="9"/>
      <c r="W187" s="9"/>
      <c r="X187" s="9"/>
      <c r="Y187" s="9"/>
    </row>
    <row r="188" spans="1:25" ht="60" customHeight="1" x14ac:dyDescent="0.25">
      <c r="A188" s="79" t="s">
        <v>973</v>
      </c>
      <c r="B188" s="79" t="s">
        <v>3</v>
      </c>
      <c r="C188" s="80" t="s">
        <v>933</v>
      </c>
      <c r="D188" s="81" t="s">
        <v>708</v>
      </c>
      <c r="E188" s="81" t="s">
        <v>709</v>
      </c>
      <c r="F188" s="81"/>
      <c r="G188" s="82" t="str">
        <f>INDEX('Score Defs'!A$3:A$8,MATCH('Detailed Techniques'!K188,'Score Defs'!B$3:B$8,0))</f>
        <v>Excellent</v>
      </c>
      <c r="H188" s="60">
        <v>5</v>
      </c>
      <c r="I188" s="60">
        <v>5</v>
      </c>
      <c r="J188" s="60">
        <v>5</v>
      </c>
      <c r="K188" s="83">
        <f>FLOOR(AVERAGE(H188:J188),1)</f>
        <v>5</v>
      </c>
      <c r="L188" s="9"/>
      <c r="M188" s="9"/>
      <c r="N188" s="9"/>
      <c r="O188" s="9"/>
      <c r="P188" s="9"/>
      <c r="Q188" s="9"/>
      <c r="R188" s="9"/>
      <c r="S188" s="9"/>
      <c r="T188" s="9"/>
      <c r="U188" s="9"/>
      <c r="V188" s="9"/>
      <c r="W188" s="9"/>
      <c r="X188" s="9"/>
      <c r="Y188" s="9"/>
    </row>
    <row r="189" spans="1:25" ht="60" customHeight="1" x14ac:dyDescent="0.25">
      <c r="A189" s="79" t="s">
        <v>974</v>
      </c>
      <c r="B189" s="79" t="s">
        <v>9</v>
      </c>
      <c r="C189" s="80" t="s">
        <v>934</v>
      </c>
      <c r="D189" s="81" t="s">
        <v>708</v>
      </c>
      <c r="E189" s="81" t="s">
        <v>709</v>
      </c>
      <c r="F189" s="81"/>
      <c r="G189" s="82" t="str">
        <f>INDEX('Score Defs'!A$3:A$8,MATCH('Detailed Techniques'!K189,'Score Defs'!B$3:B$8,0))</f>
        <v>Excellent</v>
      </c>
      <c r="H189" s="98">
        <v>5</v>
      </c>
      <c r="I189" s="98">
        <v>5</v>
      </c>
      <c r="J189" s="98">
        <v>5</v>
      </c>
      <c r="K189" s="83">
        <f>FLOOR(AVERAGE(H189:J189),1)</f>
        <v>5</v>
      </c>
      <c r="L189" s="9"/>
      <c r="M189" s="9"/>
      <c r="N189" s="9"/>
      <c r="O189" s="9"/>
      <c r="P189" s="9"/>
      <c r="Q189" s="9"/>
      <c r="R189" s="9"/>
      <c r="S189" s="9"/>
      <c r="T189" s="9"/>
      <c r="U189" s="9"/>
      <c r="V189" s="9"/>
      <c r="W189" s="9"/>
      <c r="X189" s="9"/>
      <c r="Y189" s="9"/>
    </row>
    <row r="190" spans="1:25" ht="60" customHeight="1" x14ac:dyDescent="0.25">
      <c r="A190" s="79" t="s">
        <v>975</v>
      </c>
      <c r="B190" s="79" t="s">
        <v>1016</v>
      </c>
      <c r="C190" s="80" t="s">
        <v>935</v>
      </c>
      <c r="D190" s="81" t="s">
        <v>708</v>
      </c>
      <c r="E190" s="81" t="s">
        <v>709</v>
      </c>
      <c r="F190" s="81"/>
      <c r="G190" s="82" t="str">
        <f>INDEX('Score Defs'!A$3:A$8,MATCH('Detailed Techniques'!K190,'Score Defs'!B$3:B$8,0))</f>
        <v>Excellent</v>
      </c>
      <c r="H190" s="83">
        <v>5</v>
      </c>
      <c r="I190" s="83">
        <v>5</v>
      </c>
      <c r="J190" s="83">
        <v>5</v>
      </c>
      <c r="K190" s="83">
        <f>FLOOR(AVERAGE(H190:J190),1)</f>
        <v>5</v>
      </c>
      <c r="L190" s="9"/>
      <c r="M190" s="9"/>
      <c r="N190" s="9"/>
      <c r="O190" s="9"/>
      <c r="P190" s="9"/>
      <c r="Q190" s="9"/>
      <c r="R190" s="9"/>
      <c r="S190" s="9"/>
      <c r="T190" s="9"/>
      <c r="U190" s="9"/>
      <c r="V190" s="9"/>
      <c r="W190" s="9"/>
      <c r="X190" s="9"/>
      <c r="Y190" s="9"/>
    </row>
    <row r="191" spans="1:25" ht="60" customHeight="1" x14ac:dyDescent="0.25">
      <c r="A191" s="79" t="s">
        <v>976</v>
      </c>
      <c r="B191" s="79" t="s">
        <v>1016</v>
      </c>
      <c r="C191" s="80" t="s">
        <v>936</v>
      </c>
      <c r="D191" s="81" t="s">
        <v>708</v>
      </c>
      <c r="E191" s="81" t="s">
        <v>709</v>
      </c>
      <c r="F191" s="81"/>
      <c r="G191" s="82" t="str">
        <f>INDEX('Score Defs'!A$3:A$8,MATCH('Detailed Techniques'!K191,'Score Defs'!B$3:B$8,0))</f>
        <v>Excellent</v>
      </c>
      <c r="H191" s="60">
        <v>5</v>
      </c>
      <c r="I191" s="60">
        <v>5</v>
      </c>
      <c r="J191" s="60">
        <v>5</v>
      </c>
      <c r="K191" s="83">
        <f>FLOOR(AVERAGE(H191:J191),1)</f>
        <v>5</v>
      </c>
      <c r="L191" s="9"/>
      <c r="M191" s="9"/>
      <c r="N191" s="9"/>
      <c r="O191" s="9"/>
      <c r="P191" s="9"/>
      <c r="Q191" s="9"/>
      <c r="R191" s="9"/>
      <c r="S191" s="9"/>
      <c r="T191" s="9"/>
      <c r="U191" s="9"/>
      <c r="V191" s="9"/>
      <c r="W191" s="9"/>
      <c r="X191" s="9"/>
      <c r="Y191" s="9"/>
    </row>
    <row r="192" spans="1:25" ht="60" customHeight="1" x14ac:dyDescent="0.25">
      <c r="A192" s="79" t="s">
        <v>977</v>
      </c>
      <c r="B192" s="79" t="s">
        <v>910</v>
      </c>
      <c r="C192" s="80" t="s">
        <v>937</v>
      </c>
      <c r="D192" s="81" t="s">
        <v>708</v>
      </c>
      <c r="E192" s="81" t="s">
        <v>709</v>
      </c>
      <c r="F192" s="81"/>
      <c r="G192" s="82" t="str">
        <f>INDEX('Score Defs'!A$3:A$8,MATCH('Detailed Techniques'!K192,'Score Defs'!B$3:B$8,0))</f>
        <v>Excellent</v>
      </c>
      <c r="H192" s="98">
        <v>5</v>
      </c>
      <c r="I192" s="98">
        <v>5</v>
      </c>
      <c r="J192" s="98">
        <v>5</v>
      </c>
      <c r="K192" s="83">
        <f>FLOOR(AVERAGE(H192:J192),1)</f>
        <v>5</v>
      </c>
      <c r="L192" s="9"/>
      <c r="M192" s="9"/>
      <c r="N192" s="9"/>
      <c r="O192" s="9"/>
      <c r="P192" s="9"/>
      <c r="Q192" s="9"/>
      <c r="R192" s="9"/>
      <c r="S192" s="9"/>
      <c r="T192" s="9"/>
      <c r="U192" s="9"/>
      <c r="V192" s="9"/>
      <c r="W192" s="9"/>
      <c r="X192" s="9"/>
      <c r="Y192" s="9"/>
    </row>
    <row r="193" spans="1:25" ht="60" customHeight="1" x14ac:dyDescent="0.25">
      <c r="A193" s="79" t="s">
        <v>978</v>
      </c>
      <c r="B193" s="79" t="s">
        <v>1016</v>
      </c>
      <c r="C193" s="80" t="s">
        <v>938</v>
      </c>
      <c r="D193" s="81" t="s">
        <v>708</v>
      </c>
      <c r="E193" s="81" t="s">
        <v>709</v>
      </c>
      <c r="F193" s="81"/>
      <c r="G193" s="82" t="str">
        <f>INDEX('Score Defs'!A$3:A$8,MATCH('Detailed Techniques'!K193,'Score Defs'!B$3:B$8,0))</f>
        <v>Excellent</v>
      </c>
      <c r="H193" s="83">
        <v>5</v>
      </c>
      <c r="I193" s="83">
        <v>5</v>
      </c>
      <c r="J193" s="83">
        <v>5</v>
      </c>
      <c r="K193" s="83">
        <f>FLOOR(AVERAGE(H193:J193),1)</f>
        <v>5</v>
      </c>
    </row>
    <row r="194" spans="1:25" ht="60" customHeight="1" x14ac:dyDescent="0.25">
      <c r="A194" s="79" t="s">
        <v>979</v>
      </c>
      <c r="B194" s="79" t="s">
        <v>1016</v>
      </c>
      <c r="C194" s="80" t="s">
        <v>939</v>
      </c>
      <c r="D194" s="81" t="s">
        <v>708</v>
      </c>
      <c r="E194" s="81" t="s">
        <v>709</v>
      </c>
      <c r="F194" s="81"/>
      <c r="G194" s="82" t="str">
        <f>INDEX('Score Defs'!A$3:A$8,MATCH('Detailed Techniques'!K194,'Score Defs'!B$3:B$8,0))</f>
        <v>Excellent</v>
      </c>
      <c r="H194" s="60">
        <v>5</v>
      </c>
      <c r="I194" s="60">
        <v>5</v>
      </c>
      <c r="J194" s="60">
        <v>5</v>
      </c>
      <c r="K194" s="83">
        <f>FLOOR(AVERAGE(H194:J194),1)</f>
        <v>5</v>
      </c>
    </row>
    <row r="195" spans="1:25" ht="60" customHeight="1" x14ac:dyDescent="0.25">
      <c r="A195" s="79" t="s">
        <v>980</v>
      </c>
      <c r="B195" s="79" t="s">
        <v>1016</v>
      </c>
      <c r="C195" s="80" t="s">
        <v>940</v>
      </c>
      <c r="D195" s="81" t="s">
        <v>708</v>
      </c>
      <c r="E195" s="81" t="s">
        <v>709</v>
      </c>
      <c r="F195" s="81"/>
      <c r="G195" s="82" t="str">
        <f>INDEX('Score Defs'!A$3:A$8,MATCH('Detailed Techniques'!K195,'Score Defs'!B$3:B$8,0))</f>
        <v>Excellent</v>
      </c>
      <c r="H195" s="98">
        <v>5</v>
      </c>
      <c r="I195" s="98">
        <v>5</v>
      </c>
      <c r="J195" s="98">
        <v>5</v>
      </c>
      <c r="K195" s="83">
        <f>FLOOR(AVERAGE(H195:J195),1)</f>
        <v>5</v>
      </c>
    </row>
    <row r="196" spans="1:25" ht="60" customHeight="1" x14ac:dyDescent="0.25">
      <c r="A196" s="79" t="s">
        <v>981</v>
      </c>
      <c r="B196" s="79" t="s">
        <v>1016</v>
      </c>
      <c r="C196" s="80" t="s">
        <v>941</v>
      </c>
      <c r="D196" s="81" t="s">
        <v>708</v>
      </c>
      <c r="E196" s="81" t="s">
        <v>709</v>
      </c>
      <c r="F196" s="81"/>
      <c r="G196" s="82" t="str">
        <f>INDEX('Score Defs'!A$3:A$8,MATCH('Detailed Techniques'!K196,'Score Defs'!B$3:B$8,0))</f>
        <v>Excellent</v>
      </c>
      <c r="H196" s="83">
        <v>5</v>
      </c>
      <c r="I196" s="83">
        <v>5</v>
      </c>
      <c r="J196" s="83">
        <v>5</v>
      </c>
      <c r="K196" s="83">
        <f>FLOOR(AVERAGE(H196:J196),1)</f>
        <v>5</v>
      </c>
    </row>
    <row r="197" spans="1:25" ht="60" customHeight="1" x14ac:dyDescent="0.25">
      <c r="A197" s="79" t="s">
        <v>982</v>
      </c>
      <c r="B197" s="79" t="s">
        <v>910</v>
      </c>
      <c r="C197" s="80" t="s">
        <v>942</v>
      </c>
      <c r="D197" s="81" t="s">
        <v>708</v>
      </c>
      <c r="E197" s="81" t="s">
        <v>709</v>
      </c>
      <c r="F197" s="81"/>
      <c r="G197" s="82" t="str">
        <f>INDEX('Score Defs'!A$3:A$8,MATCH('Detailed Techniques'!K197,'Score Defs'!B$3:B$8,0))</f>
        <v>Excellent</v>
      </c>
      <c r="H197" s="60">
        <v>5</v>
      </c>
      <c r="I197" s="60">
        <v>5</v>
      </c>
      <c r="J197" s="60">
        <v>5</v>
      </c>
      <c r="K197" s="83">
        <f>FLOOR(AVERAGE(H197:J197),1)</f>
        <v>5</v>
      </c>
      <c r="L197" s="9"/>
      <c r="M197" s="9"/>
      <c r="N197" s="9"/>
      <c r="O197" s="9"/>
      <c r="P197" s="9"/>
      <c r="Q197" s="9"/>
      <c r="R197" s="9"/>
      <c r="S197" s="9"/>
      <c r="T197" s="9"/>
      <c r="U197" s="9"/>
      <c r="V197" s="9"/>
      <c r="W197" s="9"/>
      <c r="X197" s="9"/>
      <c r="Y197" s="9"/>
    </row>
    <row r="198" spans="1:25" ht="60" customHeight="1" x14ac:dyDescent="0.25">
      <c r="A198" s="79" t="s">
        <v>983</v>
      </c>
      <c r="B198" s="79" t="s">
        <v>1017</v>
      </c>
      <c r="C198" s="80" t="s">
        <v>943</v>
      </c>
      <c r="D198" s="81" t="s">
        <v>708</v>
      </c>
      <c r="E198" s="81" t="s">
        <v>709</v>
      </c>
      <c r="F198" s="81"/>
      <c r="G198" s="82" t="str">
        <f>INDEX('Score Defs'!A$3:A$8,MATCH('Detailed Techniques'!K198,'Score Defs'!B$3:B$8,0))</f>
        <v>Excellent</v>
      </c>
      <c r="H198" s="98">
        <v>5</v>
      </c>
      <c r="I198" s="98">
        <v>5</v>
      </c>
      <c r="J198" s="98">
        <v>5</v>
      </c>
      <c r="K198" s="83">
        <f>FLOOR(AVERAGE(H198:J198),1)</f>
        <v>5</v>
      </c>
      <c r="L198" s="9"/>
      <c r="M198" s="9"/>
      <c r="N198" s="9"/>
      <c r="O198" s="9"/>
      <c r="P198" s="9"/>
      <c r="Q198" s="9"/>
      <c r="R198" s="9"/>
      <c r="S198" s="9"/>
      <c r="T198" s="9"/>
      <c r="U198" s="9"/>
      <c r="V198" s="9"/>
      <c r="W198" s="9"/>
      <c r="X198" s="9"/>
      <c r="Y198" s="9"/>
    </row>
    <row r="199" spans="1:25" ht="60" customHeight="1" x14ac:dyDescent="0.25">
      <c r="A199" s="79" t="s">
        <v>984</v>
      </c>
      <c r="B199" s="79" t="s">
        <v>1017</v>
      </c>
      <c r="C199" s="80" t="s">
        <v>944</v>
      </c>
      <c r="D199" s="81" t="s">
        <v>708</v>
      </c>
      <c r="E199" s="81" t="s">
        <v>709</v>
      </c>
      <c r="F199" s="81"/>
      <c r="G199" s="82" t="str">
        <f>INDEX('Score Defs'!A$3:A$8,MATCH('Detailed Techniques'!K199,'Score Defs'!B$3:B$8,0))</f>
        <v>Excellent</v>
      </c>
      <c r="H199" s="83">
        <v>5</v>
      </c>
      <c r="I199" s="83">
        <v>5</v>
      </c>
      <c r="J199" s="83">
        <v>5</v>
      </c>
      <c r="K199" s="83">
        <f>FLOOR(AVERAGE(H199:J199),1)</f>
        <v>5</v>
      </c>
    </row>
    <row r="200" spans="1:25" ht="60" customHeight="1" x14ac:dyDescent="0.25">
      <c r="A200" s="79" t="s">
        <v>985</v>
      </c>
      <c r="B200" s="79" t="s">
        <v>1016</v>
      </c>
      <c r="C200" s="80" t="s">
        <v>945</v>
      </c>
      <c r="D200" s="81" t="s">
        <v>708</v>
      </c>
      <c r="E200" s="81" t="s">
        <v>709</v>
      </c>
      <c r="F200" s="81"/>
      <c r="G200" s="82" t="str">
        <f>INDEX('Score Defs'!A$3:A$8,MATCH('Detailed Techniques'!K200,'Score Defs'!B$3:B$8,0))</f>
        <v>Excellent</v>
      </c>
      <c r="H200" s="60">
        <v>5</v>
      </c>
      <c r="I200" s="60">
        <v>5</v>
      </c>
      <c r="J200" s="60">
        <v>5</v>
      </c>
      <c r="K200" s="83">
        <f>FLOOR(AVERAGE(H200:J200),1)</f>
        <v>5</v>
      </c>
    </row>
    <row r="201" spans="1:25" ht="60" customHeight="1" x14ac:dyDescent="0.25">
      <c r="A201" s="79" t="s">
        <v>986</v>
      </c>
      <c r="B201" s="79" t="s">
        <v>1016</v>
      </c>
      <c r="C201" s="80" t="s">
        <v>946</v>
      </c>
      <c r="D201" s="81" t="s">
        <v>708</v>
      </c>
      <c r="E201" s="81" t="s">
        <v>709</v>
      </c>
      <c r="F201" s="81"/>
      <c r="G201" s="82" t="str">
        <f>INDEX('Score Defs'!A$3:A$8,MATCH('Detailed Techniques'!K201,'Score Defs'!B$3:B$8,0))</f>
        <v>Excellent</v>
      </c>
      <c r="H201" s="98">
        <v>5</v>
      </c>
      <c r="I201" s="98">
        <v>5</v>
      </c>
      <c r="J201" s="98">
        <v>5</v>
      </c>
      <c r="K201" s="83">
        <f>FLOOR(AVERAGE(H201:J201),1)</f>
        <v>5</v>
      </c>
      <c r="L201" s="9"/>
      <c r="M201" s="9"/>
      <c r="N201" s="9"/>
      <c r="O201" s="9"/>
      <c r="P201" s="9"/>
      <c r="Q201" s="9"/>
      <c r="R201" s="9"/>
      <c r="S201" s="9"/>
      <c r="T201" s="9"/>
      <c r="U201" s="9"/>
      <c r="V201" s="9"/>
      <c r="W201" s="9"/>
      <c r="X201" s="9"/>
      <c r="Y201" s="9"/>
    </row>
    <row r="202" spans="1:25" ht="60" customHeight="1" x14ac:dyDescent="0.25">
      <c r="A202" s="79" t="s">
        <v>987</v>
      </c>
      <c r="B202" s="79" t="s">
        <v>4</v>
      </c>
      <c r="C202" s="80" t="s">
        <v>947</v>
      </c>
      <c r="D202" s="81" t="s">
        <v>708</v>
      </c>
      <c r="E202" s="81" t="s">
        <v>709</v>
      </c>
      <c r="F202" s="81"/>
      <c r="G202" s="82" t="str">
        <f>INDEX('Score Defs'!A$3:A$8,MATCH('Detailed Techniques'!K202,'Score Defs'!B$3:B$8,0))</f>
        <v>Excellent</v>
      </c>
      <c r="H202" s="83">
        <v>5</v>
      </c>
      <c r="I202" s="83">
        <v>5</v>
      </c>
      <c r="J202" s="83">
        <v>5</v>
      </c>
      <c r="K202" s="83">
        <f>FLOOR(AVERAGE(H202:J202),1)</f>
        <v>5</v>
      </c>
      <c r="L202" s="9"/>
      <c r="M202" s="9"/>
      <c r="N202" s="9"/>
      <c r="O202" s="9"/>
      <c r="P202" s="9"/>
      <c r="Q202" s="9"/>
      <c r="R202" s="9"/>
      <c r="S202" s="9"/>
      <c r="T202" s="9"/>
      <c r="U202" s="9"/>
      <c r="V202" s="9"/>
      <c r="W202" s="9"/>
      <c r="X202" s="9"/>
      <c r="Y202" s="9"/>
    </row>
    <row r="203" spans="1:25" ht="60" customHeight="1" x14ac:dyDescent="0.25">
      <c r="A203" s="79" t="s">
        <v>988</v>
      </c>
      <c r="B203" s="79" t="s">
        <v>2</v>
      </c>
      <c r="C203" s="80" t="s">
        <v>948</v>
      </c>
      <c r="D203" s="81" t="s">
        <v>708</v>
      </c>
      <c r="E203" s="81" t="s">
        <v>709</v>
      </c>
      <c r="F203" s="81"/>
      <c r="G203" s="82" t="str">
        <f>INDEX('Score Defs'!A$3:A$8,MATCH('Detailed Techniques'!K203,'Score Defs'!B$3:B$8,0))</f>
        <v>Excellent</v>
      </c>
      <c r="H203" s="60">
        <v>5</v>
      </c>
      <c r="I203" s="60">
        <v>5</v>
      </c>
      <c r="J203" s="60">
        <v>5</v>
      </c>
      <c r="K203" s="83">
        <f>FLOOR(AVERAGE(H203:J203),1)</f>
        <v>5</v>
      </c>
      <c r="L203" s="9"/>
      <c r="M203" s="9"/>
      <c r="N203" s="9"/>
      <c r="O203" s="9"/>
      <c r="P203" s="9"/>
      <c r="Q203" s="9"/>
      <c r="R203" s="9"/>
      <c r="S203" s="9"/>
      <c r="T203" s="9"/>
      <c r="U203" s="9"/>
      <c r="V203" s="9"/>
      <c r="W203" s="9"/>
      <c r="X203" s="9"/>
      <c r="Y203" s="9"/>
    </row>
    <row r="204" spans="1:25" ht="60" customHeight="1" x14ac:dyDescent="0.25">
      <c r="A204" s="79" t="s">
        <v>989</v>
      </c>
      <c r="B204" s="79" t="s">
        <v>6</v>
      </c>
      <c r="C204" s="80" t="s">
        <v>949</v>
      </c>
      <c r="D204" s="81" t="s">
        <v>708</v>
      </c>
      <c r="E204" s="81" t="s">
        <v>709</v>
      </c>
      <c r="F204" s="81"/>
      <c r="G204" s="82" t="str">
        <f>INDEX('Score Defs'!A$3:A$8,MATCH('Detailed Techniques'!K204,'Score Defs'!B$3:B$8,0))</f>
        <v>Excellent</v>
      </c>
      <c r="H204" s="98">
        <v>5</v>
      </c>
      <c r="I204" s="98">
        <v>5</v>
      </c>
      <c r="J204" s="98">
        <v>5</v>
      </c>
      <c r="K204" s="83">
        <f>FLOOR(AVERAGE(H204:J204),1)</f>
        <v>5</v>
      </c>
      <c r="L204" s="9"/>
      <c r="M204" s="9"/>
      <c r="N204" s="9"/>
      <c r="O204" s="9"/>
      <c r="P204" s="9"/>
      <c r="Q204" s="9"/>
      <c r="R204" s="9"/>
      <c r="S204" s="9"/>
      <c r="T204" s="9"/>
      <c r="U204" s="9"/>
      <c r="V204" s="9"/>
      <c r="W204" s="9"/>
      <c r="X204" s="9"/>
      <c r="Y204" s="9"/>
    </row>
    <row r="205" spans="1:25" ht="60" customHeight="1" x14ac:dyDescent="0.25">
      <c r="A205" s="79" t="s">
        <v>990</v>
      </c>
      <c r="B205" s="79" t="s">
        <v>6</v>
      </c>
      <c r="C205" s="80" t="s">
        <v>950</v>
      </c>
      <c r="D205" s="81" t="s">
        <v>708</v>
      </c>
      <c r="E205" s="81" t="s">
        <v>709</v>
      </c>
      <c r="F205" s="81"/>
      <c r="G205" s="82" t="str">
        <f>INDEX('Score Defs'!A$3:A$8,MATCH('Detailed Techniques'!K205,'Score Defs'!B$3:B$8,0))</f>
        <v>Excellent</v>
      </c>
      <c r="H205" s="83">
        <v>5</v>
      </c>
      <c r="I205" s="83">
        <v>5</v>
      </c>
      <c r="J205" s="83">
        <v>5</v>
      </c>
      <c r="K205" s="83">
        <f>FLOOR(AVERAGE(H205:J205),1)</f>
        <v>5</v>
      </c>
    </row>
    <row r="206" spans="1:25" ht="60" customHeight="1" x14ac:dyDescent="0.25">
      <c r="A206" s="79" t="s">
        <v>991</v>
      </c>
      <c r="B206" s="79" t="s">
        <v>1018</v>
      </c>
      <c r="C206" s="80" t="s">
        <v>951</v>
      </c>
      <c r="D206" s="81" t="s">
        <v>708</v>
      </c>
      <c r="E206" s="81" t="s">
        <v>709</v>
      </c>
      <c r="F206" s="81"/>
      <c r="G206" s="82" t="str">
        <f>INDEX('Score Defs'!A$3:A$8,MATCH('Detailed Techniques'!K206,'Score Defs'!B$3:B$8,0))</f>
        <v>Excellent</v>
      </c>
      <c r="H206" s="60">
        <v>5</v>
      </c>
      <c r="I206" s="60">
        <v>5</v>
      </c>
      <c r="J206" s="60">
        <v>5</v>
      </c>
      <c r="K206" s="83">
        <f>FLOOR(AVERAGE(H206:J206),1)</f>
        <v>5</v>
      </c>
      <c r="L206" s="9"/>
      <c r="M206" s="9"/>
      <c r="N206" s="9"/>
      <c r="O206" s="9"/>
      <c r="P206" s="9"/>
      <c r="Q206" s="9"/>
      <c r="R206" s="9"/>
      <c r="S206" s="9"/>
      <c r="T206" s="9"/>
      <c r="U206" s="9"/>
      <c r="V206" s="9"/>
      <c r="W206" s="9"/>
      <c r="X206" s="9"/>
      <c r="Y206" s="9"/>
    </row>
    <row r="207" spans="1:25" ht="60" customHeight="1" x14ac:dyDescent="0.25">
      <c r="A207" s="79" t="s">
        <v>992</v>
      </c>
      <c r="B207" s="79" t="s">
        <v>1</v>
      </c>
      <c r="C207" s="80" t="s">
        <v>952</v>
      </c>
      <c r="D207" s="81" t="s">
        <v>708</v>
      </c>
      <c r="E207" s="81" t="s">
        <v>709</v>
      </c>
      <c r="F207" s="81"/>
      <c r="G207" s="82" t="str">
        <f>INDEX('Score Defs'!A$3:A$8,MATCH('Detailed Techniques'!K207,'Score Defs'!B$3:B$8,0))</f>
        <v>Excellent</v>
      </c>
      <c r="H207" s="98">
        <v>5</v>
      </c>
      <c r="I207" s="98">
        <v>5</v>
      </c>
      <c r="J207" s="98">
        <v>5</v>
      </c>
      <c r="K207" s="83">
        <f>FLOOR(AVERAGE(H207:J207),1)</f>
        <v>5</v>
      </c>
    </row>
    <row r="208" spans="1:25" ht="60" customHeight="1" x14ac:dyDescent="0.25">
      <c r="A208" s="79" t="s">
        <v>993</v>
      </c>
      <c r="B208" s="79" t="s">
        <v>2</v>
      </c>
      <c r="C208" s="80" t="s">
        <v>953</v>
      </c>
      <c r="D208" s="81" t="s">
        <v>708</v>
      </c>
      <c r="E208" s="81" t="s">
        <v>709</v>
      </c>
      <c r="F208" s="81"/>
      <c r="G208" s="82" t="str">
        <f>INDEX('Score Defs'!A$3:A$8,MATCH('Detailed Techniques'!K208,'Score Defs'!B$3:B$8,0))</f>
        <v>Excellent</v>
      </c>
      <c r="H208" s="83">
        <v>5</v>
      </c>
      <c r="I208" s="83">
        <v>5</v>
      </c>
      <c r="J208" s="83">
        <v>5</v>
      </c>
      <c r="K208" s="83">
        <f>FLOOR(AVERAGE(H208:J208),1)</f>
        <v>5</v>
      </c>
      <c r="L208" s="9"/>
      <c r="M208" s="9"/>
      <c r="N208" s="9"/>
      <c r="O208" s="9"/>
      <c r="P208" s="9"/>
      <c r="Q208" s="9"/>
      <c r="R208" s="9"/>
      <c r="S208" s="9"/>
      <c r="T208" s="9"/>
      <c r="U208" s="9"/>
      <c r="V208" s="9"/>
      <c r="W208" s="9"/>
      <c r="X208" s="9"/>
      <c r="Y208" s="9"/>
    </row>
    <row r="209" spans="1:25" ht="60" customHeight="1" x14ac:dyDescent="0.25">
      <c r="A209" s="79" t="s">
        <v>994</v>
      </c>
      <c r="B209" s="79" t="s">
        <v>3</v>
      </c>
      <c r="C209" s="80" t="s">
        <v>954</v>
      </c>
      <c r="D209" s="81" t="s">
        <v>708</v>
      </c>
      <c r="E209" s="81" t="s">
        <v>709</v>
      </c>
      <c r="F209" s="81"/>
      <c r="G209" s="82" t="str">
        <f>INDEX('Score Defs'!A$3:A$8,MATCH('Detailed Techniques'!K209,'Score Defs'!B$3:B$8,0))</f>
        <v>Excellent</v>
      </c>
      <c r="H209" s="60">
        <v>5</v>
      </c>
      <c r="I209" s="60">
        <v>5</v>
      </c>
      <c r="J209" s="60">
        <v>5</v>
      </c>
      <c r="K209" s="83">
        <f>FLOOR(AVERAGE(H209:J209),1)</f>
        <v>5</v>
      </c>
      <c r="L209" s="9"/>
      <c r="M209" s="9"/>
      <c r="N209" s="9"/>
      <c r="O209" s="9"/>
      <c r="P209" s="9"/>
      <c r="Q209" s="9"/>
      <c r="R209" s="9"/>
      <c r="S209" s="9"/>
      <c r="T209" s="9"/>
      <c r="U209" s="9"/>
      <c r="V209" s="9"/>
      <c r="W209" s="9"/>
      <c r="X209" s="9"/>
      <c r="Y209" s="9"/>
    </row>
    <row r="210" spans="1:25" ht="60" customHeight="1" x14ac:dyDescent="0.25">
      <c r="A210" s="79" t="s">
        <v>995</v>
      </c>
      <c r="B210" s="79" t="s">
        <v>0</v>
      </c>
      <c r="C210" s="80" t="s">
        <v>955</v>
      </c>
      <c r="D210" s="81" t="s">
        <v>708</v>
      </c>
      <c r="E210" s="81" t="s">
        <v>709</v>
      </c>
      <c r="F210" s="81"/>
      <c r="G210" s="82" t="str">
        <f>INDEX('Score Defs'!A$3:A$8,MATCH('Detailed Techniques'!K210,'Score Defs'!B$3:B$8,0))</f>
        <v>Excellent</v>
      </c>
      <c r="H210" s="98">
        <v>5</v>
      </c>
      <c r="I210" s="98">
        <v>5</v>
      </c>
      <c r="J210" s="98">
        <v>5</v>
      </c>
      <c r="K210" s="83">
        <f>FLOOR(AVERAGE(H210:J210),1)</f>
        <v>5</v>
      </c>
    </row>
    <row r="211" spans="1:25" ht="60" customHeight="1" x14ac:dyDescent="0.25">
      <c r="A211" s="79" t="s">
        <v>996</v>
      </c>
      <c r="B211" s="79" t="s">
        <v>5</v>
      </c>
      <c r="C211" s="80" t="s">
        <v>956</v>
      </c>
      <c r="D211" s="81" t="s">
        <v>708</v>
      </c>
      <c r="E211" s="81" t="s">
        <v>709</v>
      </c>
      <c r="F211" s="81"/>
      <c r="G211" s="82" t="str">
        <f>INDEX('Score Defs'!A$3:A$8,MATCH('Detailed Techniques'!K211,'Score Defs'!B$3:B$8,0))</f>
        <v>Excellent</v>
      </c>
      <c r="H211" s="83">
        <v>5</v>
      </c>
      <c r="I211" s="83">
        <v>5</v>
      </c>
      <c r="J211" s="83">
        <v>5</v>
      </c>
      <c r="K211" s="83">
        <f>FLOOR(AVERAGE(H211:J211),1)</f>
        <v>5</v>
      </c>
      <c r="L211" s="9"/>
      <c r="M211" s="9"/>
      <c r="N211" s="9"/>
      <c r="O211" s="9"/>
      <c r="P211" s="9"/>
      <c r="Q211" s="9"/>
      <c r="R211" s="9"/>
      <c r="S211" s="9"/>
      <c r="T211" s="9"/>
      <c r="U211" s="9"/>
      <c r="V211" s="9"/>
      <c r="W211" s="9"/>
      <c r="X211" s="9"/>
      <c r="Y211" s="9"/>
    </row>
    <row r="212" spans="1:25" ht="60" customHeight="1" x14ac:dyDescent="0.25">
      <c r="A212" s="79" t="s">
        <v>997</v>
      </c>
      <c r="B212" s="79" t="s">
        <v>2</v>
      </c>
      <c r="C212" s="80" t="s">
        <v>957</v>
      </c>
      <c r="D212" s="81" t="s">
        <v>708</v>
      </c>
      <c r="E212" s="81" t="s">
        <v>709</v>
      </c>
      <c r="F212" s="81"/>
      <c r="G212" s="82" t="str">
        <f>INDEX('Score Defs'!A$3:A$8,MATCH('Detailed Techniques'!K212,'Score Defs'!B$3:B$8,0))</f>
        <v>Excellent</v>
      </c>
      <c r="H212" s="60">
        <v>5</v>
      </c>
      <c r="I212" s="60">
        <v>5</v>
      </c>
      <c r="J212" s="60">
        <v>5</v>
      </c>
      <c r="K212" s="83">
        <f>FLOOR(AVERAGE(H212:J212),1)</f>
        <v>5</v>
      </c>
      <c r="L212" s="9"/>
      <c r="M212" s="9"/>
      <c r="N212" s="9"/>
      <c r="O212" s="9"/>
      <c r="P212" s="9"/>
      <c r="Q212" s="9"/>
      <c r="R212" s="9"/>
      <c r="S212" s="9"/>
      <c r="T212" s="9"/>
      <c r="U212" s="9"/>
      <c r="V212" s="9"/>
      <c r="W212" s="9"/>
      <c r="X212" s="9"/>
      <c r="Y212" s="9"/>
    </row>
    <row r="213" spans="1:25" ht="60" customHeight="1" x14ac:dyDescent="0.25">
      <c r="A213" s="79" t="s">
        <v>998</v>
      </c>
      <c r="B213" s="79" t="s">
        <v>3</v>
      </c>
      <c r="C213" s="80" t="s">
        <v>958</v>
      </c>
      <c r="D213" s="81" t="s">
        <v>708</v>
      </c>
      <c r="E213" s="81" t="s">
        <v>709</v>
      </c>
      <c r="F213" s="81"/>
      <c r="G213" s="82" t="str">
        <f>INDEX('Score Defs'!A$3:A$8,MATCH('Detailed Techniques'!K213,'Score Defs'!B$3:B$8,0))</f>
        <v>Excellent</v>
      </c>
      <c r="H213" s="98">
        <v>5</v>
      </c>
      <c r="I213" s="98">
        <v>5</v>
      </c>
      <c r="J213" s="98">
        <v>5</v>
      </c>
      <c r="K213" s="83">
        <f>FLOOR(AVERAGE(H213:J213),1)</f>
        <v>5</v>
      </c>
      <c r="L213" s="9"/>
      <c r="M213" s="9"/>
      <c r="N213" s="9"/>
      <c r="O213" s="9"/>
      <c r="P213" s="9"/>
      <c r="Q213" s="9"/>
      <c r="R213" s="9"/>
      <c r="S213" s="9"/>
      <c r="T213" s="9"/>
      <c r="U213" s="9"/>
      <c r="V213" s="9"/>
      <c r="W213" s="9"/>
      <c r="X213" s="9"/>
      <c r="Y213" s="9"/>
    </row>
    <row r="214" spans="1:25" ht="60" customHeight="1" x14ac:dyDescent="0.25">
      <c r="A214" s="79" t="s">
        <v>999</v>
      </c>
      <c r="B214" s="79" t="s">
        <v>7</v>
      </c>
      <c r="C214" s="80" t="s">
        <v>959</v>
      </c>
      <c r="D214" s="81" t="s">
        <v>708</v>
      </c>
      <c r="E214" s="81" t="s">
        <v>709</v>
      </c>
      <c r="F214" s="81"/>
      <c r="G214" s="82" t="str">
        <f>INDEX('Score Defs'!A$3:A$8,MATCH('Detailed Techniques'!K214,'Score Defs'!B$3:B$8,0))</f>
        <v>Excellent</v>
      </c>
      <c r="H214" s="83">
        <v>5</v>
      </c>
      <c r="I214" s="83">
        <v>5</v>
      </c>
      <c r="J214" s="83">
        <v>5</v>
      </c>
      <c r="K214" s="83">
        <f>FLOOR(AVERAGE(H214:J214),1)</f>
        <v>5</v>
      </c>
      <c r="L214" s="9"/>
      <c r="M214" s="9"/>
      <c r="N214" s="9"/>
      <c r="O214" s="9"/>
      <c r="P214" s="9"/>
      <c r="Q214" s="9"/>
      <c r="R214" s="9"/>
      <c r="S214" s="9"/>
      <c r="T214" s="9"/>
      <c r="U214" s="9"/>
      <c r="V214" s="9"/>
      <c r="W214" s="9"/>
      <c r="X214" s="9"/>
      <c r="Y214" s="9"/>
    </row>
    <row r="215" spans="1:25" ht="60" customHeight="1" x14ac:dyDescent="0.25">
      <c r="A215" s="79" t="s">
        <v>1005</v>
      </c>
      <c r="B215" s="79" t="s">
        <v>3</v>
      </c>
      <c r="C215" s="80" t="s">
        <v>960</v>
      </c>
      <c r="D215" s="81" t="s">
        <v>708</v>
      </c>
      <c r="E215" s="81" t="s">
        <v>709</v>
      </c>
      <c r="F215" s="81"/>
      <c r="G215" s="82" t="str">
        <f>INDEX('Score Defs'!A$3:A$8,MATCH('Detailed Techniques'!K215,'Score Defs'!B$3:B$8,0))</f>
        <v>Excellent</v>
      </c>
      <c r="H215" s="60">
        <v>5</v>
      </c>
      <c r="I215" s="60">
        <v>5</v>
      </c>
      <c r="J215" s="60">
        <v>5</v>
      </c>
      <c r="K215" s="83">
        <f>FLOOR(AVERAGE(H215:J215),1)</f>
        <v>5</v>
      </c>
      <c r="L215" s="9"/>
      <c r="M215" s="9"/>
      <c r="N215" s="9"/>
      <c r="O215" s="9"/>
      <c r="P215" s="9"/>
      <c r="Q215" s="9"/>
      <c r="R215" s="9"/>
      <c r="S215" s="9"/>
      <c r="T215" s="9"/>
      <c r="U215" s="9"/>
      <c r="V215" s="9"/>
      <c r="W215" s="9"/>
      <c r="X215" s="9"/>
      <c r="Y215" s="9"/>
    </row>
    <row r="216" spans="1:25" ht="60" customHeight="1" x14ac:dyDescent="0.25">
      <c r="A216" s="79" t="s">
        <v>1006</v>
      </c>
      <c r="B216" s="79" t="s">
        <v>0</v>
      </c>
      <c r="C216" s="80" t="s">
        <v>1000</v>
      </c>
      <c r="D216" s="81" t="s">
        <v>708</v>
      </c>
      <c r="E216" s="81" t="s">
        <v>709</v>
      </c>
      <c r="F216" s="81"/>
      <c r="G216" s="82" t="str">
        <f>INDEX('Score Defs'!A$3:A$8,MATCH('Detailed Techniques'!K216,'Score Defs'!B$3:B$8,0))</f>
        <v>Excellent</v>
      </c>
      <c r="H216" s="98">
        <v>5</v>
      </c>
      <c r="I216" s="98">
        <v>5</v>
      </c>
      <c r="J216" s="98">
        <v>5</v>
      </c>
      <c r="K216" s="83">
        <f>FLOOR(AVERAGE(H216:J216),1)</f>
        <v>5</v>
      </c>
      <c r="L216" s="9"/>
      <c r="M216" s="9"/>
      <c r="N216" s="9"/>
      <c r="O216" s="9"/>
      <c r="P216" s="9"/>
      <c r="Q216" s="9"/>
      <c r="R216" s="9"/>
      <c r="S216" s="9"/>
      <c r="T216" s="9"/>
      <c r="U216" s="9"/>
      <c r="V216" s="9"/>
      <c r="W216" s="9"/>
      <c r="X216" s="9"/>
      <c r="Y216" s="9"/>
    </row>
    <row r="217" spans="1:25" ht="60" customHeight="1" x14ac:dyDescent="0.25">
      <c r="A217" s="79" t="s">
        <v>1007</v>
      </c>
      <c r="B217" s="79" t="s">
        <v>910</v>
      </c>
      <c r="C217" s="80" t="s">
        <v>1001</v>
      </c>
      <c r="D217" s="81" t="s">
        <v>708</v>
      </c>
      <c r="E217" s="81" t="s">
        <v>709</v>
      </c>
      <c r="F217" s="81"/>
      <c r="G217" s="82" t="str">
        <f>INDEX('Score Defs'!A$3:A$8,MATCH('Detailed Techniques'!K217,'Score Defs'!B$3:B$8,0))</f>
        <v>Excellent</v>
      </c>
      <c r="H217" s="83">
        <v>5</v>
      </c>
      <c r="I217" s="83">
        <v>5</v>
      </c>
      <c r="J217" s="83">
        <v>5</v>
      </c>
      <c r="K217" s="83">
        <f>FLOOR(AVERAGE(H217:J217),1)</f>
        <v>5</v>
      </c>
    </row>
    <row r="218" spans="1:25" ht="60" customHeight="1" x14ac:dyDescent="0.25">
      <c r="A218" s="79" t="s">
        <v>1008</v>
      </c>
      <c r="B218" s="79" t="s">
        <v>4</v>
      </c>
      <c r="C218" s="80" t="s">
        <v>1002</v>
      </c>
      <c r="D218" s="81" t="s">
        <v>708</v>
      </c>
      <c r="E218" s="81" t="s">
        <v>709</v>
      </c>
      <c r="F218" s="81"/>
      <c r="G218" s="82" t="str">
        <f>INDEX('Score Defs'!A$3:A$8,MATCH('Detailed Techniques'!K218,'Score Defs'!B$3:B$8,0))</f>
        <v>Excellent</v>
      </c>
      <c r="H218" s="60">
        <v>5</v>
      </c>
      <c r="I218" s="60">
        <v>5</v>
      </c>
      <c r="J218" s="60">
        <v>5</v>
      </c>
      <c r="K218" s="83">
        <f>FLOOR(AVERAGE(H218:J218),1)</f>
        <v>5</v>
      </c>
      <c r="L218" s="9"/>
      <c r="M218" s="9"/>
      <c r="N218" s="9"/>
      <c r="O218" s="9"/>
      <c r="P218" s="9"/>
      <c r="Q218" s="9"/>
      <c r="R218" s="9"/>
      <c r="S218" s="9"/>
      <c r="T218" s="9"/>
      <c r="U218" s="9"/>
      <c r="V218" s="9"/>
      <c r="W218" s="9"/>
      <c r="X218" s="9"/>
      <c r="Y218" s="9"/>
    </row>
    <row r="219" spans="1:25" ht="60" customHeight="1" x14ac:dyDescent="0.25">
      <c r="A219" s="79" t="s">
        <v>1009</v>
      </c>
      <c r="B219" s="79" t="s">
        <v>910</v>
      </c>
      <c r="C219" s="80" t="s">
        <v>1003</v>
      </c>
      <c r="D219" s="81" t="s">
        <v>708</v>
      </c>
      <c r="E219" s="81" t="s">
        <v>709</v>
      </c>
      <c r="F219" s="81"/>
      <c r="G219" s="82" t="str">
        <f>INDEX('Score Defs'!A$3:A$8,MATCH('Detailed Techniques'!K219,'Score Defs'!B$3:B$8,0))</f>
        <v>Excellent</v>
      </c>
      <c r="H219" s="98">
        <v>5</v>
      </c>
      <c r="I219" s="98">
        <v>5</v>
      </c>
      <c r="J219" s="98">
        <v>5</v>
      </c>
      <c r="K219" s="83">
        <f>FLOOR(AVERAGE(H219:J219),1)</f>
        <v>5</v>
      </c>
    </row>
    <row r="220" spans="1:25" ht="60" customHeight="1" x14ac:dyDescent="0.25">
      <c r="A220" s="79" t="s">
        <v>1010</v>
      </c>
      <c r="B220" s="79" t="s">
        <v>9</v>
      </c>
      <c r="C220" s="80" t="s">
        <v>1004</v>
      </c>
      <c r="D220" s="81" t="s">
        <v>708</v>
      </c>
      <c r="E220" s="81" t="s">
        <v>709</v>
      </c>
      <c r="F220" s="81"/>
      <c r="G220" s="82" t="str">
        <f>INDEX('Score Defs'!A$3:A$8,MATCH('Detailed Techniques'!K220,'Score Defs'!B$3:B$8,0))</f>
        <v>Excellent</v>
      </c>
      <c r="H220" s="83">
        <v>5</v>
      </c>
      <c r="I220" s="83">
        <v>5</v>
      </c>
      <c r="J220" s="83">
        <v>5</v>
      </c>
      <c r="K220" s="83">
        <f>FLOOR(AVERAGE(H220:J220),1)</f>
        <v>5</v>
      </c>
      <c r="L220" s="9"/>
      <c r="M220" s="9"/>
      <c r="N220" s="9"/>
      <c r="O220" s="9"/>
      <c r="P220" s="9"/>
      <c r="Q220" s="9"/>
      <c r="R220" s="9"/>
      <c r="S220" s="9"/>
      <c r="T220" s="9"/>
      <c r="U220" s="9"/>
      <c r="V220" s="9"/>
      <c r="W220" s="9"/>
      <c r="X220" s="9"/>
      <c r="Y220" s="9"/>
    </row>
    <row r="221" spans="1:25" ht="60" customHeight="1" x14ac:dyDescent="0.25">
      <c r="B221" s="84"/>
      <c r="C221" s="85"/>
      <c r="D221" s="86"/>
      <c r="E221" s="86"/>
      <c r="F221" s="86"/>
      <c r="G221" s="87"/>
      <c r="H221" s="88"/>
      <c r="I221" s="88"/>
      <c r="J221" s="88"/>
      <c r="K221" s="88" t="e">
        <f>FLOOR(AVERAGE(H221:J221),1)</f>
        <v>#DIV/0!</v>
      </c>
    </row>
    <row r="222" spans="1:25" ht="60" customHeight="1" x14ac:dyDescent="0.25">
      <c r="B222" s="84"/>
      <c r="C222" s="85"/>
      <c r="D222" s="86"/>
      <c r="E222" s="86"/>
      <c r="F222" s="86"/>
      <c r="G222" s="87"/>
      <c r="H222" s="88"/>
      <c r="I222" s="88"/>
      <c r="J222" s="88"/>
      <c r="K222" s="88"/>
    </row>
    <row r="223" spans="1:25" ht="60" customHeight="1" x14ac:dyDescent="0.25">
      <c r="B223" s="84"/>
      <c r="C223" s="85"/>
      <c r="D223" s="86"/>
      <c r="E223" s="86"/>
      <c r="F223" s="86"/>
      <c r="G223" s="87"/>
      <c r="H223" s="88"/>
      <c r="I223" s="88"/>
      <c r="J223" s="88"/>
      <c r="K223" s="88"/>
    </row>
    <row r="224" spans="1:25" ht="60" customHeight="1" x14ac:dyDescent="0.25">
      <c r="B224" s="84"/>
      <c r="C224" s="85"/>
      <c r="D224" s="86"/>
      <c r="E224" s="86"/>
      <c r="F224" s="86"/>
      <c r="G224" s="87"/>
      <c r="H224" s="88"/>
      <c r="I224" s="88"/>
      <c r="J224" s="88"/>
      <c r="K224" s="88"/>
    </row>
    <row r="225" spans="2:11" ht="60" customHeight="1" x14ac:dyDescent="0.25">
      <c r="B225" s="84"/>
      <c r="C225" s="85"/>
      <c r="D225" s="86"/>
      <c r="E225" s="86"/>
      <c r="F225" s="86"/>
      <c r="G225" s="87"/>
      <c r="H225" s="88"/>
      <c r="I225" s="88"/>
      <c r="J225" s="88"/>
      <c r="K225" s="88"/>
    </row>
    <row r="226" spans="2:11" ht="60" customHeight="1" x14ac:dyDescent="0.25">
      <c r="B226" s="84"/>
      <c r="C226" s="85"/>
      <c r="D226" s="86"/>
      <c r="E226" s="86"/>
      <c r="F226" s="86"/>
      <c r="G226" s="87"/>
      <c r="H226" s="88"/>
      <c r="I226" s="88"/>
      <c r="J226" s="88"/>
      <c r="K226" s="88"/>
    </row>
    <row r="227" spans="2:11" ht="60" customHeight="1" x14ac:dyDescent="0.25">
      <c r="B227" s="84"/>
      <c r="C227" s="85"/>
      <c r="D227" s="86"/>
      <c r="E227" s="86"/>
      <c r="F227" s="86"/>
      <c r="G227" s="87"/>
      <c r="H227" s="88"/>
      <c r="I227" s="88"/>
      <c r="J227" s="88"/>
      <c r="K227" s="88"/>
    </row>
    <row r="228" spans="2:11" ht="60" customHeight="1" x14ac:dyDescent="0.25">
      <c r="B228" s="84"/>
      <c r="C228" s="85"/>
      <c r="D228" s="86"/>
      <c r="E228" s="86"/>
      <c r="F228" s="86"/>
      <c r="G228" s="87"/>
      <c r="H228" s="88"/>
      <c r="I228" s="88"/>
      <c r="J228" s="88"/>
      <c r="K228" s="88"/>
    </row>
    <row r="229" spans="2:11" ht="60" customHeight="1" x14ac:dyDescent="0.25">
      <c r="B229" s="84"/>
      <c r="C229" s="85"/>
      <c r="D229" s="86"/>
      <c r="E229" s="86"/>
      <c r="F229" s="86"/>
      <c r="G229" s="87"/>
      <c r="H229" s="88"/>
      <c r="I229" s="88"/>
      <c r="J229" s="88"/>
      <c r="K229" s="88"/>
    </row>
    <row r="230" spans="2:11" ht="60" customHeight="1" x14ac:dyDescent="0.25">
      <c r="B230" s="84"/>
      <c r="C230" s="85"/>
      <c r="D230" s="86"/>
      <c r="E230" s="86"/>
      <c r="F230" s="86"/>
      <c r="G230" s="87"/>
      <c r="H230" s="88"/>
      <c r="I230" s="88"/>
      <c r="J230" s="88"/>
      <c r="K230" s="88"/>
    </row>
    <row r="231" spans="2:11" ht="60" customHeight="1" x14ac:dyDescent="0.25">
      <c r="B231" s="84"/>
      <c r="C231" s="85"/>
      <c r="D231" s="86"/>
      <c r="E231" s="86"/>
      <c r="F231" s="86"/>
      <c r="G231" s="87"/>
      <c r="H231" s="88"/>
      <c r="I231" s="88"/>
      <c r="J231" s="88"/>
      <c r="K231" s="88"/>
    </row>
    <row r="232" spans="2:11" ht="60" customHeight="1" x14ac:dyDescent="0.25">
      <c r="B232" s="84"/>
      <c r="C232" s="85"/>
      <c r="D232" s="86"/>
      <c r="E232" s="86"/>
      <c r="F232" s="86"/>
      <c r="G232" s="87"/>
      <c r="H232" s="88"/>
      <c r="I232" s="88"/>
      <c r="J232" s="88"/>
      <c r="K232" s="88"/>
    </row>
    <row r="233" spans="2:11" ht="60" customHeight="1" x14ac:dyDescent="0.25">
      <c r="B233" s="84"/>
      <c r="C233" s="85"/>
      <c r="D233" s="86"/>
      <c r="E233" s="86"/>
      <c r="F233" s="86"/>
      <c r="G233" s="87"/>
      <c r="H233" s="88"/>
      <c r="I233" s="88"/>
      <c r="J233" s="88"/>
      <c r="K233" s="88"/>
    </row>
    <row r="234" spans="2:11" ht="60" customHeight="1" x14ac:dyDescent="0.25">
      <c r="B234" s="84"/>
      <c r="C234" s="85"/>
      <c r="D234" s="86"/>
      <c r="E234" s="86"/>
      <c r="F234" s="86"/>
      <c r="G234" s="87"/>
      <c r="H234" s="88"/>
      <c r="I234" s="88"/>
      <c r="J234" s="88"/>
      <c r="K234" s="88"/>
    </row>
    <row r="235" spans="2:11" ht="60" customHeight="1" x14ac:dyDescent="0.25">
      <c r="B235" s="84"/>
      <c r="C235" s="85"/>
      <c r="D235" s="86"/>
      <c r="E235" s="86"/>
      <c r="F235" s="86"/>
      <c r="G235" s="87"/>
      <c r="H235" s="88"/>
      <c r="I235" s="88"/>
      <c r="J235" s="88"/>
      <c r="K235" s="88"/>
    </row>
    <row r="236" spans="2:11" ht="60" customHeight="1" x14ac:dyDescent="0.25">
      <c r="B236" s="84"/>
      <c r="C236" s="85"/>
      <c r="D236" s="86"/>
      <c r="E236" s="86"/>
      <c r="F236" s="86"/>
      <c r="G236" s="87"/>
      <c r="H236" s="88"/>
      <c r="I236" s="88"/>
      <c r="J236" s="88"/>
      <c r="K236" s="88"/>
    </row>
    <row r="237" spans="2:11" ht="60" customHeight="1" x14ac:dyDescent="0.25">
      <c r="B237" s="84"/>
      <c r="C237" s="85"/>
      <c r="D237" s="86"/>
      <c r="E237" s="86"/>
      <c r="F237" s="86"/>
      <c r="G237" s="87"/>
      <c r="H237" s="88"/>
      <c r="I237" s="88"/>
      <c r="J237" s="88"/>
      <c r="K237" s="88"/>
    </row>
    <row r="238" spans="2:11" ht="60" customHeight="1" x14ac:dyDescent="0.25">
      <c r="B238" s="84"/>
      <c r="C238" s="85"/>
      <c r="D238" s="86"/>
      <c r="E238" s="86"/>
      <c r="F238" s="86"/>
      <c r="G238" s="87"/>
      <c r="H238" s="88"/>
      <c r="I238" s="88"/>
      <c r="J238" s="88"/>
      <c r="K238" s="88"/>
    </row>
    <row r="239" spans="2:11" ht="60" customHeight="1" x14ac:dyDescent="0.25">
      <c r="B239" s="84"/>
      <c r="C239" s="85"/>
      <c r="D239" s="86"/>
      <c r="E239" s="86"/>
      <c r="F239" s="86"/>
      <c r="G239" s="87"/>
      <c r="H239" s="88"/>
      <c r="I239" s="88"/>
      <c r="J239" s="88"/>
      <c r="K239" s="88"/>
    </row>
    <row r="240" spans="2:11" ht="60" customHeight="1" x14ac:dyDescent="0.25">
      <c r="B240" s="84"/>
      <c r="C240" s="85"/>
      <c r="D240" s="86"/>
      <c r="E240" s="86"/>
      <c r="F240" s="86"/>
      <c r="G240" s="87"/>
      <c r="H240" s="88"/>
      <c r="I240" s="88"/>
      <c r="J240" s="88"/>
      <c r="K240" s="88"/>
    </row>
    <row r="241" spans="2:11" ht="60" customHeight="1" x14ac:dyDescent="0.25">
      <c r="B241" s="84"/>
      <c r="C241" s="85"/>
      <c r="D241" s="86"/>
      <c r="E241" s="86"/>
      <c r="F241" s="86"/>
      <c r="G241" s="87"/>
      <c r="H241" s="88"/>
      <c r="I241" s="88"/>
      <c r="J241" s="88"/>
      <c r="K241" s="88"/>
    </row>
    <row r="242" spans="2:11" ht="60" customHeight="1" x14ac:dyDescent="0.25">
      <c r="B242" s="84"/>
      <c r="C242" s="85"/>
      <c r="D242" s="86"/>
      <c r="E242" s="86"/>
      <c r="F242" s="86"/>
      <c r="G242" s="87"/>
      <c r="H242" s="88"/>
      <c r="I242" s="88"/>
      <c r="J242" s="88"/>
      <c r="K242" s="88"/>
    </row>
    <row r="243" spans="2:11" ht="60" customHeight="1" x14ac:dyDescent="0.25">
      <c r="B243" s="84"/>
      <c r="C243" s="85"/>
      <c r="D243" s="86"/>
      <c r="E243" s="86"/>
      <c r="F243" s="86"/>
      <c r="G243" s="87"/>
      <c r="H243" s="88"/>
      <c r="I243" s="88"/>
      <c r="J243" s="88"/>
      <c r="K243" s="88"/>
    </row>
    <row r="244" spans="2:11" ht="60" customHeight="1" x14ac:dyDescent="0.25">
      <c r="B244" s="84"/>
      <c r="C244" s="85"/>
      <c r="D244" s="86"/>
      <c r="E244" s="86"/>
      <c r="F244" s="86"/>
      <c r="G244" s="87"/>
      <c r="H244" s="88"/>
      <c r="I244" s="88"/>
      <c r="J244" s="88"/>
      <c r="K244" s="88"/>
    </row>
    <row r="245" spans="2:11" ht="60" customHeight="1" x14ac:dyDescent="0.25">
      <c r="B245" s="84"/>
      <c r="C245" s="85"/>
      <c r="D245" s="86"/>
      <c r="E245" s="86"/>
      <c r="F245" s="86"/>
      <c r="G245" s="87"/>
      <c r="H245" s="88"/>
      <c r="I245" s="88"/>
      <c r="J245" s="88"/>
      <c r="K245" s="88"/>
    </row>
    <row r="246" spans="2:11" ht="60" customHeight="1" x14ac:dyDescent="0.25">
      <c r="B246" s="84"/>
      <c r="C246" s="85"/>
      <c r="D246" s="86"/>
      <c r="E246" s="86"/>
      <c r="F246" s="86"/>
      <c r="G246" s="87"/>
      <c r="H246" s="88"/>
      <c r="I246" s="88"/>
      <c r="J246" s="88"/>
      <c r="K246" s="88"/>
    </row>
    <row r="247" spans="2:11" ht="60" customHeight="1" x14ac:dyDescent="0.25">
      <c r="B247" s="84"/>
      <c r="C247" s="85"/>
      <c r="D247" s="86"/>
      <c r="E247" s="86"/>
      <c r="F247" s="86"/>
      <c r="G247" s="87"/>
      <c r="H247" s="88"/>
      <c r="I247" s="88"/>
      <c r="J247" s="88"/>
      <c r="K247" s="88"/>
    </row>
    <row r="248" spans="2:11" ht="60" customHeight="1" x14ac:dyDescent="0.25">
      <c r="B248" s="84"/>
      <c r="C248" s="85"/>
      <c r="D248" s="86"/>
      <c r="E248" s="86"/>
      <c r="F248" s="86"/>
      <c r="G248" s="87"/>
      <c r="H248" s="88"/>
      <c r="I248" s="88"/>
      <c r="J248" s="88"/>
      <c r="K248" s="88"/>
    </row>
    <row r="249" spans="2:11" ht="60" customHeight="1" x14ac:dyDescent="0.25">
      <c r="B249" s="84"/>
      <c r="C249" s="85"/>
      <c r="D249" s="86"/>
      <c r="E249" s="86"/>
      <c r="F249" s="86"/>
      <c r="G249" s="87"/>
      <c r="H249" s="88"/>
      <c r="I249" s="88"/>
      <c r="J249" s="88"/>
      <c r="K249" s="88"/>
    </row>
    <row r="250" spans="2:11" ht="60" customHeight="1" x14ac:dyDescent="0.25">
      <c r="B250" s="84"/>
      <c r="C250" s="85"/>
      <c r="D250" s="86"/>
      <c r="E250" s="86"/>
      <c r="F250" s="86"/>
      <c r="G250" s="87"/>
      <c r="H250" s="88"/>
      <c r="I250" s="88"/>
      <c r="J250" s="88"/>
      <c r="K250" s="88"/>
    </row>
    <row r="251" spans="2:11" ht="60" customHeight="1" x14ac:dyDescent="0.25">
      <c r="B251" s="84"/>
      <c r="C251" s="85"/>
      <c r="D251" s="86"/>
      <c r="E251" s="86"/>
      <c r="F251" s="86"/>
      <c r="G251" s="87"/>
      <c r="H251" s="88"/>
      <c r="I251" s="88"/>
      <c r="J251" s="88"/>
      <c r="K251" s="88"/>
    </row>
    <row r="252" spans="2:11" ht="60" customHeight="1" x14ac:dyDescent="0.25">
      <c r="B252" s="84"/>
      <c r="C252" s="85"/>
      <c r="D252" s="86"/>
      <c r="E252" s="86"/>
      <c r="F252" s="86"/>
      <c r="G252" s="87"/>
      <c r="H252" s="88"/>
      <c r="I252" s="88"/>
      <c r="J252" s="88"/>
      <c r="K252" s="88"/>
    </row>
    <row r="253" spans="2:11" ht="60" customHeight="1" x14ac:dyDescent="0.25">
      <c r="B253" s="84"/>
      <c r="C253" s="85"/>
      <c r="D253" s="86"/>
      <c r="E253" s="86"/>
      <c r="F253" s="86"/>
      <c r="G253" s="87"/>
      <c r="H253" s="88"/>
      <c r="I253" s="88"/>
      <c r="J253" s="88"/>
      <c r="K253" s="88"/>
    </row>
    <row r="254" spans="2:11" ht="60" customHeight="1" x14ac:dyDescent="0.25">
      <c r="B254" s="84"/>
      <c r="C254" s="85"/>
      <c r="D254" s="86"/>
      <c r="E254" s="86"/>
      <c r="F254" s="86"/>
      <c r="G254" s="87"/>
      <c r="H254" s="88"/>
      <c r="I254" s="88"/>
      <c r="J254" s="88"/>
      <c r="K254" s="88"/>
    </row>
    <row r="255" spans="2:11" ht="60" customHeight="1" x14ac:dyDescent="0.25">
      <c r="B255" s="84"/>
      <c r="C255" s="85"/>
      <c r="D255" s="86"/>
      <c r="E255" s="86"/>
      <c r="F255" s="86"/>
      <c r="G255" s="87"/>
      <c r="H255" s="88"/>
      <c r="I255" s="88"/>
      <c r="J255" s="88"/>
      <c r="K255" s="88"/>
    </row>
    <row r="256" spans="2:11" ht="60" customHeight="1" x14ac:dyDescent="0.25">
      <c r="B256" s="84"/>
      <c r="C256" s="85"/>
      <c r="D256" s="86"/>
      <c r="E256" s="86"/>
      <c r="F256" s="86"/>
      <c r="G256" s="87"/>
      <c r="H256" s="88"/>
      <c r="I256" s="88"/>
      <c r="J256" s="88"/>
      <c r="K256" s="88"/>
    </row>
    <row r="257" spans="2:11" ht="60" customHeight="1" x14ac:dyDescent="0.25">
      <c r="B257" s="84"/>
      <c r="C257" s="85"/>
      <c r="D257" s="86"/>
      <c r="E257" s="86"/>
      <c r="F257" s="86"/>
      <c r="G257" s="87"/>
      <c r="H257" s="88"/>
      <c r="I257" s="88"/>
      <c r="J257" s="88"/>
      <c r="K257" s="88"/>
    </row>
    <row r="258" spans="2:11" ht="60" customHeight="1" x14ac:dyDescent="0.25">
      <c r="B258" s="84"/>
      <c r="C258" s="85"/>
      <c r="D258" s="86"/>
      <c r="E258" s="86"/>
      <c r="F258" s="86"/>
      <c r="G258" s="87"/>
      <c r="H258" s="88"/>
      <c r="I258" s="88"/>
      <c r="J258" s="88"/>
      <c r="K258" s="88"/>
    </row>
    <row r="259" spans="2:11" ht="60" customHeight="1" x14ac:dyDescent="0.25">
      <c r="B259" s="84"/>
      <c r="C259" s="85"/>
      <c r="D259" s="86"/>
      <c r="E259" s="86"/>
      <c r="F259" s="86"/>
      <c r="G259" s="87"/>
      <c r="H259" s="88"/>
      <c r="I259" s="88"/>
      <c r="J259" s="88"/>
      <c r="K259" s="88"/>
    </row>
    <row r="260" spans="2:11" ht="60" customHeight="1" x14ac:dyDescent="0.25">
      <c r="B260" s="84"/>
      <c r="C260" s="85"/>
      <c r="D260" s="86"/>
      <c r="E260" s="86"/>
      <c r="F260" s="86"/>
      <c r="G260" s="87"/>
      <c r="H260" s="88"/>
      <c r="I260" s="88"/>
      <c r="J260" s="88"/>
      <c r="K260" s="88"/>
    </row>
    <row r="261" spans="2:11" ht="60" customHeight="1" x14ac:dyDescent="0.25">
      <c r="B261" s="84"/>
      <c r="C261" s="85"/>
      <c r="D261" s="86"/>
      <c r="E261" s="86"/>
      <c r="F261" s="86"/>
      <c r="G261" s="87"/>
      <c r="H261" s="88"/>
      <c r="I261" s="88"/>
      <c r="J261" s="88"/>
      <c r="K261" s="88"/>
    </row>
    <row r="262" spans="2:11" ht="60" customHeight="1" x14ac:dyDescent="0.25">
      <c r="B262" s="84"/>
      <c r="C262" s="85"/>
      <c r="D262" s="86"/>
      <c r="E262" s="86"/>
      <c r="F262" s="86"/>
      <c r="G262" s="87"/>
      <c r="H262" s="88"/>
      <c r="I262" s="88"/>
      <c r="J262" s="88"/>
      <c r="K262" s="88"/>
    </row>
    <row r="263" spans="2:11" ht="60" customHeight="1" x14ac:dyDescent="0.25">
      <c r="B263" s="84"/>
      <c r="C263" s="85"/>
      <c r="D263" s="86"/>
      <c r="E263" s="86"/>
      <c r="F263" s="86"/>
      <c r="G263" s="87"/>
      <c r="H263" s="88"/>
      <c r="I263" s="88"/>
      <c r="J263" s="88"/>
      <c r="K263" s="88"/>
    </row>
    <row r="264" spans="2:11" ht="60" customHeight="1" x14ac:dyDescent="0.25">
      <c r="B264" s="84"/>
      <c r="C264" s="85"/>
      <c r="D264" s="86"/>
      <c r="E264" s="86"/>
      <c r="F264" s="86"/>
      <c r="G264" s="87"/>
      <c r="H264" s="88"/>
      <c r="I264" s="88"/>
      <c r="J264" s="88"/>
      <c r="K264" s="88"/>
    </row>
    <row r="265" spans="2:11" ht="60" customHeight="1" x14ac:dyDescent="0.25">
      <c r="B265" s="84"/>
      <c r="C265" s="85"/>
      <c r="D265" s="86"/>
      <c r="E265" s="86"/>
      <c r="F265" s="86"/>
      <c r="G265" s="87"/>
      <c r="H265" s="88"/>
      <c r="I265" s="88"/>
      <c r="J265" s="88"/>
      <c r="K265" s="88"/>
    </row>
    <row r="266" spans="2:11" ht="60" customHeight="1" x14ac:dyDescent="0.25">
      <c r="B266" s="84"/>
      <c r="C266" s="85"/>
      <c r="D266" s="86"/>
      <c r="E266" s="86"/>
      <c r="F266" s="86"/>
      <c r="G266" s="87"/>
      <c r="H266" s="88"/>
      <c r="I266" s="88"/>
      <c r="J266" s="88"/>
      <c r="K266" s="88"/>
    </row>
    <row r="267" spans="2:11" ht="60" customHeight="1" x14ac:dyDescent="0.25">
      <c r="B267" s="84"/>
      <c r="C267" s="85"/>
      <c r="D267" s="86"/>
      <c r="E267" s="86"/>
      <c r="F267" s="86"/>
      <c r="G267" s="87"/>
      <c r="H267" s="88"/>
      <c r="I267" s="88"/>
      <c r="J267" s="88"/>
      <c r="K267" s="88"/>
    </row>
    <row r="268" spans="2:11" ht="60" customHeight="1" x14ac:dyDescent="0.25">
      <c r="B268" s="84"/>
      <c r="C268" s="85"/>
      <c r="D268" s="86"/>
      <c r="E268" s="86"/>
      <c r="F268" s="86"/>
      <c r="G268" s="87"/>
      <c r="H268" s="88"/>
      <c r="I268" s="88"/>
      <c r="J268" s="88"/>
      <c r="K268" s="88"/>
    </row>
    <row r="269" spans="2:11" ht="60" customHeight="1" x14ac:dyDescent="0.25">
      <c r="B269" s="84"/>
      <c r="C269" s="85"/>
      <c r="D269" s="86"/>
      <c r="E269" s="86"/>
      <c r="F269" s="86"/>
      <c r="G269" s="87"/>
      <c r="H269" s="88"/>
      <c r="I269" s="88"/>
      <c r="J269" s="88"/>
      <c r="K269" s="88"/>
    </row>
    <row r="270" spans="2:11" ht="60" customHeight="1" x14ac:dyDescent="0.25">
      <c r="B270" s="84"/>
      <c r="C270" s="85"/>
      <c r="D270" s="86"/>
      <c r="E270" s="86"/>
      <c r="F270" s="86"/>
      <c r="G270" s="87"/>
      <c r="H270" s="88"/>
      <c r="I270" s="88"/>
      <c r="J270" s="88"/>
      <c r="K270" s="88"/>
    </row>
    <row r="271" spans="2:11" ht="60" customHeight="1" x14ac:dyDescent="0.25">
      <c r="B271" s="84"/>
      <c r="C271" s="85"/>
      <c r="D271" s="86"/>
      <c r="E271" s="86"/>
      <c r="F271" s="86"/>
      <c r="G271" s="87"/>
      <c r="H271" s="88"/>
      <c r="I271" s="88"/>
      <c r="J271" s="88"/>
      <c r="K271" s="88"/>
    </row>
    <row r="272" spans="2:11" ht="60" customHeight="1" x14ac:dyDescent="0.25">
      <c r="B272" s="84"/>
      <c r="C272" s="85"/>
      <c r="D272" s="86"/>
      <c r="E272" s="86"/>
      <c r="F272" s="86"/>
      <c r="G272" s="87"/>
      <c r="H272" s="88"/>
      <c r="I272" s="88"/>
      <c r="J272" s="88"/>
      <c r="K272" s="88"/>
    </row>
    <row r="273" spans="2:11" ht="60" customHeight="1" x14ac:dyDescent="0.25">
      <c r="B273" s="84"/>
      <c r="C273" s="85"/>
      <c r="D273" s="86"/>
      <c r="E273" s="86"/>
      <c r="F273" s="86"/>
      <c r="G273" s="87"/>
      <c r="H273" s="88"/>
      <c r="I273" s="88"/>
      <c r="J273" s="88"/>
      <c r="K273" s="88"/>
    </row>
    <row r="274" spans="2:11" ht="60" customHeight="1" x14ac:dyDescent="0.25">
      <c r="B274" s="84"/>
      <c r="C274" s="85"/>
      <c r="D274" s="86"/>
      <c r="E274" s="86"/>
      <c r="F274" s="86"/>
      <c r="G274" s="87"/>
      <c r="H274" s="88"/>
      <c r="I274" s="88"/>
      <c r="J274" s="88"/>
      <c r="K274" s="88"/>
    </row>
    <row r="275" spans="2:11" ht="60" customHeight="1" x14ac:dyDescent="0.25">
      <c r="B275" s="84"/>
      <c r="C275" s="85"/>
      <c r="D275" s="86"/>
      <c r="E275" s="86"/>
      <c r="F275" s="86"/>
      <c r="G275" s="87"/>
      <c r="H275" s="88"/>
      <c r="I275" s="88"/>
      <c r="J275" s="88"/>
      <c r="K275" s="88"/>
    </row>
    <row r="276" spans="2:11" ht="60" customHeight="1" x14ac:dyDescent="0.25">
      <c r="B276" s="84"/>
      <c r="C276" s="85"/>
      <c r="D276" s="86"/>
      <c r="E276" s="86"/>
      <c r="F276" s="86"/>
      <c r="G276" s="87"/>
      <c r="H276" s="88"/>
      <c r="I276" s="88"/>
      <c r="J276" s="88"/>
      <c r="K276" s="88"/>
    </row>
    <row r="277" spans="2:11" ht="60" customHeight="1" x14ac:dyDescent="0.25">
      <c r="B277" s="84"/>
      <c r="C277" s="85"/>
      <c r="D277" s="86"/>
      <c r="E277" s="86"/>
      <c r="F277" s="86"/>
      <c r="G277" s="87"/>
      <c r="H277" s="88"/>
      <c r="I277" s="88"/>
      <c r="J277" s="88"/>
      <c r="K277" s="88"/>
    </row>
    <row r="278" spans="2:11" ht="60" customHeight="1" x14ac:dyDescent="0.25">
      <c r="B278" s="84"/>
      <c r="C278" s="85"/>
      <c r="D278" s="86"/>
      <c r="E278" s="86"/>
      <c r="F278" s="86"/>
      <c r="G278" s="87"/>
      <c r="H278" s="88"/>
      <c r="I278" s="88"/>
      <c r="J278" s="88"/>
      <c r="K278" s="88"/>
    </row>
    <row r="279" spans="2:11" ht="60" customHeight="1" x14ac:dyDescent="0.25">
      <c r="B279" s="84"/>
      <c r="C279" s="85"/>
      <c r="D279" s="86"/>
      <c r="E279" s="86"/>
      <c r="F279" s="86"/>
      <c r="G279" s="87"/>
      <c r="H279" s="88"/>
      <c r="I279" s="88"/>
      <c r="J279" s="88"/>
      <c r="K279" s="88"/>
    </row>
    <row r="280" spans="2:11" ht="60" customHeight="1" x14ac:dyDescent="0.25">
      <c r="B280" s="84"/>
      <c r="C280" s="85"/>
      <c r="D280" s="86"/>
      <c r="E280" s="86"/>
      <c r="F280" s="86"/>
      <c r="G280" s="87"/>
      <c r="H280" s="88"/>
      <c r="I280" s="88"/>
      <c r="J280" s="88"/>
      <c r="K280" s="88"/>
    </row>
    <row r="281" spans="2:11" ht="60" customHeight="1" x14ac:dyDescent="0.25">
      <c r="B281" s="84"/>
      <c r="C281" s="85"/>
      <c r="D281" s="86"/>
      <c r="E281" s="86"/>
      <c r="F281" s="86"/>
      <c r="G281" s="87"/>
      <c r="H281" s="88"/>
      <c r="I281" s="88"/>
      <c r="J281" s="88"/>
      <c r="K281" s="88"/>
    </row>
    <row r="282" spans="2:11" ht="60" customHeight="1" x14ac:dyDescent="0.25">
      <c r="B282" s="84"/>
      <c r="C282" s="85"/>
      <c r="D282" s="86"/>
      <c r="E282" s="86"/>
      <c r="F282" s="86"/>
      <c r="G282" s="87"/>
      <c r="H282" s="88"/>
      <c r="I282" s="88"/>
      <c r="J282" s="88"/>
      <c r="K282" s="88"/>
    </row>
    <row r="283" spans="2:11" ht="60" customHeight="1" x14ac:dyDescent="0.25">
      <c r="B283" s="84"/>
      <c r="C283" s="85"/>
      <c r="D283" s="86"/>
      <c r="E283" s="86"/>
      <c r="F283" s="86"/>
      <c r="G283" s="87"/>
      <c r="H283" s="88"/>
      <c r="I283" s="88"/>
      <c r="J283" s="88"/>
      <c r="K283" s="88"/>
    </row>
    <row r="284" spans="2:11" ht="60" customHeight="1" x14ac:dyDescent="0.25">
      <c r="B284" s="84"/>
      <c r="C284" s="85"/>
      <c r="D284" s="86"/>
      <c r="E284" s="86"/>
      <c r="F284" s="86"/>
      <c r="G284" s="87"/>
      <c r="H284" s="88"/>
      <c r="I284" s="88"/>
      <c r="J284" s="88"/>
      <c r="K284" s="88"/>
    </row>
    <row r="285" spans="2:11" ht="60" customHeight="1" x14ac:dyDescent="0.25">
      <c r="B285" s="84"/>
      <c r="C285" s="85"/>
      <c r="D285" s="86"/>
      <c r="E285" s="86"/>
      <c r="F285" s="86"/>
      <c r="G285" s="87"/>
      <c r="H285" s="88"/>
      <c r="I285" s="88"/>
      <c r="J285" s="88"/>
      <c r="K285" s="88"/>
    </row>
    <row r="286" spans="2:11" ht="60" customHeight="1" x14ac:dyDescent="0.25">
      <c r="B286" s="84"/>
      <c r="C286" s="85"/>
      <c r="D286" s="86"/>
      <c r="E286" s="86"/>
      <c r="F286" s="86"/>
      <c r="G286" s="87"/>
      <c r="H286" s="88"/>
      <c r="I286" s="88"/>
      <c r="J286" s="88"/>
      <c r="K286" s="88"/>
    </row>
    <row r="287" spans="2:11" ht="60" customHeight="1" x14ac:dyDescent="0.25">
      <c r="B287" s="84"/>
      <c r="C287" s="85"/>
      <c r="D287" s="86"/>
      <c r="E287" s="86"/>
      <c r="F287" s="86"/>
      <c r="G287" s="87"/>
      <c r="H287" s="88"/>
      <c r="I287" s="88"/>
      <c r="J287" s="88"/>
      <c r="K287" s="88"/>
    </row>
    <row r="288" spans="2:11" ht="60" customHeight="1" x14ac:dyDescent="0.25">
      <c r="B288" s="84"/>
      <c r="C288" s="85"/>
      <c r="D288" s="86"/>
      <c r="E288" s="86"/>
      <c r="F288" s="86"/>
      <c r="G288" s="87"/>
      <c r="H288" s="88"/>
      <c r="I288" s="88"/>
      <c r="J288" s="88"/>
      <c r="K288" s="88"/>
    </row>
    <row r="289" spans="2:11" ht="60" customHeight="1" x14ac:dyDescent="0.25">
      <c r="B289" s="84"/>
      <c r="C289" s="85"/>
      <c r="D289" s="86"/>
      <c r="E289" s="86"/>
      <c r="F289" s="86"/>
      <c r="G289" s="87"/>
      <c r="H289" s="88"/>
      <c r="I289" s="88"/>
      <c r="J289" s="88"/>
      <c r="K289" s="88"/>
    </row>
    <row r="290" spans="2:11" ht="60" customHeight="1" x14ac:dyDescent="0.25">
      <c r="B290" s="84"/>
      <c r="C290" s="85"/>
      <c r="D290" s="86"/>
      <c r="E290" s="86"/>
      <c r="F290" s="86"/>
      <c r="G290" s="87"/>
      <c r="H290" s="88"/>
      <c r="I290" s="88"/>
      <c r="J290" s="88"/>
      <c r="K290" s="88"/>
    </row>
    <row r="291" spans="2:11" ht="60" customHeight="1" x14ac:dyDescent="0.25">
      <c r="B291" s="84"/>
      <c r="C291" s="85"/>
      <c r="D291" s="86"/>
      <c r="E291" s="86"/>
      <c r="F291" s="86"/>
      <c r="G291" s="87"/>
      <c r="H291" s="88"/>
      <c r="I291" s="88"/>
      <c r="J291" s="88"/>
      <c r="K291" s="88"/>
    </row>
    <row r="292" spans="2:11" ht="60" customHeight="1" x14ac:dyDescent="0.25">
      <c r="B292" s="84"/>
      <c r="C292" s="85"/>
      <c r="D292" s="86"/>
      <c r="E292" s="86"/>
      <c r="F292" s="86"/>
      <c r="G292" s="87"/>
      <c r="H292" s="88"/>
      <c r="I292" s="88"/>
      <c r="J292" s="88"/>
      <c r="K292" s="88"/>
    </row>
    <row r="293" spans="2:11" ht="60" customHeight="1" x14ac:dyDescent="0.25">
      <c r="B293" s="84"/>
      <c r="C293" s="85"/>
      <c r="D293" s="86"/>
      <c r="E293" s="86"/>
      <c r="F293" s="86"/>
      <c r="G293" s="87"/>
      <c r="H293" s="88"/>
      <c r="I293" s="88"/>
      <c r="J293" s="88"/>
      <c r="K293" s="88"/>
    </row>
    <row r="294" spans="2:11" ht="60" customHeight="1" x14ac:dyDescent="0.25">
      <c r="B294" s="84"/>
      <c r="C294" s="85"/>
      <c r="D294" s="86"/>
      <c r="E294" s="86"/>
      <c r="F294" s="86"/>
      <c r="G294" s="87"/>
      <c r="H294" s="88"/>
      <c r="I294" s="88"/>
      <c r="J294" s="88"/>
      <c r="K294" s="88"/>
    </row>
    <row r="295" spans="2:11" ht="60" customHeight="1" x14ac:dyDescent="0.25">
      <c r="B295" s="84"/>
      <c r="C295" s="85"/>
      <c r="D295" s="86"/>
      <c r="E295" s="86"/>
      <c r="F295" s="86"/>
      <c r="G295" s="87"/>
      <c r="H295" s="88"/>
      <c r="I295" s="88"/>
      <c r="J295" s="88"/>
      <c r="K295" s="88"/>
    </row>
    <row r="296" spans="2:11" ht="60" customHeight="1" x14ac:dyDescent="0.25">
      <c r="B296" s="84"/>
      <c r="C296" s="85"/>
      <c r="D296" s="86"/>
      <c r="E296" s="86"/>
      <c r="F296" s="86"/>
      <c r="G296" s="87"/>
      <c r="H296" s="88"/>
      <c r="I296" s="88"/>
      <c r="J296" s="88"/>
      <c r="K296" s="88"/>
    </row>
    <row r="297" spans="2:11" ht="60" customHeight="1" x14ac:dyDescent="0.25">
      <c r="B297" s="84"/>
      <c r="C297" s="85"/>
      <c r="D297" s="86"/>
      <c r="E297" s="86"/>
      <c r="F297" s="86"/>
      <c r="G297" s="87"/>
      <c r="H297" s="88"/>
      <c r="I297" s="88"/>
      <c r="J297" s="88"/>
      <c r="K297" s="88"/>
    </row>
    <row r="298" spans="2:11" ht="60" customHeight="1" x14ac:dyDescent="0.25">
      <c r="B298" s="84"/>
      <c r="C298" s="85"/>
      <c r="D298" s="86"/>
      <c r="E298" s="86"/>
      <c r="F298" s="86"/>
      <c r="G298" s="87"/>
      <c r="H298" s="88"/>
      <c r="I298" s="88"/>
      <c r="J298" s="88"/>
      <c r="K298" s="88"/>
    </row>
    <row r="299" spans="2:11" ht="60" customHeight="1" x14ac:dyDescent="0.25">
      <c r="B299" s="84"/>
      <c r="C299" s="85"/>
      <c r="D299" s="86"/>
      <c r="E299" s="86"/>
      <c r="F299" s="86"/>
      <c r="G299" s="87"/>
      <c r="H299" s="88"/>
      <c r="I299" s="88"/>
      <c r="J299" s="88"/>
      <c r="K299" s="88"/>
    </row>
    <row r="300" spans="2:11" ht="60" customHeight="1" x14ac:dyDescent="0.25">
      <c r="B300" s="84"/>
      <c r="C300" s="85"/>
      <c r="D300" s="86"/>
      <c r="E300" s="86"/>
      <c r="F300" s="86"/>
      <c r="G300" s="87"/>
      <c r="H300" s="88"/>
      <c r="I300" s="88"/>
      <c r="J300" s="88"/>
      <c r="K300" s="88"/>
    </row>
    <row r="301" spans="2:11" ht="60" customHeight="1" x14ac:dyDescent="0.25">
      <c r="B301" s="84"/>
      <c r="C301" s="85"/>
      <c r="D301" s="86"/>
      <c r="E301" s="86"/>
      <c r="F301" s="86"/>
      <c r="G301" s="87"/>
      <c r="H301" s="88"/>
      <c r="I301" s="88"/>
      <c r="J301" s="88"/>
      <c r="K301" s="88"/>
    </row>
    <row r="302" spans="2:11" ht="60" customHeight="1" x14ac:dyDescent="0.25">
      <c r="B302" s="84"/>
      <c r="C302" s="85"/>
      <c r="D302" s="86"/>
      <c r="E302" s="86"/>
      <c r="F302" s="86"/>
      <c r="G302" s="87"/>
      <c r="H302" s="88"/>
      <c r="I302" s="88"/>
      <c r="J302" s="88"/>
      <c r="K302" s="88"/>
    </row>
    <row r="303" spans="2:11" ht="60" customHeight="1" x14ac:dyDescent="0.25">
      <c r="B303" s="84"/>
      <c r="C303" s="85"/>
      <c r="D303" s="86"/>
      <c r="E303" s="86"/>
      <c r="F303" s="86"/>
      <c r="G303" s="87"/>
      <c r="H303" s="88"/>
      <c r="I303" s="88"/>
      <c r="J303" s="88"/>
      <c r="K303" s="88"/>
    </row>
    <row r="304" spans="2:11" ht="60" customHeight="1" x14ac:dyDescent="0.25">
      <c r="B304" s="84"/>
      <c r="C304" s="85"/>
      <c r="D304" s="86"/>
      <c r="E304" s="86"/>
      <c r="F304" s="86"/>
      <c r="G304" s="87"/>
      <c r="H304" s="88"/>
      <c r="I304" s="88"/>
      <c r="J304" s="88"/>
      <c r="K304" s="88"/>
    </row>
    <row r="305" spans="2:11" ht="60" customHeight="1" x14ac:dyDescent="0.25">
      <c r="B305" s="84"/>
      <c r="C305" s="85"/>
      <c r="D305" s="86"/>
      <c r="E305" s="86"/>
      <c r="F305" s="86"/>
      <c r="G305" s="87"/>
      <c r="H305" s="88"/>
      <c r="I305" s="88"/>
      <c r="J305" s="88"/>
      <c r="K305" s="88"/>
    </row>
    <row r="306" spans="2:11" ht="60" customHeight="1" x14ac:dyDescent="0.25">
      <c r="B306" s="84"/>
      <c r="C306" s="85"/>
      <c r="D306" s="86"/>
      <c r="E306" s="86"/>
      <c r="F306" s="86"/>
      <c r="G306" s="87"/>
      <c r="H306" s="88"/>
      <c r="I306" s="88"/>
      <c r="J306" s="88"/>
      <c r="K306" s="88"/>
    </row>
    <row r="307" spans="2:11" ht="60" customHeight="1" x14ac:dyDescent="0.25">
      <c r="B307" s="84"/>
      <c r="C307" s="85"/>
      <c r="D307" s="86"/>
      <c r="E307" s="86"/>
      <c r="F307" s="86"/>
      <c r="G307" s="87"/>
      <c r="H307" s="88"/>
      <c r="I307" s="88"/>
      <c r="J307" s="88"/>
      <c r="K307" s="88"/>
    </row>
    <row r="308" spans="2:11" ht="60" customHeight="1" x14ac:dyDescent="0.25">
      <c r="B308" s="84"/>
      <c r="C308" s="85"/>
      <c r="D308" s="86"/>
      <c r="E308" s="86"/>
      <c r="F308" s="86"/>
      <c r="G308" s="87"/>
      <c r="H308" s="88"/>
      <c r="I308" s="88"/>
      <c r="J308" s="88"/>
      <c r="K308" s="88"/>
    </row>
    <row r="309" spans="2:11" ht="60" customHeight="1" x14ac:dyDescent="0.25">
      <c r="B309" s="84"/>
      <c r="C309" s="85"/>
      <c r="D309" s="86"/>
      <c r="E309" s="86"/>
      <c r="F309" s="86"/>
      <c r="G309" s="87"/>
      <c r="H309" s="88"/>
      <c r="I309" s="88"/>
      <c r="J309" s="88"/>
      <c r="K309" s="88"/>
    </row>
    <row r="310" spans="2:11" ht="60" customHeight="1" x14ac:dyDescent="0.25">
      <c r="B310" s="84"/>
      <c r="C310" s="85"/>
      <c r="D310" s="86"/>
      <c r="E310" s="86"/>
      <c r="F310" s="86"/>
      <c r="G310" s="87"/>
      <c r="H310" s="88"/>
      <c r="I310" s="88"/>
      <c r="J310" s="88"/>
      <c r="K310" s="88"/>
    </row>
    <row r="311" spans="2:11" ht="60" customHeight="1" x14ac:dyDescent="0.25">
      <c r="B311" s="84"/>
      <c r="C311" s="85"/>
      <c r="D311" s="86"/>
      <c r="E311" s="86"/>
      <c r="F311" s="86"/>
      <c r="G311" s="87"/>
      <c r="H311" s="88"/>
      <c r="I311" s="88"/>
      <c r="J311" s="88"/>
      <c r="K311" s="88"/>
    </row>
    <row r="312" spans="2:11" ht="60" customHeight="1" x14ac:dyDescent="0.25">
      <c r="B312" s="84"/>
      <c r="C312" s="85"/>
      <c r="D312" s="86"/>
      <c r="E312" s="86"/>
      <c r="F312" s="86"/>
      <c r="G312" s="87"/>
      <c r="H312" s="88"/>
      <c r="I312" s="88"/>
      <c r="J312" s="88"/>
      <c r="K312" s="88"/>
    </row>
    <row r="313" spans="2:11" ht="60" customHeight="1" x14ac:dyDescent="0.25">
      <c r="B313" s="84"/>
      <c r="C313" s="85"/>
      <c r="D313" s="86"/>
      <c r="E313" s="86"/>
      <c r="F313" s="86"/>
      <c r="G313" s="87"/>
      <c r="H313" s="88"/>
      <c r="I313" s="88"/>
      <c r="J313" s="88"/>
      <c r="K313" s="88"/>
    </row>
    <row r="314" spans="2:11" ht="60" customHeight="1" x14ac:dyDescent="0.25">
      <c r="B314" s="84"/>
      <c r="C314" s="85"/>
      <c r="D314" s="86"/>
      <c r="E314" s="86"/>
      <c r="F314" s="86"/>
      <c r="G314" s="87"/>
      <c r="H314" s="88"/>
      <c r="I314" s="88"/>
      <c r="J314" s="88"/>
      <c r="K314" s="88"/>
    </row>
    <row r="315" spans="2:11" ht="60" customHeight="1" x14ac:dyDescent="0.25">
      <c r="B315" s="84"/>
      <c r="C315" s="85"/>
      <c r="D315" s="86"/>
      <c r="E315" s="86"/>
      <c r="F315" s="86"/>
      <c r="G315" s="87"/>
      <c r="H315" s="88"/>
      <c r="I315" s="88"/>
      <c r="J315" s="88"/>
      <c r="K315" s="88"/>
    </row>
    <row r="316" spans="2:11" ht="60" customHeight="1" x14ac:dyDescent="0.25">
      <c r="B316" s="84"/>
      <c r="C316" s="85"/>
      <c r="D316" s="86"/>
      <c r="E316" s="86"/>
      <c r="F316" s="86"/>
      <c r="G316" s="87"/>
      <c r="H316" s="88"/>
      <c r="I316" s="88"/>
      <c r="J316" s="88"/>
      <c r="K316" s="88"/>
    </row>
    <row r="317" spans="2:11" ht="60" customHeight="1" x14ac:dyDescent="0.25">
      <c r="B317" s="84"/>
      <c r="C317" s="85"/>
      <c r="D317" s="86"/>
      <c r="E317" s="86"/>
      <c r="F317" s="86"/>
      <c r="G317" s="87"/>
      <c r="H317" s="88"/>
      <c r="I317" s="88"/>
      <c r="J317" s="88"/>
      <c r="K317" s="88"/>
    </row>
    <row r="318" spans="2:11" ht="60" customHeight="1" x14ac:dyDescent="0.25">
      <c r="B318" s="84"/>
      <c r="C318" s="85"/>
      <c r="D318" s="86"/>
      <c r="E318" s="86"/>
      <c r="F318" s="86"/>
      <c r="G318" s="87"/>
      <c r="H318" s="88"/>
      <c r="I318" s="88"/>
      <c r="J318" s="88"/>
      <c r="K318" s="88"/>
    </row>
    <row r="319" spans="2:11" ht="60" customHeight="1" x14ac:dyDescent="0.25">
      <c r="B319" s="84"/>
      <c r="C319" s="85"/>
      <c r="D319" s="86"/>
      <c r="E319" s="86"/>
      <c r="F319" s="86"/>
      <c r="G319" s="87"/>
      <c r="H319" s="88"/>
      <c r="I319" s="88"/>
      <c r="J319" s="88"/>
      <c r="K319" s="88"/>
    </row>
    <row r="320" spans="2:11" ht="60" customHeight="1" x14ac:dyDescent="0.25">
      <c r="B320" s="84"/>
      <c r="C320" s="85"/>
      <c r="D320" s="86"/>
      <c r="E320" s="86"/>
      <c r="F320" s="86"/>
      <c r="G320" s="87"/>
      <c r="H320" s="88"/>
      <c r="I320" s="88"/>
      <c r="J320" s="88"/>
      <c r="K320" s="88"/>
    </row>
    <row r="321" spans="2:11" ht="60" customHeight="1" x14ac:dyDescent="0.25">
      <c r="B321" s="84"/>
      <c r="C321" s="85"/>
      <c r="D321" s="86"/>
      <c r="E321" s="86"/>
      <c r="F321" s="86"/>
      <c r="G321" s="87"/>
      <c r="H321" s="88"/>
      <c r="I321" s="88"/>
      <c r="J321" s="88"/>
      <c r="K321" s="88"/>
    </row>
    <row r="322" spans="2:11" ht="60" customHeight="1" x14ac:dyDescent="0.25">
      <c r="B322" s="84"/>
      <c r="C322" s="85"/>
      <c r="D322" s="86"/>
      <c r="E322" s="86"/>
      <c r="F322" s="86"/>
      <c r="G322" s="87"/>
      <c r="H322" s="88"/>
      <c r="I322" s="88"/>
      <c r="J322" s="88"/>
      <c r="K322" s="88"/>
    </row>
    <row r="323" spans="2:11" ht="60" customHeight="1" x14ac:dyDescent="0.25">
      <c r="B323" s="84"/>
      <c r="C323" s="85"/>
      <c r="D323" s="86"/>
      <c r="E323" s="86"/>
      <c r="F323" s="86"/>
      <c r="G323" s="87"/>
      <c r="H323" s="88"/>
      <c r="I323" s="88"/>
      <c r="J323" s="88"/>
      <c r="K323" s="88"/>
    </row>
    <row r="324" spans="2:11" ht="60" customHeight="1" x14ac:dyDescent="0.25">
      <c r="B324" s="84"/>
      <c r="C324" s="85"/>
      <c r="D324" s="86"/>
      <c r="E324" s="86"/>
      <c r="F324" s="86"/>
      <c r="G324" s="87"/>
      <c r="H324" s="88"/>
      <c r="I324" s="88"/>
      <c r="J324" s="88"/>
      <c r="K324" s="88"/>
    </row>
    <row r="325" spans="2:11" ht="60" customHeight="1" x14ac:dyDescent="0.25">
      <c r="B325" s="84"/>
      <c r="C325" s="85"/>
      <c r="D325" s="86"/>
      <c r="E325" s="86"/>
      <c r="F325" s="86"/>
      <c r="G325" s="87"/>
      <c r="H325" s="88"/>
      <c r="I325" s="88"/>
      <c r="J325" s="88"/>
      <c r="K325" s="88"/>
    </row>
    <row r="326" spans="2:11" ht="60" customHeight="1" x14ac:dyDescent="0.25">
      <c r="B326" s="84"/>
      <c r="C326" s="85"/>
      <c r="D326" s="86"/>
      <c r="E326" s="86"/>
      <c r="F326" s="86"/>
      <c r="G326" s="87"/>
      <c r="H326" s="88"/>
      <c r="I326" s="88"/>
      <c r="J326" s="88"/>
      <c r="K326" s="88"/>
    </row>
    <row r="327" spans="2:11" ht="60" customHeight="1" x14ac:dyDescent="0.25">
      <c r="B327" s="84"/>
      <c r="C327" s="85"/>
      <c r="D327" s="86"/>
      <c r="E327" s="86"/>
      <c r="F327" s="86"/>
      <c r="G327" s="87"/>
      <c r="H327" s="88"/>
      <c r="I327" s="88"/>
      <c r="J327" s="88"/>
      <c r="K327" s="88"/>
    </row>
    <row r="328" spans="2:11" ht="60" customHeight="1" x14ac:dyDescent="0.25">
      <c r="B328" s="84"/>
      <c r="C328" s="85"/>
      <c r="D328" s="86"/>
      <c r="E328" s="86"/>
      <c r="F328" s="86"/>
      <c r="G328" s="87"/>
      <c r="H328" s="88"/>
      <c r="I328" s="88"/>
      <c r="J328" s="88"/>
      <c r="K328" s="88"/>
    </row>
    <row r="329" spans="2:11" ht="60" customHeight="1" x14ac:dyDescent="0.25">
      <c r="B329" s="84"/>
      <c r="C329" s="89"/>
      <c r="D329" s="90"/>
      <c r="E329" s="91"/>
      <c r="F329" s="92"/>
      <c r="G329" s="90"/>
      <c r="H329" s="93"/>
      <c r="I329" s="93"/>
      <c r="J329" s="93"/>
      <c r="K329" s="93"/>
    </row>
    <row r="330" spans="2:11" ht="60" customHeight="1" x14ac:dyDescent="0.25">
      <c r="B330" s="84"/>
      <c r="C330" s="89"/>
      <c r="D330" s="90"/>
      <c r="E330" s="91"/>
      <c r="F330" s="92"/>
      <c r="G330" s="90"/>
      <c r="H330" s="93"/>
      <c r="I330" s="93"/>
      <c r="J330" s="93"/>
      <c r="K330" s="93"/>
    </row>
    <row r="331" spans="2:11" ht="60" customHeight="1" x14ac:dyDescent="0.25">
      <c r="B331" s="84"/>
      <c r="C331" s="89"/>
      <c r="D331" s="90"/>
      <c r="E331" s="91"/>
      <c r="F331" s="92"/>
      <c r="G331" s="90"/>
      <c r="H331" s="93"/>
      <c r="I331" s="93"/>
      <c r="J331" s="93"/>
      <c r="K331" s="93"/>
    </row>
    <row r="332" spans="2:11" ht="60" customHeight="1" x14ac:dyDescent="0.25">
      <c r="B332" s="84"/>
      <c r="C332" s="89"/>
      <c r="D332" s="90"/>
      <c r="E332" s="91"/>
      <c r="F332" s="92"/>
      <c r="G332" s="90"/>
      <c r="H332" s="93"/>
      <c r="I332" s="93"/>
      <c r="J332" s="93"/>
      <c r="K332" s="93"/>
    </row>
    <row r="333" spans="2:11" ht="60" customHeight="1" x14ac:dyDescent="0.25">
      <c r="B333" s="84"/>
      <c r="C333" s="89"/>
      <c r="D333" s="90"/>
      <c r="E333" s="91"/>
      <c r="F333" s="92"/>
      <c r="G333" s="90"/>
      <c r="H333" s="93"/>
      <c r="I333" s="93"/>
      <c r="J333" s="93"/>
      <c r="K333" s="93"/>
    </row>
    <row r="334" spans="2:11" ht="60" customHeight="1" x14ac:dyDescent="0.25">
      <c r="B334" s="84"/>
      <c r="C334" s="89"/>
      <c r="D334" s="90"/>
      <c r="E334" s="91"/>
      <c r="F334" s="92"/>
      <c r="G334" s="90"/>
      <c r="H334" s="93"/>
      <c r="I334" s="93"/>
      <c r="J334" s="93"/>
      <c r="K334" s="93"/>
    </row>
  </sheetData>
  <autoFilter ref="A1:Y170">
    <sortState ref="A2:Y221">
      <sortCondition ref="C1:C170"/>
    </sortState>
  </autoFilter>
  <sortState ref="A2:H139">
    <sortCondition ref="C2:C13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zoomScale="40" zoomScaleNormal="40" workbookViewId="0">
      <selection activeCell="F8" sqref="F8"/>
    </sheetView>
  </sheetViews>
  <sheetFormatPr defaultColWidth="8.85546875" defaultRowHeight="23.25" x14ac:dyDescent="0.35"/>
  <cols>
    <col min="1" max="1" width="18.140625" style="2" bestFit="1" customWidth="1"/>
    <col min="2" max="2" width="14.140625" style="2" bestFit="1" customWidth="1"/>
    <col min="3" max="3" width="93.42578125" style="2" customWidth="1"/>
    <col min="4" max="4" width="88" style="33" customWidth="1"/>
    <col min="5" max="7" width="88" style="2" customWidth="1"/>
  </cols>
  <sheetData>
    <row r="1" spans="1:7" ht="26.25" x14ac:dyDescent="0.4">
      <c r="A1" s="29"/>
      <c r="B1" s="29"/>
      <c r="C1" s="34" t="s">
        <v>851</v>
      </c>
      <c r="D1" s="35" t="s">
        <v>856</v>
      </c>
      <c r="E1" s="99" t="s">
        <v>842</v>
      </c>
      <c r="F1" s="99"/>
      <c r="G1" s="99"/>
    </row>
    <row r="2" spans="1:7" ht="26.25" x14ac:dyDescent="0.4">
      <c r="A2" s="36" t="s">
        <v>852</v>
      </c>
      <c r="B2" s="37" t="s">
        <v>850</v>
      </c>
      <c r="C2" s="31" t="s">
        <v>854</v>
      </c>
      <c r="D2" s="38" t="s">
        <v>855</v>
      </c>
      <c r="E2" s="39" t="s">
        <v>839</v>
      </c>
      <c r="F2" s="39" t="s">
        <v>840</v>
      </c>
      <c r="G2" s="39" t="s">
        <v>841</v>
      </c>
    </row>
    <row r="3" spans="1:7" ht="183.75" x14ac:dyDescent="0.25">
      <c r="A3" s="40" t="s">
        <v>134</v>
      </c>
      <c r="B3" s="32">
        <v>0</v>
      </c>
      <c r="C3" s="41" t="s">
        <v>857</v>
      </c>
      <c r="D3" s="42" t="s">
        <v>859</v>
      </c>
      <c r="E3" s="41" t="s">
        <v>849</v>
      </c>
      <c r="F3" s="41" t="s">
        <v>849</v>
      </c>
      <c r="G3" s="41" t="s">
        <v>849</v>
      </c>
    </row>
    <row r="4" spans="1:7" ht="240" customHeight="1" x14ac:dyDescent="0.25">
      <c r="A4" s="43" t="s">
        <v>135</v>
      </c>
      <c r="B4" s="32">
        <v>1</v>
      </c>
      <c r="C4" s="42" t="s">
        <v>865</v>
      </c>
      <c r="D4" s="42" t="s">
        <v>858</v>
      </c>
      <c r="E4" s="41" t="s">
        <v>866</v>
      </c>
      <c r="F4" s="41" t="s">
        <v>867</v>
      </c>
      <c r="G4" s="41" t="s">
        <v>868</v>
      </c>
    </row>
    <row r="5" spans="1:7" ht="210" x14ac:dyDescent="0.25">
      <c r="A5" s="44" t="s">
        <v>136</v>
      </c>
      <c r="B5" s="32">
        <v>2</v>
      </c>
      <c r="C5" s="41" t="s">
        <v>869</v>
      </c>
      <c r="D5" s="42" t="s">
        <v>860</v>
      </c>
      <c r="E5" s="41" t="s">
        <v>870</v>
      </c>
      <c r="F5" s="41" t="s">
        <v>871</v>
      </c>
      <c r="G5" s="41" t="s">
        <v>872</v>
      </c>
    </row>
    <row r="6" spans="1:7" ht="236.25" x14ac:dyDescent="0.25">
      <c r="A6" s="45" t="s">
        <v>137</v>
      </c>
      <c r="B6" s="32">
        <v>3</v>
      </c>
      <c r="C6" s="41" t="s">
        <v>853</v>
      </c>
      <c r="D6" s="42" t="s">
        <v>861</v>
      </c>
      <c r="E6" s="41" t="s">
        <v>873</v>
      </c>
      <c r="F6" s="41" t="s">
        <v>874</v>
      </c>
      <c r="G6" s="41" t="s">
        <v>875</v>
      </c>
    </row>
    <row r="7" spans="1:7" ht="315" x14ac:dyDescent="0.25">
      <c r="A7" s="46" t="s">
        <v>138</v>
      </c>
      <c r="B7" s="32">
        <v>4</v>
      </c>
      <c r="C7" s="41" t="s">
        <v>876</v>
      </c>
      <c r="D7" s="42" t="s">
        <v>862</v>
      </c>
      <c r="E7" s="41" t="s">
        <v>877</v>
      </c>
      <c r="F7" s="41" t="s">
        <v>878</v>
      </c>
      <c r="G7" s="41" t="s">
        <v>879</v>
      </c>
    </row>
    <row r="8" spans="1:7" ht="288.75" x14ac:dyDescent="0.25">
      <c r="A8" s="47" t="s">
        <v>139</v>
      </c>
      <c r="B8" s="32">
        <v>5</v>
      </c>
      <c r="C8" s="41" t="s">
        <v>864</v>
      </c>
      <c r="D8" s="42" t="s">
        <v>863</v>
      </c>
      <c r="E8" s="41" t="s">
        <v>880</v>
      </c>
      <c r="F8" s="41" t="s">
        <v>881</v>
      </c>
      <c r="G8" s="41" t="s">
        <v>882</v>
      </c>
    </row>
  </sheetData>
  <mergeCells count="1">
    <mergeCell ref="E1:G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
  <sheetViews>
    <sheetView showGridLines="0" zoomScale="110" zoomScaleNormal="110" workbookViewId="0">
      <selection activeCell="C6" sqref="C6"/>
    </sheetView>
  </sheetViews>
  <sheetFormatPr defaultColWidth="11.42578125" defaultRowHeight="15" x14ac:dyDescent="0.25"/>
  <cols>
    <col min="1" max="1" width="27.42578125" bestFit="1" customWidth="1"/>
    <col min="2" max="2" width="4.85546875" bestFit="1" customWidth="1"/>
    <col min="3" max="3" width="11.85546875" bestFit="1" customWidth="1"/>
    <col min="4" max="4" width="10.140625" bestFit="1" customWidth="1"/>
    <col min="5" max="5" width="9.140625" bestFit="1" customWidth="1"/>
    <col min="6" max="6" width="4" bestFit="1" customWidth="1"/>
    <col min="7" max="7" width="11.140625" bestFit="1" customWidth="1"/>
    <col min="8" max="8" width="10.140625" bestFit="1" customWidth="1"/>
    <col min="9" max="9" width="9.140625" bestFit="1" customWidth="1"/>
    <col min="10" max="10" width="4" bestFit="1" customWidth="1"/>
    <col min="11" max="11" width="11.85546875" bestFit="1" customWidth="1"/>
    <col min="12" max="12" width="10.140625" bestFit="1" customWidth="1"/>
    <col min="13" max="13" width="9.140625" bestFit="1" customWidth="1"/>
    <col min="14" max="14" width="4" bestFit="1" customWidth="1"/>
    <col min="15" max="15" width="11.85546875" bestFit="1" customWidth="1"/>
    <col min="16" max="16" width="10.140625" bestFit="1" customWidth="1"/>
    <col min="17" max="17" width="9.140625" bestFit="1" customWidth="1"/>
    <col min="18" max="18" width="4" bestFit="1" customWidth="1"/>
    <col min="19" max="19" width="11.85546875" bestFit="1" customWidth="1"/>
    <col min="20" max="20" width="10.140625" bestFit="1" customWidth="1"/>
    <col min="21" max="21" width="9.140625" bestFit="1" customWidth="1"/>
    <col min="22" max="22" width="4" bestFit="1" customWidth="1"/>
    <col min="23" max="23" width="11.85546875" bestFit="1" customWidth="1"/>
    <col min="24" max="24" width="10.140625" bestFit="1" customWidth="1"/>
    <col min="25" max="25" width="9.140625" bestFit="1" customWidth="1"/>
    <col min="26" max="26" width="4" bestFit="1" customWidth="1"/>
    <col min="27" max="27" width="11.85546875" bestFit="1" customWidth="1"/>
    <col min="28" max="28" width="10.140625" bestFit="1" customWidth="1"/>
    <col min="29" max="29" width="9.140625" bestFit="1" customWidth="1"/>
    <col min="30" max="30" width="4" bestFit="1" customWidth="1"/>
  </cols>
  <sheetData>
    <row r="1" spans="1:30" x14ac:dyDescent="0.25">
      <c r="A1" s="6"/>
      <c r="B1" s="6"/>
      <c r="C1" s="109" t="s">
        <v>843</v>
      </c>
      <c r="D1" s="110"/>
      <c r="E1" s="110"/>
      <c r="F1" s="111"/>
      <c r="G1" s="112" t="s">
        <v>746</v>
      </c>
      <c r="H1" s="113"/>
      <c r="I1" s="113"/>
      <c r="J1" s="114"/>
      <c r="K1" s="115" t="s">
        <v>848</v>
      </c>
      <c r="L1" s="116"/>
      <c r="M1" s="116"/>
      <c r="N1" s="117"/>
      <c r="O1" s="118" t="s">
        <v>844</v>
      </c>
      <c r="P1" s="119"/>
      <c r="Q1" s="119"/>
      <c r="R1" s="120"/>
      <c r="S1" s="100" t="s">
        <v>845</v>
      </c>
      <c r="T1" s="101"/>
      <c r="U1" s="101"/>
      <c r="V1" s="102"/>
      <c r="W1" s="103" t="s">
        <v>846</v>
      </c>
      <c r="X1" s="104"/>
      <c r="Y1" s="104"/>
      <c r="Z1" s="105"/>
      <c r="AA1" s="106" t="s">
        <v>847</v>
      </c>
      <c r="AB1" s="107"/>
      <c r="AC1" s="107"/>
      <c r="AD1" s="108"/>
    </row>
    <row r="2" spans="1:30" x14ac:dyDescent="0.25">
      <c r="A2" s="10" t="s">
        <v>754</v>
      </c>
      <c r="B2" s="10" t="s">
        <v>886</v>
      </c>
      <c r="C2" s="19" t="s">
        <v>839</v>
      </c>
      <c r="D2" s="19" t="s">
        <v>841</v>
      </c>
      <c r="E2" s="19" t="s">
        <v>840</v>
      </c>
      <c r="F2" s="19" t="s">
        <v>885</v>
      </c>
      <c r="G2" s="20" t="s">
        <v>883</v>
      </c>
      <c r="H2" s="20" t="s">
        <v>841</v>
      </c>
      <c r="I2" s="20" t="s">
        <v>840</v>
      </c>
      <c r="J2" s="20" t="s">
        <v>885</v>
      </c>
      <c r="K2" s="25" t="s">
        <v>839</v>
      </c>
      <c r="L2" s="25" t="s">
        <v>841</v>
      </c>
      <c r="M2" s="25" t="s">
        <v>840</v>
      </c>
      <c r="N2" s="25" t="s">
        <v>885</v>
      </c>
      <c r="O2" s="26" t="s">
        <v>839</v>
      </c>
      <c r="P2" s="26" t="s">
        <v>841</v>
      </c>
      <c r="Q2" s="26" t="s">
        <v>840</v>
      </c>
      <c r="R2" s="26" t="s">
        <v>885</v>
      </c>
      <c r="S2" s="56" t="s">
        <v>839</v>
      </c>
      <c r="T2" s="56" t="s">
        <v>841</v>
      </c>
      <c r="U2" s="56" t="s">
        <v>840</v>
      </c>
      <c r="V2" s="56" t="s">
        <v>885</v>
      </c>
      <c r="W2" s="57" t="s">
        <v>839</v>
      </c>
      <c r="X2" s="57" t="s">
        <v>841</v>
      </c>
      <c r="Y2" s="57" t="s">
        <v>840</v>
      </c>
      <c r="Z2" s="57" t="s">
        <v>885</v>
      </c>
      <c r="AA2" s="58" t="s">
        <v>839</v>
      </c>
      <c r="AB2" s="58" t="s">
        <v>841</v>
      </c>
      <c r="AC2" s="58" t="s">
        <v>840</v>
      </c>
      <c r="AD2" s="58" t="s">
        <v>885</v>
      </c>
    </row>
    <row r="3" spans="1:30" x14ac:dyDescent="0.25">
      <c r="A3" s="18" t="s">
        <v>720</v>
      </c>
      <c r="B3" s="18">
        <f t="shared" ref="B3:B37" si="0">MAX(F3,J3,N3,R3,V3,Z3,AD3)</f>
        <v>1</v>
      </c>
      <c r="C3" s="30">
        <v>1</v>
      </c>
      <c r="D3" s="30">
        <v>1</v>
      </c>
      <c r="E3" s="30">
        <v>1</v>
      </c>
      <c r="F3" s="30">
        <f>AVERAGE(C3:E3)</f>
        <v>1</v>
      </c>
      <c r="G3" s="30">
        <v>0</v>
      </c>
      <c r="H3" s="30">
        <v>0</v>
      </c>
      <c r="I3" s="30">
        <v>0</v>
      </c>
      <c r="J3" s="30">
        <f>AVERAGE(G3:I3)</f>
        <v>0</v>
      </c>
      <c r="K3" s="30">
        <v>0</v>
      </c>
      <c r="L3" s="30">
        <v>0</v>
      </c>
      <c r="M3" s="30">
        <v>0</v>
      </c>
      <c r="N3" s="30">
        <f>AVERAGE(K3:M3)</f>
        <v>0</v>
      </c>
      <c r="O3" s="30">
        <v>1</v>
      </c>
      <c r="P3" s="30">
        <v>1</v>
      </c>
      <c r="Q3" s="30">
        <v>1</v>
      </c>
      <c r="R3" s="30">
        <f>AVERAGE(O3:Q3)</f>
        <v>1</v>
      </c>
      <c r="S3" s="30">
        <v>1</v>
      </c>
      <c r="T3" s="30">
        <v>1</v>
      </c>
      <c r="U3" s="30">
        <v>1</v>
      </c>
      <c r="V3" s="30">
        <f>AVERAGE(S3:U3)</f>
        <v>1</v>
      </c>
      <c r="W3" s="30">
        <v>0</v>
      </c>
      <c r="X3" s="30">
        <v>0</v>
      </c>
      <c r="Y3" s="30">
        <v>0</v>
      </c>
      <c r="Z3" s="30">
        <f>AVERAGE(W3:Y3)</f>
        <v>0</v>
      </c>
      <c r="AA3" s="30">
        <v>0</v>
      </c>
      <c r="AB3" s="30">
        <v>0</v>
      </c>
      <c r="AC3" s="30">
        <v>0</v>
      </c>
      <c r="AD3" s="30">
        <f>AVERAGE(AA3:AC3)</f>
        <v>0</v>
      </c>
    </row>
    <row r="4" spans="1:30" x14ac:dyDescent="0.25">
      <c r="A4" s="18" t="s">
        <v>339</v>
      </c>
      <c r="B4" s="18">
        <f t="shared" si="0"/>
        <v>1</v>
      </c>
      <c r="C4" s="30">
        <v>1</v>
      </c>
      <c r="D4" s="30">
        <v>1</v>
      </c>
      <c r="E4" s="30">
        <v>1</v>
      </c>
      <c r="F4" s="30">
        <f t="shared" ref="F4:F37" si="1">AVERAGE(C4:E4)</f>
        <v>1</v>
      </c>
      <c r="G4" s="30">
        <v>0</v>
      </c>
      <c r="H4" s="30">
        <v>0</v>
      </c>
      <c r="I4" s="30">
        <v>0</v>
      </c>
      <c r="J4" s="30">
        <f t="shared" ref="J4:J37" si="2">AVERAGE(G4:I4)</f>
        <v>0</v>
      </c>
      <c r="K4" s="30">
        <v>0</v>
      </c>
      <c r="L4" s="30">
        <v>0</v>
      </c>
      <c r="M4" s="30">
        <v>0</v>
      </c>
      <c r="N4" s="30">
        <f t="shared" ref="N4:N37" si="3">AVERAGE(K4:M4)</f>
        <v>0</v>
      </c>
      <c r="O4" s="30">
        <v>0</v>
      </c>
      <c r="P4" s="30">
        <v>0</v>
      </c>
      <c r="Q4" s="30">
        <v>0</v>
      </c>
      <c r="R4" s="30">
        <f t="shared" ref="R4:R37" si="4">AVERAGE(O4:Q4)</f>
        <v>0</v>
      </c>
      <c r="S4" s="30">
        <v>0</v>
      </c>
      <c r="T4" s="30">
        <v>0</v>
      </c>
      <c r="U4" s="30">
        <v>0</v>
      </c>
      <c r="V4" s="30">
        <f t="shared" ref="V4:V37" si="5">AVERAGE(S4:U4)</f>
        <v>0</v>
      </c>
      <c r="W4" s="30">
        <v>0</v>
      </c>
      <c r="X4" s="30">
        <v>0</v>
      </c>
      <c r="Y4" s="30">
        <v>0</v>
      </c>
      <c r="Z4" s="30">
        <f t="shared" ref="Z4:Z37" si="6">AVERAGE(W4:Y4)</f>
        <v>0</v>
      </c>
      <c r="AA4" s="30">
        <v>0</v>
      </c>
      <c r="AB4" s="30">
        <v>0</v>
      </c>
      <c r="AC4" s="30">
        <v>0</v>
      </c>
      <c r="AD4" s="30">
        <f t="shared" ref="AD4:AD37" si="7">AVERAGE(AA4:AC4)</f>
        <v>0</v>
      </c>
    </row>
    <row r="5" spans="1:30" x14ac:dyDescent="0.25">
      <c r="A5" s="18" t="s">
        <v>431</v>
      </c>
      <c r="B5" s="18">
        <f t="shared" si="0"/>
        <v>1</v>
      </c>
      <c r="C5" s="30">
        <v>1</v>
      </c>
      <c r="D5" s="30">
        <v>1</v>
      </c>
      <c r="E5" s="30">
        <v>1</v>
      </c>
      <c r="F5" s="30">
        <f t="shared" si="1"/>
        <v>1</v>
      </c>
      <c r="G5" s="30">
        <v>0</v>
      </c>
      <c r="H5" s="30">
        <v>0</v>
      </c>
      <c r="I5" s="30">
        <v>0</v>
      </c>
      <c r="J5" s="30">
        <f t="shared" si="2"/>
        <v>0</v>
      </c>
      <c r="K5" s="30">
        <v>0</v>
      </c>
      <c r="L5" s="30">
        <v>0</v>
      </c>
      <c r="M5" s="30">
        <v>0</v>
      </c>
      <c r="N5" s="30">
        <f t="shared" si="3"/>
        <v>0</v>
      </c>
      <c r="O5" s="30">
        <v>0</v>
      </c>
      <c r="P5" s="30">
        <v>0</v>
      </c>
      <c r="Q5" s="30">
        <v>0</v>
      </c>
      <c r="R5" s="30">
        <f t="shared" si="4"/>
        <v>0</v>
      </c>
      <c r="S5" s="30">
        <v>0</v>
      </c>
      <c r="T5" s="30">
        <v>0</v>
      </c>
      <c r="U5" s="30">
        <v>0</v>
      </c>
      <c r="V5" s="30">
        <f t="shared" si="5"/>
        <v>0</v>
      </c>
      <c r="W5" s="30">
        <v>0</v>
      </c>
      <c r="X5" s="30">
        <v>0</v>
      </c>
      <c r="Y5" s="30">
        <v>0</v>
      </c>
      <c r="Z5" s="30">
        <f t="shared" si="6"/>
        <v>0</v>
      </c>
      <c r="AA5" s="30">
        <v>0</v>
      </c>
      <c r="AB5" s="30">
        <v>0</v>
      </c>
      <c r="AC5" s="30">
        <v>0</v>
      </c>
      <c r="AD5" s="30">
        <f t="shared" si="7"/>
        <v>0</v>
      </c>
    </row>
    <row r="6" spans="1:30" x14ac:dyDescent="0.25">
      <c r="A6" s="18" t="s">
        <v>736</v>
      </c>
      <c r="B6" s="18">
        <f t="shared" si="0"/>
        <v>1</v>
      </c>
      <c r="C6" s="30">
        <v>1</v>
      </c>
      <c r="D6" s="30">
        <v>1</v>
      </c>
      <c r="E6" s="30">
        <v>1</v>
      </c>
      <c r="F6" s="30">
        <f t="shared" si="1"/>
        <v>1</v>
      </c>
      <c r="G6" s="30">
        <v>0</v>
      </c>
      <c r="H6" s="30">
        <v>0</v>
      </c>
      <c r="I6" s="30">
        <v>0</v>
      </c>
      <c r="J6" s="30">
        <f t="shared" si="2"/>
        <v>0</v>
      </c>
      <c r="K6" s="30">
        <v>0</v>
      </c>
      <c r="L6" s="30">
        <v>0</v>
      </c>
      <c r="M6" s="30">
        <v>0</v>
      </c>
      <c r="N6" s="30">
        <f t="shared" si="3"/>
        <v>0</v>
      </c>
      <c r="O6" s="30">
        <v>1</v>
      </c>
      <c r="P6" s="30">
        <v>1</v>
      </c>
      <c r="Q6" s="30">
        <v>1</v>
      </c>
      <c r="R6" s="30">
        <f t="shared" si="4"/>
        <v>1</v>
      </c>
      <c r="S6" s="30">
        <v>1</v>
      </c>
      <c r="T6" s="30">
        <v>1</v>
      </c>
      <c r="U6" s="30">
        <v>1</v>
      </c>
      <c r="V6" s="30">
        <f t="shared" si="5"/>
        <v>1</v>
      </c>
      <c r="W6" s="30">
        <v>0</v>
      </c>
      <c r="X6" s="30">
        <v>0</v>
      </c>
      <c r="Y6" s="30">
        <v>0</v>
      </c>
      <c r="Z6" s="30">
        <f t="shared" si="6"/>
        <v>0</v>
      </c>
      <c r="AA6" s="30">
        <v>0</v>
      </c>
      <c r="AB6" s="30">
        <v>0</v>
      </c>
      <c r="AC6" s="30">
        <v>0</v>
      </c>
      <c r="AD6" s="30">
        <f t="shared" si="7"/>
        <v>0</v>
      </c>
    </row>
    <row r="7" spans="1:30" x14ac:dyDescent="0.25">
      <c r="A7" s="18" t="s">
        <v>721</v>
      </c>
      <c r="B7" s="18">
        <f t="shared" si="0"/>
        <v>0</v>
      </c>
      <c r="C7" s="30">
        <v>0</v>
      </c>
      <c r="D7" s="30">
        <v>0</v>
      </c>
      <c r="E7" s="30">
        <v>0</v>
      </c>
      <c r="F7" s="30">
        <f>AVERAGE(C7:E7)</f>
        <v>0</v>
      </c>
      <c r="G7" s="30">
        <v>0</v>
      </c>
      <c r="H7" s="30">
        <v>0</v>
      </c>
      <c r="I7" s="30">
        <v>0</v>
      </c>
      <c r="J7" s="30">
        <f>AVERAGE(G7:I7)</f>
        <v>0</v>
      </c>
      <c r="K7" s="30">
        <v>0</v>
      </c>
      <c r="L7" s="30">
        <v>0</v>
      </c>
      <c r="M7" s="30">
        <v>0</v>
      </c>
      <c r="N7" s="30">
        <f>AVERAGE(K7:M7)</f>
        <v>0</v>
      </c>
      <c r="O7" s="30">
        <v>0</v>
      </c>
      <c r="P7" s="30">
        <v>0</v>
      </c>
      <c r="Q7" s="30">
        <v>0</v>
      </c>
      <c r="R7" s="30">
        <f>AVERAGE(O7:Q7)</f>
        <v>0</v>
      </c>
      <c r="S7" s="30">
        <v>0</v>
      </c>
      <c r="T7" s="30">
        <v>0</v>
      </c>
      <c r="U7" s="30">
        <v>0</v>
      </c>
      <c r="V7" s="30">
        <f>AVERAGE(S7:U7)</f>
        <v>0</v>
      </c>
      <c r="W7" s="30">
        <v>0</v>
      </c>
      <c r="X7" s="30">
        <v>0</v>
      </c>
      <c r="Y7" s="30">
        <v>0</v>
      </c>
      <c r="Z7" s="30">
        <f>AVERAGE(W7:Y7)</f>
        <v>0</v>
      </c>
      <c r="AA7" s="30">
        <v>0</v>
      </c>
      <c r="AB7" s="30">
        <v>0</v>
      </c>
      <c r="AC7" s="30">
        <v>0</v>
      </c>
      <c r="AD7" s="30">
        <f>AVERAGE(AA7:AC7)</f>
        <v>0</v>
      </c>
    </row>
    <row r="8" spans="1:30" x14ac:dyDescent="0.25">
      <c r="A8" s="18" t="s">
        <v>725</v>
      </c>
      <c r="B8" s="18">
        <f t="shared" si="0"/>
        <v>1</v>
      </c>
      <c r="C8" s="30">
        <v>1</v>
      </c>
      <c r="D8" s="30">
        <v>1</v>
      </c>
      <c r="E8" s="30">
        <v>1</v>
      </c>
      <c r="F8" s="30">
        <f t="shared" si="1"/>
        <v>1</v>
      </c>
      <c r="G8" s="30">
        <v>0</v>
      </c>
      <c r="H8" s="30">
        <v>0</v>
      </c>
      <c r="I8" s="30">
        <v>0</v>
      </c>
      <c r="J8" s="30">
        <f t="shared" si="2"/>
        <v>0</v>
      </c>
      <c r="K8" s="30">
        <v>0</v>
      </c>
      <c r="L8" s="30">
        <v>0</v>
      </c>
      <c r="M8" s="30">
        <v>0</v>
      </c>
      <c r="N8" s="30">
        <f t="shared" si="3"/>
        <v>0</v>
      </c>
      <c r="O8" s="30">
        <v>1</v>
      </c>
      <c r="P8" s="30">
        <v>1</v>
      </c>
      <c r="Q8" s="30">
        <v>1</v>
      </c>
      <c r="R8" s="30">
        <f t="shared" si="4"/>
        <v>1</v>
      </c>
      <c r="S8" s="30">
        <v>1</v>
      </c>
      <c r="T8" s="30">
        <v>1</v>
      </c>
      <c r="U8" s="30">
        <v>1</v>
      </c>
      <c r="V8" s="30">
        <f t="shared" si="5"/>
        <v>1</v>
      </c>
      <c r="W8" s="30">
        <v>0</v>
      </c>
      <c r="X8" s="30">
        <v>0</v>
      </c>
      <c r="Y8" s="30">
        <v>0</v>
      </c>
      <c r="Z8" s="30">
        <f t="shared" si="6"/>
        <v>0</v>
      </c>
      <c r="AA8" s="30">
        <v>0</v>
      </c>
      <c r="AB8" s="30">
        <v>0</v>
      </c>
      <c r="AC8" s="30">
        <v>0</v>
      </c>
      <c r="AD8" s="30">
        <f t="shared" si="7"/>
        <v>0</v>
      </c>
    </row>
    <row r="9" spans="1:30" x14ac:dyDescent="0.25">
      <c r="A9" s="18" t="s">
        <v>738</v>
      </c>
      <c r="B9" s="18">
        <f t="shared" si="0"/>
        <v>0</v>
      </c>
      <c r="C9" s="30">
        <v>0</v>
      </c>
      <c r="D9" s="30">
        <v>0</v>
      </c>
      <c r="E9" s="30">
        <v>0</v>
      </c>
      <c r="F9" s="30">
        <f>AVERAGE(C9:E9)</f>
        <v>0</v>
      </c>
      <c r="G9" s="30">
        <v>0</v>
      </c>
      <c r="H9" s="30">
        <v>0</v>
      </c>
      <c r="I9" s="30">
        <v>0</v>
      </c>
      <c r="J9" s="30">
        <f>AVERAGE(G9:I9)</f>
        <v>0</v>
      </c>
      <c r="K9" s="30">
        <v>0</v>
      </c>
      <c r="L9" s="30">
        <v>0</v>
      </c>
      <c r="M9" s="30">
        <v>0</v>
      </c>
      <c r="N9" s="30">
        <f>AVERAGE(K9:M9)</f>
        <v>0</v>
      </c>
      <c r="O9" s="30">
        <v>0</v>
      </c>
      <c r="P9" s="30">
        <v>0</v>
      </c>
      <c r="Q9" s="30">
        <v>0</v>
      </c>
      <c r="R9" s="30">
        <f>AVERAGE(O9:Q9)</f>
        <v>0</v>
      </c>
      <c r="S9" s="30">
        <v>0</v>
      </c>
      <c r="T9" s="30">
        <v>0</v>
      </c>
      <c r="U9" s="30">
        <v>0</v>
      </c>
      <c r="V9" s="30">
        <f>AVERAGE(S9:U9)</f>
        <v>0</v>
      </c>
      <c r="W9" s="30">
        <v>0</v>
      </c>
      <c r="X9" s="30">
        <v>0</v>
      </c>
      <c r="Y9" s="30">
        <v>0</v>
      </c>
      <c r="Z9" s="30">
        <f>AVERAGE(W9:Y9)</f>
        <v>0</v>
      </c>
      <c r="AA9" s="30">
        <v>0</v>
      </c>
      <c r="AB9" s="30">
        <v>0</v>
      </c>
      <c r="AC9" s="30">
        <v>0</v>
      </c>
      <c r="AD9" s="30">
        <f>AVERAGE(AA9:AC9)</f>
        <v>0</v>
      </c>
    </row>
    <row r="10" spans="1:30" x14ac:dyDescent="0.25">
      <c r="A10" s="18" t="s">
        <v>729</v>
      </c>
      <c r="B10" s="18">
        <f t="shared" si="0"/>
        <v>1</v>
      </c>
      <c r="C10" s="30">
        <v>1</v>
      </c>
      <c r="D10" s="30">
        <v>1</v>
      </c>
      <c r="E10" s="30">
        <v>1</v>
      </c>
      <c r="F10" s="30">
        <f>AVERAGE(C10:E10)</f>
        <v>1</v>
      </c>
      <c r="G10" s="30">
        <v>1</v>
      </c>
      <c r="H10" s="30">
        <v>1</v>
      </c>
      <c r="I10" s="30">
        <v>1</v>
      </c>
      <c r="J10" s="30">
        <f>AVERAGE(G10:I10)</f>
        <v>1</v>
      </c>
      <c r="K10" s="30">
        <v>0</v>
      </c>
      <c r="L10" s="30">
        <v>0</v>
      </c>
      <c r="M10" s="30">
        <v>0</v>
      </c>
      <c r="N10" s="30">
        <f>AVERAGE(K10:M10)</f>
        <v>0</v>
      </c>
      <c r="O10" s="30">
        <v>0</v>
      </c>
      <c r="P10" s="30">
        <v>0</v>
      </c>
      <c r="Q10" s="30">
        <v>0</v>
      </c>
      <c r="R10" s="30">
        <f>AVERAGE(O10:Q10)</f>
        <v>0</v>
      </c>
      <c r="S10" s="30">
        <v>1</v>
      </c>
      <c r="T10" s="30">
        <v>1</v>
      </c>
      <c r="U10" s="30">
        <v>1</v>
      </c>
      <c r="V10" s="30">
        <f>AVERAGE(S10:U10)</f>
        <v>1</v>
      </c>
      <c r="W10" s="30">
        <v>0</v>
      </c>
      <c r="X10" s="30">
        <v>0</v>
      </c>
      <c r="Y10" s="30">
        <v>0</v>
      </c>
      <c r="Z10" s="30">
        <f>AVERAGE(W10:Y10)</f>
        <v>0</v>
      </c>
      <c r="AA10" s="30">
        <v>0</v>
      </c>
      <c r="AB10" s="30">
        <v>0</v>
      </c>
      <c r="AC10" s="30">
        <v>0</v>
      </c>
      <c r="AD10" s="30">
        <f>AVERAGE(AA10:AC10)</f>
        <v>0</v>
      </c>
    </row>
    <row r="11" spans="1:30" x14ac:dyDescent="0.25">
      <c r="A11" s="18" t="s">
        <v>739</v>
      </c>
      <c r="B11" s="18">
        <f t="shared" si="0"/>
        <v>0</v>
      </c>
      <c r="C11" s="30">
        <v>0</v>
      </c>
      <c r="D11" s="30">
        <v>0</v>
      </c>
      <c r="E11" s="30">
        <v>0</v>
      </c>
      <c r="F11" s="30">
        <f>AVERAGE(C11:E11)</f>
        <v>0</v>
      </c>
      <c r="G11" s="30">
        <v>0</v>
      </c>
      <c r="H11" s="30">
        <v>0</v>
      </c>
      <c r="I11" s="30">
        <v>0</v>
      </c>
      <c r="J11" s="30">
        <f>AVERAGE(G11:I11)</f>
        <v>0</v>
      </c>
      <c r="K11" s="30">
        <v>0</v>
      </c>
      <c r="L11" s="30">
        <v>0</v>
      </c>
      <c r="M11" s="30">
        <v>0</v>
      </c>
      <c r="N11" s="30">
        <f>AVERAGE(K11:M11)</f>
        <v>0</v>
      </c>
      <c r="O11" s="30">
        <v>0</v>
      </c>
      <c r="P11" s="30">
        <v>0</v>
      </c>
      <c r="Q11" s="30">
        <v>0</v>
      </c>
      <c r="R11" s="30">
        <f>AVERAGE(O11:Q11)</f>
        <v>0</v>
      </c>
      <c r="S11" s="30">
        <v>0</v>
      </c>
      <c r="T11" s="30">
        <v>0</v>
      </c>
      <c r="U11" s="30">
        <v>0</v>
      </c>
      <c r="V11" s="30">
        <f>AVERAGE(S11:U11)</f>
        <v>0</v>
      </c>
      <c r="W11" s="30">
        <v>0</v>
      </c>
      <c r="X11" s="30">
        <v>0</v>
      </c>
      <c r="Y11" s="30">
        <v>0</v>
      </c>
      <c r="Z11" s="30">
        <f>AVERAGE(W11:Y11)</f>
        <v>0</v>
      </c>
      <c r="AA11" s="30">
        <v>0</v>
      </c>
      <c r="AB11" s="30">
        <v>0</v>
      </c>
      <c r="AC11" s="30">
        <v>0</v>
      </c>
      <c r="AD11" s="30">
        <f>AVERAGE(AA11:AC11)</f>
        <v>0</v>
      </c>
    </row>
    <row r="12" spans="1:30" x14ac:dyDescent="0.25">
      <c r="A12" s="18" t="s">
        <v>735</v>
      </c>
      <c r="B12" s="18">
        <f t="shared" si="0"/>
        <v>1</v>
      </c>
      <c r="C12" s="30">
        <v>1</v>
      </c>
      <c r="D12" s="30">
        <v>1</v>
      </c>
      <c r="E12" s="30">
        <v>1</v>
      </c>
      <c r="F12" s="30">
        <f>AVERAGE(C12:E12)</f>
        <v>1</v>
      </c>
      <c r="G12" s="30">
        <v>1</v>
      </c>
      <c r="H12" s="30">
        <v>1</v>
      </c>
      <c r="I12" s="30">
        <v>1</v>
      </c>
      <c r="J12" s="30">
        <f>AVERAGE(G12:I12)</f>
        <v>1</v>
      </c>
      <c r="K12" s="30">
        <v>0</v>
      </c>
      <c r="L12" s="30">
        <v>0</v>
      </c>
      <c r="M12" s="30">
        <v>0</v>
      </c>
      <c r="N12" s="30">
        <f>AVERAGE(K12:M12)</f>
        <v>0</v>
      </c>
      <c r="O12" s="30">
        <v>0</v>
      </c>
      <c r="P12" s="30">
        <v>0</v>
      </c>
      <c r="Q12" s="30">
        <v>0</v>
      </c>
      <c r="R12" s="30">
        <f>AVERAGE(O12:Q12)</f>
        <v>0</v>
      </c>
      <c r="S12" s="30">
        <v>0</v>
      </c>
      <c r="T12" s="30">
        <v>0</v>
      </c>
      <c r="U12" s="30">
        <v>0</v>
      </c>
      <c r="V12" s="30">
        <f>AVERAGE(S12:U12)</f>
        <v>0</v>
      </c>
      <c r="W12" s="30">
        <v>0</v>
      </c>
      <c r="X12" s="30">
        <v>0</v>
      </c>
      <c r="Y12" s="30">
        <v>0</v>
      </c>
      <c r="Z12" s="30">
        <f>AVERAGE(W12:Y12)</f>
        <v>0</v>
      </c>
      <c r="AA12" s="30">
        <v>0</v>
      </c>
      <c r="AB12" s="30">
        <v>0</v>
      </c>
      <c r="AC12" s="30">
        <v>0</v>
      </c>
      <c r="AD12" s="30">
        <f>AVERAGE(AA12:AC12)</f>
        <v>0</v>
      </c>
    </row>
    <row r="13" spans="1:30" x14ac:dyDescent="0.25">
      <c r="A13" s="18" t="s">
        <v>590</v>
      </c>
      <c r="B13" s="18">
        <f t="shared" si="0"/>
        <v>1</v>
      </c>
      <c r="C13" s="30">
        <v>1</v>
      </c>
      <c r="D13" s="30">
        <v>1</v>
      </c>
      <c r="E13" s="30">
        <v>1</v>
      </c>
      <c r="F13" s="30">
        <f>AVERAGE(C13:E13)</f>
        <v>1</v>
      </c>
      <c r="G13" s="30">
        <v>1</v>
      </c>
      <c r="H13" s="30">
        <v>1</v>
      </c>
      <c r="I13" s="30">
        <v>1</v>
      </c>
      <c r="J13" s="30">
        <f>AVERAGE(G13:I13)</f>
        <v>1</v>
      </c>
      <c r="K13" s="30">
        <v>0</v>
      </c>
      <c r="L13" s="30">
        <v>0</v>
      </c>
      <c r="M13" s="30">
        <v>0</v>
      </c>
      <c r="N13" s="30">
        <f>AVERAGE(K13:M13)</f>
        <v>0</v>
      </c>
      <c r="O13" s="30">
        <v>1</v>
      </c>
      <c r="P13" s="30">
        <v>1</v>
      </c>
      <c r="Q13" s="30">
        <v>1</v>
      </c>
      <c r="R13" s="30">
        <f>AVERAGE(O13:Q13)</f>
        <v>1</v>
      </c>
      <c r="S13" s="30">
        <v>1</v>
      </c>
      <c r="T13" s="30">
        <v>1</v>
      </c>
      <c r="U13" s="30">
        <v>1</v>
      </c>
      <c r="V13" s="30">
        <f>AVERAGE(S13:U13)</f>
        <v>1</v>
      </c>
      <c r="W13" s="30">
        <v>0</v>
      </c>
      <c r="X13" s="30">
        <v>0</v>
      </c>
      <c r="Y13" s="30">
        <v>0</v>
      </c>
      <c r="Z13" s="30">
        <f>AVERAGE(W13:Y13)</f>
        <v>0</v>
      </c>
      <c r="AA13" s="30">
        <v>0</v>
      </c>
      <c r="AB13" s="30">
        <v>0</v>
      </c>
      <c r="AC13" s="30">
        <v>0</v>
      </c>
      <c r="AD13" s="30">
        <f>AVERAGE(AA13:AC13)</f>
        <v>0</v>
      </c>
    </row>
    <row r="14" spans="1:30" x14ac:dyDescent="0.25">
      <c r="A14" s="18" t="s">
        <v>730</v>
      </c>
      <c r="B14" s="18">
        <f t="shared" si="0"/>
        <v>1</v>
      </c>
      <c r="C14" s="30">
        <v>1</v>
      </c>
      <c r="D14" s="30">
        <v>1</v>
      </c>
      <c r="E14" s="30">
        <v>1</v>
      </c>
      <c r="F14" s="30">
        <f t="shared" si="1"/>
        <v>1</v>
      </c>
      <c r="G14" s="30">
        <v>0</v>
      </c>
      <c r="H14" s="30">
        <v>0</v>
      </c>
      <c r="I14" s="30">
        <v>0</v>
      </c>
      <c r="J14" s="30">
        <f t="shared" si="2"/>
        <v>0</v>
      </c>
      <c r="K14" s="30">
        <v>0</v>
      </c>
      <c r="L14" s="30">
        <v>0</v>
      </c>
      <c r="M14" s="30">
        <v>0</v>
      </c>
      <c r="N14" s="30">
        <f t="shared" si="3"/>
        <v>0</v>
      </c>
      <c r="O14" s="30">
        <v>1</v>
      </c>
      <c r="P14" s="30">
        <v>1</v>
      </c>
      <c r="Q14" s="30">
        <v>1</v>
      </c>
      <c r="R14" s="30">
        <f t="shared" si="4"/>
        <v>1</v>
      </c>
      <c r="S14" s="30">
        <v>0</v>
      </c>
      <c r="T14" s="30">
        <v>0</v>
      </c>
      <c r="U14" s="30">
        <v>0</v>
      </c>
      <c r="V14" s="30">
        <f t="shared" si="5"/>
        <v>0</v>
      </c>
      <c r="W14" s="30">
        <v>0</v>
      </c>
      <c r="X14" s="30">
        <v>0</v>
      </c>
      <c r="Y14" s="30">
        <v>0</v>
      </c>
      <c r="Z14" s="30">
        <f t="shared" si="6"/>
        <v>0</v>
      </c>
      <c r="AA14" s="30">
        <v>0</v>
      </c>
      <c r="AB14" s="30">
        <v>0</v>
      </c>
      <c r="AC14" s="30">
        <v>0</v>
      </c>
      <c r="AD14" s="30">
        <f t="shared" si="7"/>
        <v>0</v>
      </c>
    </row>
    <row r="15" spans="1:30" x14ac:dyDescent="0.25">
      <c r="A15" s="18" t="s">
        <v>740</v>
      </c>
      <c r="B15" s="18">
        <f t="shared" si="0"/>
        <v>1</v>
      </c>
      <c r="C15" s="30">
        <v>1</v>
      </c>
      <c r="D15" s="30">
        <v>1</v>
      </c>
      <c r="E15" s="30">
        <v>1</v>
      </c>
      <c r="F15" s="30">
        <f t="shared" si="1"/>
        <v>1</v>
      </c>
      <c r="G15" s="30">
        <v>0</v>
      </c>
      <c r="H15" s="30">
        <v>0</v>
      </c>
      <c r="I15" s="30">
        <v>0</v>
      </c>
      <c r="J15" s="30">
        <f t="shared" si="2"/>
        <v>0</v>
      </c>
      <c r="K15" s="30">
        <v>0</v>
      </c>
      <c r="L15" s="30">
        <v>0</v>
      </c>
      <c r="M15" s="30">
        <v>0</v>
      </c>
      <c r="N15" s="30">
        <f t="shared" si="3"/>
        <v>0</v>
      </c>
      <c r="O15" s="30">
        <v>0</v>
      </c>
      <c r="P15" s="30">
        <v>0</v>
      </c>
      <c r="Q15" s="30">
        <v>0</v>
      </c>
      <c r="R15" s="30">
        <f t="shared" si="4"/>
        <v>0</v>
      </c>
      <c r="S15" s="30">
        <v>1</v>
      </c>
      <c r="T15" s="30">
        <v>1</v>
      </c>
      <c r="U15" s="30">
        <v>1</v>
      </c>
      <c r="V15" s="30">
        <f t="shared" si="5"/>
        <v>1</v>
      </c>
      <c r="W15" s="30">
        <v>0</v>
      </c>
      <c r="X15" s="30">
        <v>0</v>
      </c>
      <c r="Y15" s="30">
        <v>0</v>
      </c>
      <c r="Z15" s="30">
        <f t="shared" si="6"/>
        <v>0</v>
      </c>
      <c r="AA15" s="30">
        <v>0</v>
      </c>
      <c r="AB15" s="30">
        <v>0</v>
      </c>
      <c r="AC15" s="30">
        <v>0</v>
      </c>
      <c r="AD15" s="30">
        <f t="shared" si="7"/>
        <v>0</v>
      </c>
    </row>
    <row r="16" spans="1:30" x14ac:dyDescent="0.25">
      <c r="A16" s="18" t="s">
        <v>731</v>
      </c>
      <c r="B16" s="18">
        <f t="shared" si="0"/>
        <v>1</v>
      </c>
      <c r="C16" s="30">
        <v>1</v>
      </c>
      <c r="D16" s="30">
        <v>1</v>
      </c>
      <c r="E16" s="30">
        <v>1</v>
      </c>
      <c r="F16" s="30">
        <f t="shared" si="1"/>
        <v>1</v>
      </c>
      <c r="G16" s="30">
        <v>1</v>
      </c>
      <c r="H16" s="30">
        <v>1</v>
      </c>
      <c r="I16" s="30">
        <v>1</v>
      </c>
      <c r="J16" s="30">
        <f t="shared" si="2"/>
        <v>1</v>
      </c>
      <c r="K16" s="30">
        <v>0</v>
      </c>
      <c r="L16" s="30">
        <v>0</v>
      </c>
      <c r="M16" s="30">
        <v>0</v>
      </c>
      <c r="N16" s="30">
        <f t="shared" si="3"/>
        <v>0</v>
      </c>
      <c r="O16" s="30">
        <v>0</v>
      </c>
      <c r="P16" s="30">
        <v>0</v>
      </c>
      <c r="Q16" s="30">
        <v>0</v>
      </c>
      <c r="R16" s="30">
        <f t="shared" si="4"/>
        <v>0</v>
      </c>
      <c r="S16" s="30">
        <v>1</v>
      </c>
      <c r="T16" s="30">
        <v>1</v>
      </c>
      <c r="U16" s="30">
        <v>1</v>
      </c>
      <c r="V16" s="30">
        <f t="shared" si="5"/>
        <v>1</v>
      </c>
      <c r="W16" s="30">
        <v>0</v>
      </c>
      <c r="X16" s="30">
        <v>0</v>
      </c>
      <c r="Y16" s="30">
        <v>0</v>
      </c>
      <c r="Z16" s="30">
        <f t="shared" si="6"/>
        <v>0</v>
      </c>
      <c r="AA16" s="30">
        <v>0</v>
      </c>
      <c r="AB16" s="30">
        <v>0</v>
      </c>
      <c r="AC16" s="30">
        <v>0</v>
      </c>
      <c r="AD16" s="30">
        <f t="shared" si="7"/>
        <v>0</v>
      </c>
    </row>
    <row r="17" spans="1:30" x14ac:dyDescent="0.25">
      <c r="A17" s="18" t="s">
        <v>737</v>
      </c>
      <c r="B17" s="18">
        <f t="shared" si="0"/>
        <v>1</v>
      </c>
      <c r="C17" s="30">
        <v>1</v>
      </c>
      <c r="D17" s="30">
        <v>1</v>
      </c>
      <c r="E17" s="30">
        <v>1</v>
      </c>
      <c r="F17" s="30">
        <f t="shared" si="1"/>
        <v>1</v>
      </c>
      <c r="G17" s="30">
        <v>0</v>
      </c>
      <c r="H17" s="30">
        <v>0</v>
      </c>
      <c r="I17" s="30">
        <v>0</v>
      </c>
      <c r="J17" s="30">
        <f t="shared" si="2"/>
        <v>0</v>
      </c>
      <c r="K17" s="30">
        <v>0</v>
      </c>
      <c r="L17" s="30">
        <v>0</v>
      </c>
      <c r="M17" s="30">
        <v>0</v>
      </c>
      <c r="N17" s="30">
        <f t="shared" si="3"/>
        <v>0</v>
      </c>
      <c r="O17" s="30">
        <v>0</v>
      </c>
      <c r="P17" s="30">
        <v>0</v>
      </c>
      <c r="Q17" s="30">
        <v>0</v>
      </c>
      <c r="R17" s="30">
        <f t="shared" si="4"/>
        <v>0</v>
      </c>
      <c r="S17" s="30">
        <v>0</v>
      </c>
      <c r="T17" s="30">
        <v>0</v>
      </c>
      <c r="U17" s="30">
        <v>0</v>
      </c>
      <c r="V17" s="30">
        <f t="shared" si="5"/>
        <v>0</v>
      </c>
      <c r="W17" s="30">
        <v>0</v>
      </c>
      <c r="X17" s="30">
        <v>0</v>
      </c>
      <c r="Y17" s="30">
        <v>0</v>
      </c>
      <c r="Z17" s="30">
        <f t="shared" si="6"/>
        <v>0</v>
      </c>
      <c r="AA17" s="30">
        <v>0</v>
      </c>
      <c r="AB17" s="30">
        <v>0</v>
      </c>
      <c r="AC17" s="30">
        <v>0</v>
      </c>
      <c r="AD17" s="30">
        <f t="shared" si="7"/>
        <v>0</v>
      </c>
    </row>
    <row r="18" spans="1:30" x14ac:dyDescent="0.25">
      <c r="A18" s="18" t="s">
        <v>741</v>
      </c>
      <c r="B18" s="18">
        <f t="shared" si="0"/>
        <v>0</v>
      </c>
      <c r="C18" s="30">
        <v>0</v>
      </c>
      <c r="D18" s="30">
        <v>0</v>
      </c>
      <c r="E18" s="30">
        <v>0</v>
      </c>
      <c r="F18" s="30">
        <f t="shared" ref="F18:F23" si="8">AVERAGE(C18:E18)</f>
        <v>0</v>
      </c>
      <c r="G18" s="30">
        <v>0</v>
      </c>
      <c r="H18" s="30">
        <v>0</v>
      </c>
      <c r="I18" s="30">
        <v>0</v>
      </c>
      <c r="J18" s="30">
        <f t="shared" ref="J18:J23" si="9">AVERAGE(G18:I18)</f>
        <v>0</v>
      </c>
      <c r="K18" s="30">
        <v>0</v>
      </c>
      <c r="L18" s="30">
        <v>0</v>
      </c>
      <c r="M18" s="30">
        <v>0</v>
      </c>
      <c r="N18" s="30">
        <f t="shared" ref="N18:N23" si="10">AVERAGE(K18:M18)</f>
        <v>0</v>
      </c>
      <c r="O18" s="30">
        <v>0</v>
      </c>
      <c r="P18" s="30">
        <v>0</v>
      </c>
      <c r="Q18" s="30">
        <v>0</v>
      </c>
      <c r="R18" s="30">
        <f t="shared" ref="R18:R23" si="11">AVERAGE(O18:Q18)</f>
        <v>0</v>
      </c>
      <c r="S18" s="30">
        <v>0</v>
      </c>
      <c r="T18" s="30">
        <v>0</v>
      </c>
      <c r="U18" s="30">
        <v>0</v>
      </c>
      <c r="V18" s="30">
        <f t="shared" ref="V18:V23" si="12">AVERAGE(S18:U18)</f>
        <v>0</v>
      </c>
      <c r="W18" s="30">
        <v>0</v>
      </c>
      <c r="X18" s="30">
        <v>0</v>
      </c>
      <c r="Y18" s="30">
        <v>0</v>
      </c>
      <c r="Z18" s="30">
        <f t="shared" ref="Z18:Z23" si="13">AVERAGE(W18:Y18)</f>
        <v>0</v>
      </c>
      <c r="AA18" s="30">
        <v>0</v>
      </c>
      <c r="AB18" s="30">
        <v>0</v>
      </c>
      <c r="AC18" s="30">
        <v>0</v>
      </c>
      <c r="AD18" s="30">
        <f t="shared" ref="AD18:AD23" si="14">AVERAGE(AA18:AC18)</f>
        <v>0</v>
      </c>
    </row>
    <row r="19" spans="1:30" x14ac:dyDescent="0.25">
      <c r="A19" s="18" t="s">
        <v>723</v>
      </c>
      <c r="B19" s="18">
        <f t="shared" si="0"/>
        <v>1</v>
      </c>
      <c r="C19" s="30">
        <v>0</v>
      </c>
      <c r="D19" s="30">
        <v>0</v>
      </c>
      <c r="E19" s="30">
        <v>0</v>
      </c>
      <c r="F19" s="30">
        <f t="shared" si="8"/>
        <v>0</v>
      </c>
      <c r="G19" s="30">
        <v>0</v>
      </c>
      <c r="H19" s="30">
        <v>0</v>
      </c>
      <c r="I19" s="30">
        <v>0</v>
      </c>
      <c r="J19" s="30">
        <f t="shared" si="9"/>
        <v>0</v>
      </c>
      <c r="K19" s="30">
        <v>1</v>
      </c>
      <c r="L19" s="30">
        <v>1</v>
      </c>
      <c r="M19" s="30">
        <v>1</v>
      </c>
      <c r="N19" s="30">
        <f t="shared" si="10"/>
        <v>1</v>
      </c>
      <c r="O19" s="30">
        <v>0</v>
      </c>
      <c r="P19" s="30">
        <v>0</v>
      </c>
      <c r="Q19" s="30">
        <v>0</v>
      </c>
      <c r="R19" s="30">
        <f t="shared" si="11"/>
        <v>0</v>
      </c>
      <c r="S19" s="30">
        <v>0</v>
      </c>
      <c r="T19" s="30">
        <v>0</v>
      </c>
      <c r="U19" s="30">
        <v>0</v>
      </c>
      <c r="V19" s="30">
        <f t="shared" si="12"/>
        <v>0</v>
      </c>
      <c r="W19" s="30">
        <v>1</v>
      </c>
      <c r="X19" s="30">
        <v>1</v>
      </c>
      <c r="Y19" s="30">
        <v>1</v>
      </c>
      <c r="Z19" s="30">
        <f t="shared" si="13"/>
        <v>1</v>
      </c>
      <c r="AA19" s="30">
        <v>1</v>
      </c>
      <c r="AB19" s="30">
        <v>1</v>
      </c>
      <c r="AC19" s="30">
        <v>1</v>
      </c>
      <c r="AD19" s="30">
        <f t="shared" si="14"/>
        <v>1</v>
      </c>
    </row>
    <row r="20" spans="1:30" x14ac:dyDescent="0.25">
      <c r="A20" s="18" t="s">
        <v>724</v>
      </c>
      <c r="B20" s="18">
        <f t="shared" si="0"/>
        <v>1</v>
      </c>
      <c r="C20" s="30">
        <v>0</v>
      </c>
      <c r="D20" s="30">
        <v>0</v>
      </c>
      <c r="E20" s="30">
        <v>0</v>
      </c>
      <c r="F20" s="30">
        <f t="shared" si="8"/>
        <v>0</v>
      </c>
      <c r="G20" s="30">
        <v>0</v>
      </c>
      <c r="H20" s="30">
        <v>0</v>
      </c>
      <c r="I20" s="30">
        <v>0</v>
      </c>
      <c r="J20" s="30">
        <f t="shared" si="9"/>
        <v>0</v>
      </c>
      <c r="K20" s="30">
        <v>0</v>
      </c>
      <c r="L20" s="30">
        <v>0</v>
      </c>
      <c r="M20" s="30">
        <v>0</v>
      </c>
      <c r="N20" s="30">
        <f t="shared" si="10"/>
        <v>0</v>
      </c>
      <c r="O20" s="30">
        <v>0</v>
      </c>
      <c r="P20" s="30">
        <v>0</v>
      </c>
      <c r="Q20" s="30">
        <v>0</v>
      </c>
      <c r="R20" s="30">
        <f t="shared" si="11"/>
        <v>0</v>
      </c>
      <c r="S20" s="30">
        <v>0</v>
      </c>
      <c r="T20" s="30">
        <v>0</v>
      </c>
      <c r="U20" s="30">
        <v>0</v>
      </c>
      <c r="V20" s="30">
        <f t="shared" si="12"/>
        <v>0</v>
      </c>
      <c r="W20" s="30">
        <v>1</v>
      </c>
      <c r="X20" s="30">
        <v>1</v>
      </c>
      <c r="Y20" s="30">
        <v>1</v>
      </c>
      <c r="Z20" s="30">
        <f t="shared" si="13"/>
        <v>1</v>
      </c>
      <c r="AA20" s="30">
        <v>1</v>
      </c>
      <c r="AB20" s="30">
        <v>1</v>
      </c>
      <c r="AC20" s="30">
        <v>1</v>
      </c>
      <c r="AD20" s="30">
        <f t="shared" si="14"/>
        <v>1</v>
      </c>
    </row>
    <row r="21" spans="1:30" x14ac:dyDescent="0.25">
      <c r="A21" s="18" t="s">
        <v>722</v>
      </c>
      <c r="B21" s="18">
        <f t="shared" si="0"/>
        <v>1</v>
      </c>
      <c r="C21" s="30">
        <v>0</v>
      </c>
      <c r="D21" s="30">
        <v>0</v>
      </c>
      <c r="E21" s="30">
        <v>0</v>
      </c>
      <c r="F21" s="30">
        <f t="shared" si="8"/>
        <v>0</v>
      </c>
      <c r="G21" s="30">
        <v>0</v>
      </c>
      <c r="H21" s="30">
        <v>0</v>
      </c>
      <c r="I21" s="30">
        <v>0</v>
      </c>
      <c r="J21" s="30">
        <f t="shared" si="9"/>
        <v>0</v>
      </c>
      <c r="K21" s="30">
        <v>1</v>
      </c>
      <c r="L21" s="30">
        <v>1</v>
      </c>
      <c r="M21" s="30">
        <v>1</v>
      </c>
      <c r="N21" s="30">
        <f t="shared" si="10"/>
        <v>1</v>
      </c>
      <c r="O21" s="30">
        <v>0</v>
      </c>
      <c r="P21" s="30">
        <v>0</v>
      </c>
      <c r="Q21" s="30">
        <v>0</v>
      </c>
      <c r="R21" s="30">
        <f t="shared" si="11"/>
        <v>0</v>
      </c>
      <c r="S21" s="30">
        <v>0</v>
      </c>
      <c r="T21" s="30">
        <v>0</v>
      </c>
      <c r="U21" s="30">
        <v>0</v>
      </c>
      <c r="V21" s="30">
        <f t="shared" si="12"/>
        <v>0</v>
      </c>
      <c r="W21" s="30">
        <v>1</v>
      </c>
      <c r="X21" s="30">
        <v>1</v>
      </c>
      <c r="Y21" s="30">
        <v>1</v>
      </c>
      <c r="Z21" s="30">
        <f t="shared" si="13"/>
        <v>1</v>
      </c>
      <c r="AA21" s="30">
        <v>1</v>
      </c>
      <c r="AB21" s="30">
        <v>1</v>
      </c>
      <c r="AC21" s="30">
        <v>1</v>
      </c>
      <c r="AD21" s="30">
        <f t="shared" si="14"/>
        <v>1</v>
      </c>
    </row>
    <row r="22" spans="1:30" x14ac:dyDescent="0.25">
      <c r="A22" s="18" t="s">
        <v>718</v>
      </c>
      <c r="B22" s="18">
        <f t="shared" si="0"/>
        <v>1</v>
      </c>
      <c r="C22" s="30">
        <v>0</v>
      </c>
      <c r="D22" s="30">
        <v>0</v>
      </c>
      <c r="E22" s="30">
        <v>0</v>
      </c>
      <c r="F22" s="30">
        <f t="shared" si="8"/>
        <v>0</v>
      </c>
      <c r="G22" s="30">
        <v>0</v>
      </c>
      <c r="H22" s="30">
        <v>0</v>
      </c>
      <c r="I22" s="30">
        <v>0</v>
      </c>
      <c r="J22" s="30">
        <f t="shared" si="9"/>
        <v>0</v>
      </c>
      <c r="K22" s="30">
        <v>0</v>
      </c>
      <c r="L22" s="30">
        <v>0</v>
      </c>
      <c r="M22" s="30">
        <v>0</v>
      </c>
      <c r="N22" s="30">
        <f t="shared" si="10"/>
        <v>0</v>
      </c>
      <c r="O22" s="30">
        <v>0</v>
      </c>
      <c r="P22" s="30">
        <v>0</v>
      </c>
      <c r="Q22" s="30">
        <v>0</v>
      </c>
      <c r="R22" s="30">
        <f t="shared" si="11"/>
        <v>0</v>
      </c>
      <c r="S22" s="30">
        <v>0</v>
      </c>
      <c r="T22" s="30">
        <v>0</v>
      </c>
      <c r="U22" s="30">
        <v>0</v>
      </c>
      <c r="V22" s="30">
        <f t="shared" si="12"/>
        <v>0</v>
      </c>
      <c r="W22" s="30">
        <v>1</v>
      </c>
      <c r="X22" s="30">
        <v>1</v>
      </c>
      <c r="Y22" s="30">
        <v>1</v>
      </c>
      <c r="Z22" s="30">
        <f t="shared" si="13"/>
        <v>1</v>
      </c>
      <c r="AA22" s="30">
        <v>1</v>
      </c>
      <c r="AB22" s="30">
        <v>1</v>
      </c>
      <c r="AC22" s="30">
        <v>1</v>
      </c>
      <c r="AD22" s="30">
        <f t="shared" si="14"/>
        <v>1</v>
      </c>
    </row>
    <row r="23" spans="1:30" x14ac:dyDescent="0.25">
      <c r="A23" s="18" t="s">
        <v>742</v>
      </c>
      <c r="B23" s="18">
        <f t="shared" si="0"/>
        <v>0</v>
      </c>
      <c r="C23" s="30">
        <v>0</v>
      </c>
      <c r="D23" s="30">
        <v>0</v>
      </c>
      <c r="E23" s="30">
        <v>0</v>
      </c>
      <c r="F23" s="30">
        <f t="shared" si="8"/>
        <v>0</v>
      </c>
      <c r="G23" s="30">
        <v>0</v>
      </c>
      <c r="H23" s="30">
        <v>0</v>
      </c>
      <c r="I23" s="30">
        <v>0</v>
      </c>
      <c r="J23" s="30">
        <f t="shared" si="9"/>
        <v>0</v>
      </c>
      <c r="K23" s="30">
        <v>0</v>
      </c>
      <c r="L23" s="30">
        <v>0</v>
      </c>
      <c r="M23" s="30">
        <v>0</v>
      </c>
      <c r="N23" s="30">
        <f t="shared" si="10"/>
        <v>0</v>
      </c>
      <c r="O23" s="30">
        <v>0</v>
      </c>
      <c r="P23" s="30">
        <v>0</v>
      </c>
      <c r="Q23" s="30">
        <v>0</v>
      </c>
      <c r="R23" s="30">
        <f t="shared" si="11"/>
        <v>0</v>
      </c>
      <c r="S23" s="30">
        <v>0</v>
      </c>
      <c r="T23" s="30">
        <v>0</v>
      </c>
      <c r="U23" s="30">
        <v>0</v>
      </c>
      <c r="V23" s="30">
        <f t="shared" si="12"/>
        <v>0</v>
      </c>
      <c r="W23" s="30">
        <v>0</v>
      </c>
      <c r="X23" s="30">
        <v>0</v>
      </c>
      <c r="Y23" s="30">
        <v>0</v>
      </c>
      <c r="Z23" s="30">
        <f t="shared" si="13"/>
        <v>0</v>
      </c>
      <c r="AA23" s="30">
        <v>0</v>
      </c>
      <c r="AB23" s="30">
        <v>0</v>
      </c>
      <c r="AC23" s="30">
        <v>0</v>
      </c>
      <c r="AD23" s="30">
        <f t="shared" si="14"/>
        <v>0</v>
      </c>
    </row>
    <row r="24" spans="1:30" x14ac:dyDescent="0.25">
      <c r="A24" s="18" t="s">
        <v>436</v>
      </c>
      <c r="B24" s="18">
        <f t="shared" si="0"/>
        <v>1</v>
      </c>
      <c r="C24" s="30">
        <v>1</v>
      </c>
      <c r="D24" s="30">
        <v>1</v>
      </c>
      <c r="E24" s="30">
        <v>1</v>
      </c>
      <c r="F24" s="30">
        <f t="shared" si="1"/>
        <v>1</v>
      </c>
      <c r="G24" s="30">
        <v>1</v>
      </c>
      <c r="H24" s="30">
        <v>1</v>
      </c>
      <c r="I24" s="30">
        <v>1</v>
      </c>
      <c r="J24" s="30">
        <f t="shared" si="2"/>
        <v>1</v>
      </c>
      <c r="K24" s="30">
        <v>0</v>
      </c>
      <c r="L24" s="30">
        <v>0</v>
      </c>
      <c r="M24" s="30">
        <v>0</v>
      </c>
      <c r="N24" s="30">
        <f t="shared" si="3"/>
        <v>0</v>
      </c>
      <c r="O24" s="30">
        <v>0</v>
      </c>
      <c r="P24" s="30">
        <v>0</v>
      </c>
      <c r="Q24" s="30">
        <v>0</v>
      </c>
      <c r="R24" s="30">
        <f t="shared" si="4"/>
        <v>0</v>
      </c>
      <c r="S24" s="30">
        <v>0</v>
      </c>
      <c r="T24" s="30">
        <v>0</v>
      </c>
      <c r="U24" s="30">
        <v>0</v>
      </c>
      <c r="V24" s="30">
        <f t="shared" si="5"/>
        <v>0</v>
      </c>
      <c r="W24" s="30">
        <v>0</v>
      </c>
      <c r="X24" s="30">
        <v>0</v>
      </c>
      <c r="Y24" s="30">
        <v>0</v>
      </c>
      <c r="Z24" s="30">
        <f t="shared" si="6"/>
        <v>0</v>
      </c>
      <c r="AA24" s="30">
        <v>0</v>
      </c>
      <c r="AB24" s="30">
        <v>0</v>
      </c>
      <c r="AC24" s="30">
        <v>0</v>
      </c>
      <c r="AD24" s="30">
        <f t="shared" si="7"/>
        <v>0</v>
      </c>
    </row>
    <row r="25" spans="1:30" x14ac:dyDescent="0.25">
      <c r="A25" s="18" t="s">
        <v>522</v>
      </c>
      <c r="B25" s="18">
        <f t="shared" si="0"/>
        <v>1</v>
      </c>
      <c r="C25" s="30">
        <v>1</v>
      </c>
      <c r="D25" s="30">
        <v>1</v>
      </c>
      <c r="E25" s="30">
        <v>1</v>
      </c>
      <c r="F25" s="30">
        <f t="shared" si="1"/>
        <v>1</v>
      </c>
      <c r="G25" s="30">
        <v>1</v>
      </c>
      <c r="H25" s="30">
        <v>1</v>
      </c>
      <c r="I25" s="30">
        <v>1</v>
      </c>
      <c r="J25" s="30">
        <f t="shared" si="2"/>
        <v>1</v>
      </c>
      <c r="K25" s="30">
        <v>0</v>
      </c>
      <c r="L25" s="30">
        <v>0</v>
      </c>
      <c r="M25" s="30">
        <v>0</v>
      </c>
      <c r="N25" s="30">
        <f t="shared" si="3"/>
        <v>0</v>
      </c>
      <c r="O25" s="30">
        <v>1</v>
      </c>
      <c r="P25" s="30">
        <v>1</v>
      </c>
      <c r="Q25" s="30">
        <v>1</v>
      </c>
      <c r="R25" s="30">
        <f t="shared" si="4"/>
        <v>1</v>
      </c>
      <c r="S25" s="30">
        <v>1</v>
      </c>
      <c r="T25" s="30">
        <v>1</v>
      </c>
      <c r="U25" s="30">
        <v>1</v>
      </c>
      <c r="V25" s="30">
        <f t="shared" si="5"/>
        <v>1</v>
      </c>
      <c r="W25" s="30">
        <v>0</v>
      </c>
      <c r="X25" s="30">
        <v>0</v>
      </c>
      <c r="Y25" s="30">
        <v>0</v>
      </c>
      <c r="Z25" s="30">
        <f t="shared" si="6"/>
        <v>0</v>
      </c>
      <c r="AA25" s="30">
        <v>0</v>
      </c>
      <c r="AB25" s="30">
        <v>0</v>
      </c>
      <c r="AC25" s="30">
        <v>0</v>
      </c>
      <c r="AD25" s="30">
        <f t="shared" si="7"/>
        <v>0</v>
      </c>
    </row>
    <row r="26" spans="1:30" x14ac:dyDescent="0.25">
      <c r="A26" s="18" t="s">
        <v>727</v>
      </c>
      <c r="B26" s="18">
        <f t="shared" si="0"/>
        <v>1</v>
      </c>
      <c r="C26" s="30">
        <v>1</v>
      </c>
      <c r="D26" s="30">
        <v>1</v>
      </c>
      <c r="E26" s="30">
        <v>1</v>
      </c>
      <c r="F26" s="30">
        <f t="shared" si="1"/>
        <v>1</v>
      </c>
      <c r="G26" s="30">
        <v>1</v>
      </c>
      <c r="H26" s="30">
        <v>1</v>
      </c>
      <c r="I26" s="30">
        <v>1</v>
      </c>
      <c r="J26" s="30">
        <f t="shared" si="2"/>
        <v>1</v>
      </c>
      <c r="K26" s="30">
        <v>0</v>
      </c>
      <c r="L26" s="30">
        <v>0</v>
      </c>
      <c r="M26" s="30">
        <v>0</v>
      </c>
      <c r="N26" s="30">
        <f t="shared" si="3"/>
        <v>0</v>
      </c>
      <c r="O26" s="30">
        <v>0</v>
      </c>
      <c r="P26" s="30">
        <v>0</v>
      </c>
      <c r="Q26" s="30">
        <v>0</v>
      </c>
      <c r="R26" s="30">
        <f t="shared" si="4"/>
        <v>0</v>
      </c>
      <c r="S26" s="30">
        <v>0</v>
      </c>
      <c r="T26" s="30">
        <v>0</v>
      </c>
      <c r="U26" s="30">
        <v>0</v>
      </c>
      <c r="V26" s="30">
        <f t="shared" si="5"/>
        <v>0</v>
      </c>
      <c r="W26" s="30">
        <v>0</v>
      </c>
      <c r="X26" s="30">
        <v>0</v>
      </c>
      <c r="Y26" s="30">
        <v>0</v>
      </c>
      <c r="Z26" s="30">
        <f t="shared" si="6"/>
        <v>0</v>
      </c>
      <c r="AA26" s="30">
        <v>0</v>
      </c>
      <c r="AB26" s="30">
        <v>0</v>
      </c>
      <c r="AC26" s="30">
        <v>0</v>
      </c>
      <c r="AD26" s="30">
        <f t="shared" si="7"/>
        <v>0</v>
      </c>
    </row>
    <row r="27" spans="1:30" x14ac:dyDescent="0.25">
      <c r="A27" s="18" t="s">
        <v>726</v>
      </c>
      <c r="B27" s="18">
        <f t="shared" si="0"/>
        <v>1</v>
      </c>
      <c r="C27" s="30">
        <v>1</v>
      </c>
      <c r="D27" s="30">
        <v>1</v>
      </c>
      <c r="E27" s="30">
        <v>1</v>
      </c>
      <c r="F27" s="30">
        <f t="shared" si="1"/>
        <v>1</v>
      </c>
      <c r="G27" s="30">
        <v>0</v>
      </c>
      <c r="H27" s="30">
        <v>0</v>
      </c>
      <c r="I27" s="30">
        <v>0</v>
      </c>
      <c r="J27" s="30">
        <f t="shared" si="2"/>
        <v>0</v>
      </c>
      <c r="K27" s="30">
        <v>1</v>
      </c>
      <c r="L27" s="30">
        <v>1</v>
      </c>
      <c r="M27" s="30">
        <v>1</v>
      </c>
      <c r="N27" s="30">
        <f t="shared" si="3"/>
        <v>1</v>
      </c>
      <c r="O27" s="30">
        <v>1</v>
      </c>
      <c r="P27" s="30">
        <v>1</v>
      </c>
      <c r="Q27" s="30">
        <v>1</v>
      </c>
      <c r="R27" s="30">
        <f t="shared" si="4"/>
        <v>1</v>
      </c>
      <c r="S27" s="30">
        <v>1</v>
      </c>
      <c r="T27" s="30">
        <v>1</v>
      </c>
      <c r="U27" s="30">
        <v>1</v>
      </c>
      <c r="V27" s="30">
        <f t="shared" si="5"/>
        <v>1</v>
      </c>
      <c r="W27" s="30">
        <v>0</v>
      </c>
      <c r="X27" s="30">
        <v>0</v>
      </c>
      <c r="Y27" s="30">
        <v>0</v>
      </c>
      <c r="Z27" s="30">
        <f t="shared" si="6"/>
        <v>0</v>
      </c>
      <c r="AA27" s="30">
        <v>0</v>
      </c>
      <c r="AB27" s="30">
        <v>0</v>
      </c>
      <c r="AC27" s="30">
        <v>0</v>
      </c>
      <c r="AD27" s="30">
        <f t="shared" si="7"/>
        <v>0</v>
      </c>
    </row>
    <row r="28" spans="1:30" x14ac:dyDescent="0.25">
      <c r="A28" s="18" t="s">
        <v>743</v>
      </c>
      <c r="B28" s="18">
        <f t="shared" si="0"/>
        <v>1</v>
      </c>
      <c r="C28" s="30">
        <v>1</v>
      </c>
      <c r="D28" s="30">
        <v>1</v>
      </c>
      <c r="E28" s="30">
        <v>1</v>
      </c>
      <c r="F28" s="30">
        <f t="shared" si="1"/>
        <v>1</v>
      </c>
      <c r="G28" s="30">
        <v>0</v>
      </c>
      <c r="H28" s="30">
        <v>0</v>
      </c>
      <c r="I28" s="30">
        <v>0</v>
      </c>
      <c r="J28" s="30">
        <f t="shared" si="2"/>
        <v>0</v>
      </c>
      <c r="K28" s="30">
        <v>0</v>
      </c>
      <c r="L28" s="30">
        <v>0</v>
      </c>
      <c r="M28" s="30">
        <v>0</v>
      </c>
      <c r="N28" s="30">
        <f t="shared" si="3"/>
        <v>0</v>
      </c>
      <c r="O28" s="30">
        <v>0</v>
      </c>
      <c r="P28" s="30">
        <v>0</v>
      </c>
      <c r="Q28" s="30">
        <v>0</v>
      </c>
      <c r="R28" s="30">
        <f t="shared" si="4"/>
        <v>0</v>
      </c>
      <c r="S28" s="30">
        <v>0</v>
      </c>
      <c r="T28" s="30">
        <v>0</v>
      </c>
      <c r="U28" s="30">
        <v>0</v>
      </c>
      <c r="V28" s="30">
        <f t="shared" si="5"/>
        <v>0</v>
      </c>
      <c r="W28" s="30">
        <v>0</v>
      </c>
      <c r="X28" s="30">
        <v>0</v>
      </c>
      <c r="Y28" s="30">
        <v>0</v>
      </c>
      <c r="Z28" s="30">
        <f t="shared" si="6"/>
        <v>0</v>
      </c>
      <c r="AA28" s="30">
        <v>0</v>
      </c>
      <c r="AB28" s="30">
        <v>0</v>
      </c>
      <c r="AC28" s="30">
        <v>0</v>
      </c>
      <c r="AD28" s="30">
        <f t="shared" si="7"/>
        <v>0</v>
      </c>
    </row>
    <row r="29" spans="1:30" x14ac:dyDescent="0.25">
      <c r="A29" s="18" t="s">
        <v>732</v>
      </c>
      <c r="B29" s="18">
        <f t="shared" si="0"/>
        <v>0</v>
      </c>
      <c r="C29" s="30">
        <v>0</v>
      </c>
      <c r="D29" s="30">
        <v>0</v>
      </c>
      <c r="E29" s="30">
        <v>0</v>
      </c>
      <c r="F29" s="30">
        <f>AVERAGE(C29:E29)</f>
        <v>0</v>
      </c>
      <c r="G29" s="30">
        <v>0</v>
      </c>
      <c r="H29" s="30">
        <v>0</v>
      </c>
      <c r="I29" s="30">
        <v>0</v>
      </c>
      <c r="J29" s="30">
        <f>AVERAGE(G29:I29)</f>
        <v>0</v>
      </c>
      <c r="K29" s="30">
        <v>0</v>
      </c>
      <c r="L29" s="30">
        <v>0</v>
      </c>
      <c r="M29" s="30">
        <v>0</v>
      </c>
      <c r="N29" s="30">
        <f>AVERAGE(K29:M29)</f>
        <v>0</v>
      </c>
      <c r="O29" s="30">
        <v>0</v>
      </c>
      <c r="P29" s="30">
        <v>0</v>
      </c>
      <c r="Q29" s="30">
        <v>0</v>
      </c>
      <c r="R29" s="30">
        <f>AVERAGE(O29:Q29)</f>
        <v>0</v>
      </c>
      <c r="S29" s="30">
        <v>0</v>
      </c>
      <c r="T29" s="30">
        <v>0</v>
      </c>
      <c r="U29" s="30">
        <v>0</v>
      </c>
      <c r="V29" s="30">
        <f>AVERAGE(S29:U29)</f>
        <v>0</v>
      </c>
      <c r="W29" s="30">
        <v>0</v>
      </c>
      <c r="X29" s="30">
        <v>0</v>
      </c>
      <c r="Y29" s="30">
        <v>0</v>
      </c>
      <c r="Z29" s="30">
        <f>AVERAGE(W29:Y29)</f>
        <v>0</v>
      </c>
      <c r="AA29" s="30">
        <v>0</v>
      </c>
      <c r="AB29" s="30">
        <v>0</v>
      </c>
      <c r="AC29" s="30">
        <v>0</v>
      </c>
      <c r="AD29" s="30">
        <f>AVERAGE(AA29:AC29)</f>
        <v>0</v>
      </c>
    </row>
    <row r="30" spans="1:30" x14ac:dyDescent="0.25">
      <c r="A30" s="18" t="s">
        <v>397</v>
      </c>
      <c r="B30" s="18">
        <f t="shared" si="0"/>
        <v>1</v>
      </c>
      <c r="C30" s="30">
        <v>1</v>
      </c>
      <c r="D30" s="30">
        <v>1</v>
      </c>
      <c r="E30" s="30">
        <v>1</v>
      </c>
      <c r="F30" s="30">
        <f t="shared" si="1"/>
        <v>1</v>
      </c>
      <c r="G30" s="30">
        <v>0</v>
      </c>
      <c r="H30" s="30">
        <v>0</v>
      </c>
      <c r="I30" s="30">
        <v>0</v>
      </c>
      <c r="J30" s="30">
        <f t="shared" si="2"/>
        <v>0</v>
      </c>
      <c r="K30" s="30">
        <v>0</v>
      </c>
      <c r="L30" s="30">
        <v>0</v>
      </c>
      <c r="M30" s="30">
        <v>0</v>
      </c>
      <c r="N30" s="30">
        <f t="shared" si="3"/>
        <v>0</v>
      </c>
      <c r="O30" s="30">
        <v>0</v>
      </c>
      <c r="P30" s="30">
        <v>0</v>
      </c>
      <c r="Q30" s="30">
        <v>0</v>
      </c>
      <c r="R30" s="30">
        <f t="shared" si="4"/>
        <v>0</v>
      </c>
      <c r="S30" s="30">
        <v>0</v>
      </c>
      <c r="T30" s="30">
        <v>0</v>
      </c>
      <c r="U30" s="30">
        <v>0</v>
      </c>
      <c r="V30" s="30">
        <f t="shared" si="5"/>
        <v>0</v>
      </c>
      <c r="W30" s="30">
        <v>0</v>
      </c>
      <c r="X30" s="30">
        <v>0</v>
      </c>
      <c r="Y30" s="30">
        <v>0</v>
      </c>
      <c r="Z30" s="30">
        <f t="shared" si="6"/>
        <v>0</v>
      </c>
      <c r="AA30" s="30">
        <v>0</v>
      </c>
      <c r="AB30" s="30">
        <v>0</v>
      </c>
      <c r="AC30" s="30">
        <v>0</v>
      </c>
      <c r="AD30" s="30">
        <f t="shared" si="7"/>
        <v>0</v>
      </c>
    </row>
    <row r="31" spans="1:30" x14ac:dyDescent="0.25">
      <c r="A31" s="18" t="s">
        <v>744</v>
      </c>
      <c r="B31" s="18">
        <f t="shared" si="0"/>
        <v>0</v>
      </c>
      <c r="C31" s="30">
        <v>0</v>
      </c>
      <c r="D31" s="30">
        <v>0</v>
      </c>
      <c r="E31" s="30">
        <v>0</v>
      </c>
      <c r="F31" s="30">
        <f>AVERAGE(C31:E31)</f>
        <v>0</v>
      </c>
      <c r="G31" s="30">
        <v>0</v>
      </c>
      <c r="H31" s="30">
        <v>0</v>
      </c>
      <c r="I31" s="30">
        <v>0</v>
      </c>
      <c r="J31" s="30">
        <f>AVERAGE(G31:I31)</f>
        <v>0</v>
      </c>
      <c r="K31" s="30">
        <v>0</v>
      </c>
      <c r="L31" s="30">
        <v>0</v>
      </c>
      <c r="M31" s="30">
        <v>0</v>
      </c>
      <c r="N31" s="30">
        <f>AVERAGE(K31:M31)</f>
        <v>0</v>
      </c>
      <c r="O31" s="30">
        <v>0</v>
      </c>
      <c r="P31" s="30">
        <v>0</v>
      </c>
      <c r="Q31" s="30">
        <v>0</v>
      </c>
      <c r="R31" s="30">
        <f>AVERAGE(O31:Q31)</f>
        <v>0</v>
      </c>
      <c r="S31" s="30">
        <v>0</v>
      </c>
      <c r="T31" s="30">
        <v>0</v>
      </c>
      <c r="U31" s="30">
        <v>0</v>
      </c>
      <c r="V31" s="30">
        <f>AVERAGE(S31:U31)</f>
        <v>0</v>
      </c>
      <c r="W31" s="30">
        <v>0</v>
      </c>
      <c r="X31" s="30">
        <v>0</v>
      </c>
      <c r="Y31" s="30">
        <v>0</v>
      </c>
      <c r="Z31" s="30">
        <f>AVERAGE(W31:Y31)</f>
        <v>0</v>
      </c>
      <c r="AA31" s="30">
        <v>0</v>
      </c>
      <c r="AB31" s="30">
        <v>0</v>
      </c>
      <c r="AC31" s="30">
        <v>0</v>
      </c>
      <c r="AD31" s="30">
        <f>AVERAGE(AA31:AC31)</f>
        <v>0</v>
      </c>
    </row>
    <row r="32" spans="1:30" x14ac:dyDescent="0.25">
      <c r="A32" s="18" t="s">
        <v>734</v>
      </c>
      <c r="B32" s="18">
        <f t="shared" si="0"/>
        <v>1</v>
      </c>
      <c r="C32" s="30">
        <v>0</v>
      </c>
      <c r="D32" s="30">
        <v>0</v>
      </c>
      <c r="E32" s="30">
        <v>0</v>
      </c>
      <c r="F32" s="30">
        <f>AVERAGE(C32:E32)</f>
        <v>0</v>
      </c>
      <c r="G32" s="30">
        <v>0</v>
      </c>
      <c r="H32" s="30">
        <v>0</v>
      </c>
      <c r="I32" s="30">
        <v>0</v>
      </c>
      <c r="J32" s="30">
        <f>AVERAGE(G32:I32)</f>
        <v>0</v>
      </c>
      <c r="K32" s="30">
        <v>0</v>
      </c>
      <c r="L32" s="30">
        <v>0</v>
      </c>
      <c r="M32" s="30">
        <v>0</v>
      </c>
      <c r="N32" s="30">
        <f>AVERAGE(K32:M32)</f>
        <v>0</v>
      </c>
      <c r="O32" s="30">
        <v>1</v>
      </c>
      <c r="P32" s="30">
        <v>1</v>
      </c>
      <c r="Q32" s="30">
        <v>1</v>
      </c>
      <c r="R32" s="30">
        <f>AVERAGE(O32:Q32)</f>
        <v>1</v>
      </c>
      <c r="S32" s="30">
        <v>1</v>
      </c>
      <c r="T32" s="30">
        <v>1</v>
      </c>
      <c r="U32" s="30">
        <v>1</v>
      </c>
      <c r="V32" s="30">
        <f>AVERAGE(S32:U32)</f>
        <v>1</v>
      </c>
      <c r="W32" s="30">
        <v>0</v>
      </c>
      <c r="X32" s="30">
        <v>0</v>
      </c>
      <c r="Y32" s="30">
        <v>0</v>
      </c>
      <c r="Z32" s="30">
        <f>AVERAGE(W32:Y32)</f>
        <v>0</v>
      </c>
      <c r="AA32" s="30">
        <v>0</v>
      </c>
      <c r="AB32" s="30">
        <v>0</v>
      </c>
      <c r="AC32" s="30">
        <v>0</v>
      </c>
      <c r="AD32" s="30">
        <f>AVERAGE(AA32:AC32)</f>
        <v>0</v>
      </c>
    </row>
    <row r="33" spans="1:30" x14ac:dyDescent="0.25">
      <c r="A33" s="18" t="s">
        <v>745</v>
      </c>
      <c r="B33" s="18">
        <f t="shared" si="0"/>
        <v>0</v>
      </c>
      <c r="C33" s="30">
        <v>0</v>
      </c>
      <c r="D33" s="30">
        <v>0</v>
      </c>
      <c r="E33" s="30">
        <v>0</v>
      </c>
      <c r="F33" s="30">
        <f>AVERAGE(C33:E33)</f>
        <v>0</v>
      </c>
      <c r="G33" s="30">
        <v>0</v>
      </c>
      <c r="H33" s="30">
        <v>0</v>
      </c>
      <c r="I33" s="30">
        <v>0</v>
      </c>
      <c r="J33" s="30">
        <f>AVERAGE(G33:I33)</f>
        <v>0</v>
      </c>
      <c r="K33" s="30">
        <v>0</v>
      </c>
      <c r="L33" s="30">
        <v>0</v>
      </c>
      <c r="M33" s="30">
        <v>0</v>
      </c>
      <c r="N33" s="30">
        <f>AVERAGE(K33:M33)</f>
        <v>0</v>
      </c>
      <c r="O33" s="30">
        <v>0</v>
      </c>
      <c r="P33" s="30">
        <v>0</v>
      </c>
      <c r="Q33" s="30">
        <v>0</v>
      </c>
      <c r="R33" s="30">
        <f>AVERAGE(O33:Q33)</f>
        <v>0</v>
      </c>
      <c r="S33" s="30">
        <v>0</v>
      </c>
      <c r="T33" s="30">
        <v>0</v>
      </c>
      <c r="U33" s="30">
        <v>0</v>
      </c>
      <c r="V33" s="30">
        <f>AVERAGE(S33:U33)</f>
        <v>0</v>
      </c>
      <c r="W33" s="30">
        <v>0</v>
      </c>
      <c r="X33" s="30">
        <v>0</v>
      </c>
      <c r="Y33" s="30">
        <v>0</v>
      </c>
      <c r="Z33" s="30">
        <f>AVERAGE(W33:Y33)</f>
        <v>0</v>
      </c>
      <c r="AA33" s="30">
        <v>0</v>
      </c>
      <c r="AB33" s="30">
        <v>0</v>
      </c>
      <c r="AC33" s="30">
        <v>0</v>
      </c>
      <c r="AD33" s="30">
        <f>AVERAGE(AA33:AC33)</f>
        <v>0</v>
      </c>
    </row>
    <row r="34" spans="1:30" x14ac:dyDescent="0.25">
      <c r="A34" s="18" t="s">
        <v>728</v>
      </c>
      <c r="B34" s="18">
        <f t="shared" si="0"/>
        <v>0</v>
      </c>
      <c r="C34" s="30">
        <v>0</v>
      </c>
      <c r="D34" s="30">
        <v>0</v>
      </c>
      <c r="E34" s="30">
        <v>0</v>
      </c>
      <c r="F34" s="30">
        <f>AVERAGE(C34:E34)</f>
        <v>0</v>
      </c>
      <c r="G34" s="30">
        <v>0</v>
      </c>
      <c r="H34" s="30">
        <v>0</v>
      </c>
      <c r="I34" s="30">
        <v>0</v>
      </c>
      <c r="J34" s="30">
        <f>AVERAGE(G34:I34)</f>
        <v>0</v>
      </c>
      <c r="K34" s="30">
        <v>0</v>
      </c>
      <c r="L34" s="30">
        <v>0</v>
      </c>
      <c r="M34" s="30">
        <v>0</v>
      </c>
      <c r="N34" s="30">
        <f>AVERAGE(K34:M34)</f>
        <v>0</v>
      </c>
      <c r="O34" s="30">
        <v>0</v>
      </c>
      <c r="P34" s="30">
        <v>0</v>
      </c>
      <c r="Q34" s="30">
        <v>0</v>
      </c>
      <c r="R34" s="30">
        <f>AVERAGE(O34:Q34)</f>
        <v>0</v>
      </c>
      <c r="S34" s="30">
        <v>0</v>
      </c>
      <c r="T34" s="30">
        <v>0</v>
      </c>
      <c r="U34" s="30">
        <v>0</v>
      </c>
      <c r="V34" s="30">
        <f>AVERAGE(S34:U34)</f>
        <v>0</v>
      </c>
      <c r="W34" s="30">
        <v>0</v>
      </c>
      <c r="X34" s="30">
        <v>0</v>
      </c>
      <c r="Y34" s="30">
        <v>0</v>
      </c>
      <c r="Z34" s="30">
        <f>AVERAGE(W34:Y34)</f>
        <v>0</v>
      </c>
      <c r="AA34" s="30">
        <v>0</v>
      </c>
      <c r="AB34" s="30">
        <v>0</v>
      </c>
      <c r="AC34" s="30">
        <v>0</v>
      </c>
      <c r="AD34" s="30">
        <f>AVERAGE(AA34:AC34)</f>
        <v>0</v>
      </c>
    </row>
    <row r="35" spans="1:30" x14ac:dyDescent="0.25">
      <c r="A35" s="18" t="s">
        <v>733</v>
      </c>
      <c r="B35" s="18">
        <f t="shared" si="0"/>
        <v>1</v>
      </c>
      <c r="C35" s="30">
        <v>1</v>
      </c>
      <c r="D35" s="30">
        <v>1</v>
      </c>
      <c r="E35" s="30">
        <v>1</v>
      </c>
      <c r="F35" s="30">
        <f t="shared" si="1"/>
        <v>1</v>
      </c>
      <c r="G35" s="30">
        <v>0</v>
      </c>
      <c r="H35" s="30">
        <v>0</v>
      </c>
      <c r="I35" s="30">
        <v>0</v>
      </c>
      <c r="J35" s="30">
        <f t="shared" si="2"/>
        <v>0</v>
      </c>
      <c r="K35" s="30">
        <v>0</v>
      </c>
      <c r="L35" s="30">
        <v>0</v>
      </c>
      <c r="M35" s="30">
        <v>0</v>
      </c>
      <c r="N35" s="30">
        <f t="shared" si="3"/>
        <v>0</v>
      </c>
      <c r="O35" s="30">
        <v>0</v>
      </c>
      <c r="P35" s="30">
        <v>0</v>
      </c>
      <c r="Q35" s="30">
        <v>0</v>
      </c>
      <c r="R35" s="30">
        <f t="shared" si="4"/>
        <v>0</v>
      </c>
      <c r="S35" s="30">
        <v>0</v>
      </c>
      <c r="T35" s="30">
        <v>0</v>
      </c>
      <c r="U35" s="30">
        <v>0</v>
      </c>
      <c r="V35" s="30">
        <f t="shared" si="5"/>
        <v>0</v>
      </c>
      <c r="W35" s="30">
        <v>0</v>
      </c>
      <c r="X35" s="30">
        <v>0</v>
      </c>
      <c r="Y35" s="30">
        <v>0</v>
      </c>
      <c r="Z35" s="30">
        <f t="shared" si="6"/>
        <v>0</v>
      </c>
      <c r="AA35" s="30">
        <v>0</v>
      </c>
      <c r="AB35" s="30">
        <v>0</v>
      </c>
      <c r="AC35" s="30">
        <v>0</v>
      </c>
      <c r="AD35" s="30">
        <f t="shared" si="7"/>
        <v>0</v>
      </c>
    </row>
    <row r="36" spans="1:30" x14ac:dyDescent="0.25">
      <c r="A36" s="18" t="s">
        <v>719</v>
      </c>
      <c r="B36" s="18">
        <f t="shared" si="0"/>
        <v>1</v>
      </c>
      <c r="C36" s="30">
        <v>1</v>
      </c>
      <c r="D36" s="30">
        <v>1</v>
      </c>
      <c r="E36" s="30">
        <v>1</v>
      </c>
      <c r="F36" s="30">
        <f t="shared" si="1"/>
        <v>1</v>
      </c>
      <c r="G36" s="30">
        <v>1</v>
      </c>
      <c r="H36" s="30">
        <v>1</v>
      </c>
      <c r="I36" s="30">
        <v>1</v>
      </c>
      <c r="J36" s="30">
        <f t="shared" si="2"/>
        <v>1</v>
      </c>
      <c r="K36" s="30">
        <v>0</v>
      </c>
      <c r="L36" s="30">
        <v>0</v>
      </c>
      <c r="M36" s="30">
        <v>0</v>
      </c>
      <c r="N36" s="30">
        <f t="shared" si="3"/>
        <v>0</v>
      </c>
      <c r="O36" s="30">
        <v>0</v>
      </c>
      <c r="P36" s="30">
        <v>0</v>
      </c>
      <c r="Q36" s="30">
        <v>0</v>
      </c>
      <c r="R36" s="30">
        <f t="shared" si="4"/>
        <v>0</v>
      </c>
      <c r="S36" s="30">
        <v>1</v>
      </c>
      <c r="T36" s="30">
        <v>1</v>
      </c>
      <c r="U36" s="30">
        <v>1</v>
      </c>
      <c r="V36" s="30">
        <f t="shared" si="5"/>
        <v>1</v>
      </c>
      <c r="W36" s="30">
        <v>0</v>
      </c>
      <c r="X36" s="30">
        <v>0</v>
      </c>
      <c r="Y36" s="30">
        <v>0</v>
      </c>
      <c r="Z36" s="30">
        <f t="shared" si="6"/>
        <v>0</v>
      </c>
      <c r="AA36" s="30">
        <v>0</v>
      </c>
      <c r="AB36" s="30">
        <v>0</v>
      </c>
      <c r="AC36" s="30">
        <v>0</v>
      </c>
      <c r="AD36" s="30">
        <f t="shared" si="7"/>
        <v>0</v>
      </c>
    </row>
    <row r="37" spans="1:30" x14ac:dyDescent="0.25">
      <c r="A37" s="18" t="s">
        <v>502</v>
      </c>
      <c r="B37" s="18">
        <f t="shared" si="0"/>
        <v>1</v>
      </c>
      <c r="C37" s="30">
        <v>1</v>
      </c>
      <c r="D37" s="30">
        <v>1</v>
      </c>
      <c r="E37" s="30">
        <v>1</v>
      </c>
      <c r="F37" s="30">
        <f t="shared" si="1"/>
        <v>1</v>
      </c>
      <c r="G37" s="30">
        <v>1</v>
      </c>
      <c r="H37" s="30">
        <v>1</v>
      </c>
      <c r="I37" s="30">
        <v>1</v>
      </c>
      <c r="J37" s="30">
        <f t="shared" si="2"/>
        <v>1</v>
      </c>
      <c r="K37" s="30">
        <v>0</v>
      </c>
      <c r="L37" s="30">
        <v>0</v>
      </c>
      <c r="M37" s="30">
        <v>0</v>
      </c>
      <c r="N37" s="30">
        <f t="shared" si="3"/>
        <v>0</v>
      </c>
      <c r="O37" s="30">
        <v>0</v>
      </c>
      <c r="P37" s="30">
        <v>0</v>
      </c>
      <c r="Q37" s="30">
        <v>0</v>
      </c>
      <c r="R37" s="30">
        <f t="shared" si="4"/>
        <v>0</v>
      </c>
      <c r="S37" s="30">
        <v>0</v>
      </c>
      <c r="T37" s="30">
        <v>0</v>
      </c>
      <c r="U37" s="30">
        <v>0</v>
      </c>
      <c r="V37" s="30">
        <f t="shared" si="5"/>
        <v>0</v>
      </c>
      <c r="W37" s="30">
        <v>0</v>
      </c>
      <c r="X37" s="30">
        <v>0</v>
      </c>
      <c r="Y37" s="30">
        <v>0</v>
      </c>
      <c r="Z37" s="30">
        <f t="shared" si="6"/>
        <v>0</v>
      </c>
      <c r="AA37" s="30">
        <v>0</v>
      </c>
      <c r="AB37" s="30">
        <v>0</v>
      </c>
      <c r="AC37" s="30">
        <v>0</v>
      </c>
      <c r="AD37" s="30">
        <f t="shared" si="7"/>
        <v>0</v>
      </c>
    </row>
  </sheetData>
  <mergeCells count="7">
    <mergeCell ref="S1:V1"/>
    <mergeCell ref="W1:Z1"/>
    <mergeCell ref="AA1:AD1"/>
    <mergeCell ref="C1:F1"/>
    <mergeCell ref="G1:J1"/>
    <mergeCell ref="K1:N1"/>
    <mergeCell ref="O1:R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showGridLines="0" zoomScale="80" zoomScaleNormal="80" workbookViewId="0">
      <selection activeCell="C6" sqref="C6"/>
    </sheetView>
  </sheetViews>
  <sheetFormatPr defaultColWidth="8.85546875" defaultRowHeight="15" x14ac:dyDescent="0.25"/>
  <cols>
    <col min="1" max="1" width="15.5703125" bestFit="1" customWidth="1"/>
    <col min="2" max="2" width="18.42578125" bestFit="1" customWidth="1"/>
    <col min="3" max="3" width="29.85546875" bestFit="1" customWidth="1"/>
    <col min="4" max="4" width="25.28515625" bestFit="1" customWidth="1"/>
    <col min="5" max="5" width="27.28515625" bestFit="1" customWidth="1"/>
    <col min="6" max="6" width="15.7109375" bestFit="1" customWidth="1"/>
    <col min="7" max="7" width="28.5703125" bestFit="1" customWidth="1"/>
    <col min="8" max="8" width="15.7109375" bestFit="1" customWidth="1"/>
    <col min="9" max="9" width="16" bestFit="1" customWidth="1"/>
    <col min="10" max="10" width="17.7109375" bestFit="1" customWidth="1"/>
    <col min="11" max="11" width="34.5703125" bestFit="1" customWidth="1"/>
  </cols>
  <sheetData>
    <row r="1" spans="1:11" ht="29.1" customHeight="1" x14ac:dyDescent="0.25">
      <c r="A1" s="48" t="s">
        <v>531</v>
      </c>
      <c r="B1" s="77" t="s">
        <v>0</v>
      </c>
      <c r="C1" s="77" t="s">
        <v>1</v>
      </c>
      <c r="D1" s="77" t="s">
        <v>2</v>
      </c>
      <c r="E1" s="77" t="s">
        <v>3</v>
      </c>
      <c r="F1" s="77" t="s">
        <v>4</v>
      </c>
      <c r="G1" s="77" t="s">
        <v>5</v>
      </c>
      <c r="H1" s="77" t="s">
        <v>6</v>
      </c>
      <c r="I1" s="77" t="s">
        <v>7</v>
      </c>
      <c r="J1" s="77" t="s">
        <v>8</v>
      </c>
      <c r="K1" s="77" t="s">
        <v>9</v>
      </c>
    </row>
    <row r="2" spans="1:11" ht="23.25" x14ac:dyDescent="0.35">
      <c r="A2" s="78" t="s">
        <v>532</v>
      </c>
      <c r="B2" s="75">
        <v>0.4</v>
      </c>
      <c r="C2" s="76">
        <v>0.1</v>
      </c>
      <c r="D2" s="76">
        <v>1</v>
      </c>
      <c r="E2" s="76">
        <v>0.63</v>
      </c>
      <c r="F2" s="76">
        <v>0.27</v>
      </c>
      <c r="G2" s="76">
        <v>1.21</v>
      </c>
      <c r="H2" s="76">
        <v>0.5</v>
      </c>
      <c r="I2" s="76">
        <v>0</v>
      </c>
      <c r="J2" s="76">
        <v>1.67</v>
      </c>
      <c r="K2" s="76">
        <v>0.25</v>
      </c>
    </row>
    <row r="3" spans="1:11" ht="23.25" x14ac:dyDescent="0.35">
      <c r="A3" s="78" t="s">
        <v>533</v>
      </c>
      <c r="B3" s="75">
        <v>1</v>
      </c>
      <c r="C3" s="76">
        <v>0.3</v>
      </c>
      <c r="D3" s="76">
        <v>2</v>
      </c>
      <c r="E3" s="76">
        <v>0.75</v>
      </c>
      <c r="F3" s="76">
        <v>1</v>
      </c>
      <c r="G3" s="76">
        <v>2</v>
      </c>
      <c r="H3" s="76">
        <v>0.6</v>
      </c>
      <c r="I3" s="76">
        <v>0.25</v>
      </c>
      <c r="J3" s="76">
        <v>2</v>
      </c>
      <c r="K3" s="76">
        <v>0.45</v>
      </c>
    </row>
    <row r="4" spans="1:11" ht="23.25" x14ac:dyDescent="0.35">
      <c r="A4" s="78" t="s">
        <v>534</v>
      </c>
      <c r="B4" s="75">
        <v>1.5</v>
      </c>
      <c r="C4" s="76">
        <v>1</v>
      </c>
      <c r="D4" s="76">
        <v>1</v>
      </c>
      <c r="E4" s="76">
        <v>1</v>
      </c>
      <c r="F4" s="76">
        <v>2</v>
      </c>
      <c r="G4" s="76">
        <v>2.5</v>
      </c>
      <c r="H4" s="76">
        <v>1</v>
      </c>
      <c r="I4" s="76">
        <v>0.5</v>
      </c>
      <c r="J4" s="76">
        <v>2.5</v>
      </c>
      <c r="K4" s="76">
        <v>1</v>
      </c>
    </row>
    <row r="5" spans="1:11" ht="23.25" x14ac:dyDescent="0.35">
      <c r="A5" s="78" t="s">
        <v>535</v>
      </c>
      <c r="B5" s="75">
        <v>2</v>
      </c>
      <c r="C5" s="76">
        <v>2</v>
      </c>
      <c r="D5" s="76">
        <v>1</v>
      </c>
      <c r="E5" s="76">
        <v>2</v>
      </c>
      <c r="F5" s="76">
        <v>2.35</v>
      </c>
      <c r="G5" s="76">
        <v>3</v>
      </c>
      <c r="H5" s="76">
        <v>2</v>
      </c>
      <c r="I5" s="76">
        <v>1</v>
      </c>
      <c r="J5" s="76">
        <v>2</v>
      </c>
      <c r="K5" s="76">
        <v>3</v>
      </c>
    </row>
    <row r="6" spans="1:11" ht="23.25" x14ac:dyDescent="0.35">
      <c r="A6" s="78" t="s">
        <v>536</v>
      </c>
      <c r="B6" s="75">
        <v>2.5</v>
      </c>
      <c r="C6" s="76">
        <v>2.5</v>
      </c>
      <c r="D6" s="76">
        <v>2.75</v>
      </c>
      <c r="E6" s="76">
        <v>2.75</v>
      </c>
      <c r="F6" s="76">
        <v>3.27</v>
      </c>
      <c r="G6" s="76">
        <v>3</v>
      </c>
      <c r="H6" s="76">
        <v>2.5</v>
      </c>
      <c r="I6" s="76">
        <v>2.35</v>
      </c>
      <c r="J6" s="76">
        <v>3.45</v>
      </c>
      <c r="K6" s="76">
        <v>3.25</v>
      </c>
    </row>
    <row r="7" spans="1:11" ht="23.25" x14ac:dyDescent="0.35">
      <c r="A7" s="78" t="s">
        <v>537</v>
      </c>
      <c r="B7" s="75">
        <v>2.75</v>
      </c>
      <c r="C7" s="76">
        <v>3</v>
      </c>
      <c r="D7" s="76">
        <v>3</v>
      </c>
      <c r="E7" s="76">
        <v>3</v>
      </c>
      <c r="F7" s="76">
        <v>4.25</v>
      </c>
      <c r="G7" s="76">
        <v>4</v>
      </c>
      <c r="H7" s="76">
        <v>2.85</v>
      </c>
      <c r="I7" s="76">
        <v>3.15</v>
      </c>
      <c r="J7" s="76">
        <v>3.55</v>
      </c>
      <c r="K7" s="76">
        <v>3.55</v>
      </c>
    </row>
    <row r="8" spans="1:11" ht="23.25" x14ac:dyDescent="0.35">
      <c r="A8" s="78" t="s">
        <v>538</v>
      </c>
      <c r="B8" s="75">
        <v>4</v>
      </c>
      <c r="C8" s="76">
        <v>4</v>
      </c>
      <c r="D8" s="76">
        <v>3.75</v>
      </c>
      <c r="E8" s="76">
        <v>4.5</v>
      </c>
      <c r="F8" s="76">
        <v>4.25</v>
      </c>
      <c r="G8" s="76">
        <v>4.8499999999999996</v>
      </c>
      <c r="H8" s="76">
        <v>4</v>
      </c>
      <c r="I8" s="76">
        <v>4.1500000000000004</v>
      </c>
      <c r="J8" s="76">
        <v>3.75</v>
      </c>
      <c r="K8" s="76">
        <v>4</v>
      </c>
    </row>
    <row r="9" spans="1:11" ht="23.25" x14ac:dyDescent="0.35">
      <c r="A9" s="78" t="s">
        <v>539</v>
      </c>
      <c r="B9" s="75">
        <v>4</v>
      </c>
      <c r="C9" s="76">
        <v>4.5</v>
      </c>
      <c r="D9" s="76">
        <v>4</v>
      </c>
      <c r="E9" s="76">
        <v>5</v>
      </c>
      <c r="F9" s="76">
        <v>4.25</v>
      </c>
      <c r="G9" s="76">
        <v>5</v>
      </c>
      <c r="H9" s="76">
        <v>4.25</v>
      </c>
      <c r="I9" s="76">
        <v>4.55</v>
      </c>
      <c r="J9" s="76">
        <v>3.85</v>
      </c>
      <c r="K9" s="76">
        <v>4.66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workbookViewId="0">
      <selection activeCell="E23" sqref="E23"/>
    </sheetView>
  </sheetViews>
  <sheetFormatPr defaultColWidth="8.85546875" defaultRowHeight="15" x14ac:dyDescent="0.25"/>
  <cols>
    <col min="1" max="1" width="39.42578125" bestFit="1" customWidth="1"/>
    <col min="2" max="2" width="5.42578125" bestFit="1" customWidth="1"/>
    <col min="3" max="3" width="9.7109375" bestFit="1" customWidth="1"/>
    <col min="4" max="4" width="12.28515625" bestFit="1" customWidth="1"/>
    <col min="5" max="6" width="6.42578125" bestFit="1" customWidth="1"/>
    <col min="7" max="7" width="5" bestFit="1" customWidth="1"/>
    <col min="8" max="8" width="9.42578125" bestFit="1" customWidth="1"/>
  </cols>
  <sheetData>
    <row r="1" spans="1:8" ht="17.25" x14ac:dyDescent="0.3">
      <c r="A1" s="64" t="s">
        <v>754</v>
      </c>
      <c r="B1" s="65" t="s">
        <v>843</v>
      </c>
      <c r="C1" s="66" t="s">
        <v>746</v>
      </c>
      <c r="D1" s="67" t="s">
        <v>848</v>
      </c>
      <c r="E1" s="68" t="s">
        <v>844</v>
      </c>
      <c r="F1" s="69" t="s">
        <v>845</v>
      </c>
      <c r="G1" s="70" t="s">
        <v>846</v>
      </c>
      <c r="H1" s="71" t="s">
        <v>847</v>
      </c>
    </row>
    <row r="2" spans="1:8" ht="17.25" x14ac:dyDescent="0.3">
      <c r="A2" s="72" t="s">
        <v>720</v>
      </c>
      <c r="B2" s="73">
        <v>1</v>
      </c>
      <c r="C2" s="73">
        <v>0</v>
      </c>
      <c r="D2" s="73">
        <v>0</v>
      </c>
      <c r="E2" s="73">
        <v>1</v>
      </c>
      <c r="F2" s="74">
        <v>1</v>
      </c>
      <c r="G2" s="74">
        <v>0</v>
      </c>
      <c r="H2" s="74">
        <v>0</v>
      </c>
    </row>
    <row r="3" spans="1:8" ht="17.25" x14ac:dyDescent="0.3">
      <c r="A3" s="72" t="s">
        <v>339</v>
      </c>
      <c r="B3" s="73">
        <v>1</v>
      </c>
      <c r="C3" s="73">
        <v>0</v>
      </c>
      <c r="D3" s="73">
        <v>0</v>
      </c>
      <c r="E3" s="73">
        <v>0</v>
      </c>
      <c r="F3" s="74">
        <v>1</v>
      </c>
      <c r="G3" s="74">
        <v>0</v>
      </c>
      <c r="H3" s="74">
        <v>0</v>
      </c>
    </row>
    <row r="4" spans="1:8" ht="17.25" x14ac:dyDescent="0.3">
      <c r="A4" s="72" t="s">
        <v>431</v>
      </c>
      <c r="B4" s="73">
        <v>1</v>
      </c>
      <c r="C4" s="73">
        <v>0</v>
      </c>
      <c r="D4" s="73">
        <v>0</v>
      </c>
      <c r="E4" s="73">
        <v>0</v>
      </c>
      <c r="F4" s="74">
        <v>0</v>
      </c>
      <c r="G4" s="74">
        <v>0</v>
      </c>
      <c r="H4" s="74">
        <v>0</v>
      </c>
    </row>
    <row r="5" spans="1:8" ht="17.25" x14ac:dyDescent="0.3">
      <c r="A5" s="72" t="s">
        <v>736</v>
      </c>
      <c r="B5" s="73">
        <v>1</v>
      </c>
      <c r="C5" s="73">
        <v>0</v>
      </c>
      <c r="D5" s="73">
        <v>0</v>
      </c>
      <c r="E5" s="73">
        <v>1</v>
      </c>
      <c r="F5" s="74">
        <v>1</v>
      </c>
      <c r="G5" s="74">
        <v>0</v>
      </c>
      <c r="H5" s="74">
        <v>0</v>
      </c>
    </row>
    <row r="6" spans="1:8" ht="17.25" x14ac:dyDescent="0.3">
      <c r="A6" s="72" t="s">
        <v>721</v>
      </c>
      <c r="B6" s="73">
        <v>0</v>
      </c>
      <c r="C6" s="73">
        <v>0</v>
      </c>
      <c r="D6" s="73">
        <v>0</v>
      </c>
      <c r="E6" s="73">
        <v>0</v>
      </c>
      <c r="F6" s="74">
        <v>0</v>
      </c>
      <c r="G6" s="74">
        <v>0</v>
      </c>
      <c r="H6" s="74">
        <v>0</v>
      </c>
    </row>
    <row r="7" spans="1:8" ht="17.25" x14ac:dyDescent="0.3">
      <c r="A7" s="72" t="s">
        <v>725</v>
      </c>
      <c r="B7" s="73">
        <v>1</v>
      </c>
      <c r="C7" s="73">
        <v>0</v>
      </c>
      <c r="D7" s="73">
        <v>0</v>
      </c>
      <c r="E7" s="73">
        <v>1</v>
      </c>
      <c r="F7" s="74">
        <v>0</v>
      </c>
      <c r="G7" s="74">
        <v>0</v>
      </c>
      <c r="H7" s="74">
        <v>0</v>
      </c>
    </row>
    <row r="8" spans="1:8" ht="17.25" x14ac:dyDescent="0.3">
      <c r="A8" s="72" t="s">
        <v>738</v>
      </c>
      <c r="B8" s="73">
        <v>0</v>
      </c>
      <c r="C8" s="73">
        <v>0</v>
      </c>
      <c r="D8" s="73">
        <v>0</v>
      </c>
      <c r="E8" s="73">
        <v>0</v>
      </c>
      <c r="F8" s="74">
        <v>0</v>
      </c>
      <c r="G8" s="74">
        <v>0</v>
      </c>
      <c r="H8" s="74">
        <v>0</v>
      </c>
    </row>
    <row r="9" spans="1:8" ht="17.25" x14ac:dyDescent="0.3">
      <c r="A9" s="72" t="s">
        <v>729</v>
      </c>
      <c r="B9" s="73">
        <v>1</v>
      </c>
      <c r="C9" s="73">
        <v>1</v>
      </c>
      <c r="D9" s="73">
        <v>0</v>
      </c>
      <c r="E9" s="73">
        <v>0</v>
      </c>
      <c r="F9" s="74">
        <v>1</v>
      </c>
      <c r="G9" s="74">
        <v>0</v>
      </c>
      <c r="H9" s="74">
        <v>0</v>
      </c>
    </row>
    <row r="10" spans="1:8" ht="17.25" x14ac:dyDescent="0.3">
      <c r="A10" s="72" t="s">
        <v>739</v>
      </c>
      <c r="B10" s="73">
        <v>0</v>
      </c>
      <c r="C10" s="73">
        <v>0</v>
      </c>
      <c r="D10" s="73">
        <v>0</v>
      </c>
      <c r="E10" s="73">
        <v>0</v>
      </c>
      <c r="F10" s="74">
        <v>0</v>
      </c>
      <c r="G10" s="74">
        <v>0</v>
      </c>
      <c r="H10" s="74">
        <v>0</v>
      </c>
    </row>
    <row r="11" spans="1:8" ht="17.25" x14ac:dyDescent="0.3">
      <c r="A11" s="72" t="s">
        <v>735</v>
      </c>
      <c r="B11" s="73">
        <v>1</v>
      </c>
      <c r="C11" s="73">
        <v>1</v>
      </c>
      <c r="D11" s="73">
        <v>0</v>
      </c>
      <c r="E11" s="73">
        <v>0</v>
      </c>
      <c r="F11" s="74">
        <v>0</v>
      </c>
      <c r="G11" s="74">
        <v>0</v>
      </c>
      <c r="H11" s="74">
        <v>0</v>
      </c>
    </row>
    <row r="12" spans="1:8" ht="17.25" x14ac:dyDescent="0.3">
      <c r="A12" s="72" t="s">
        <v>590</v>
      </c>
      <c r="B12" s="73">
        <v>1</v>
      </c>
      <c r="C12" s="73">
        <v>1</v>
      </c>
      <c r="D12" s="73">
        <v>0</v>
      </c>
      <c r="E12" s="73">
        <v>1</v>
      </c>
      <c r="F12" s="74">
        <v>1</v>
      </c>
      <c r="G12" s="74">
        <v>0</v>
      </c>
      <c r="H12" s="74">
        <v>0</v>
      </c>
    </row>
    <row r="13" spans="1:8" ht="17.25" x14ac:dyDescent="0.3">
      <c r="A13" s="72" t="s">
        <v>730</v>
      </c>
      <c r="B13" s="73">
        <v>1</v>
      </c>
      <c r="C13" s="73">
        <v>0</v>
      </c>
      <c r="D13" s="73">
        <v>0</v>
      </c>
      <c r="E13" s="73">
        <v>1</v>
      </c>
      <c r="F13" s="74">
        <v>0</v>
      </c>
      <c r="G13" s="74">
        <v>0</v>
      </c>
      <c r="H13" s="74">
        <v>0</v>
      </c>
    </row>
    <row r="14" spans="1:8" ht="17.25" x14ac:dyDescent="0.3">
      <c r="A14" s="72" t="s">
        <v>740</v>
      </c>
      <c r="B14" s="73">
        <v>1</v>
      </c>
      <c r="C14" s="73">
        <v>0</v>
      </c>
      <c r="D14" s="73">
        <v>0</v>
      </c>
      <c r="E14" s="73">
        <v>0</v>
      </c>
      <c r="F14" s="74">
        <v>1</v>
      </c>
      <c r="G14" s="74">
        <v>0</v>
      </c>
      <c r="H14" s="74">
        <v>0</v>
      </c>
    </row>
    <row r="15" spans="1:8" ht="17.25" x14ac:dyDescent="0.3">
      <c r="A15" s="72" t="s">
        <v>731</v>
      </c>
      <c r="B15" s="73">
        <v>1</v>
      </c>
      <c r="C15" s="73">
        <v>1</v>
      </c>
      <c r="D15" s="73">
        <v>0</v>
      </c>
      <c r="E15" s="73">
        <v>0</v>
      </c>
      <c r="F15" s="74">
        <v>1</v>
      </c>
      <c r="G15" s="74">
        <v>0</v>
      </c>
      <c r="H15" s="74">
        <v>0</v>
      </c>
    </row>
    <row r="16" spans="1:8" ht="17.25" x14ac:dyDescent="0.3">
      <c r="A16" s="72" t="s">
        <v>737</v>
      </c>
      <c r="B16" s="73">
        <v>1</v>
      </c>
      <c r="C16" s="73">
        <v>0</v>
      </c>
      <c r="D16" s="73">
        <v>0</v>
      </c>
      <c r="E16" s="73">
        <v>0</v>
      </c>
      <c r="F16" s="74">
        <v>0</v>
      </c>
      <c r="G16" s="74">
        <v>0</v>
      </c>
      <c r="H16" s="74">
        <v>0</v>
      </c>
    </row>
    <row r="17" spans="1:8" ht="17.25" x14ac:dyDescent="0.3">
      <c r="A17" s="72" t="s">
        <v>741</v>
      </c>
      <c r="B17" s="73">
        <v>0</v>
      </c>
      <c r="C17" s="73">
        <v>0</v>
      </c>
      <c r="D17" s="73">
        <v>0</v>
      </c>
      <c r="E17" s="73">
        <v>0</v>
      </c>
      <c r="F17" s="74">
        <v>0</v>
      </c>
      <c r="G17" s="74">
        <v>0</v>
      </c>
      <c r="H17" s="74">
        <v>0</v>
      </c>
    </row>
    <row r="18" spans="1:8" ht="17.25" x14ac:dyDescent="0.3">
      <c r="A18" s="72" t="s">
        <v>723</v>
      </c>
      <c r="B18" s="73">
        <v>0</v>
      </c>
      <c r="C18" s="73">
        <v>0</v>
      </c>
      <c r="D18" s="73">
        <v>1</v>
      </c>
      <c r="E18" s="73">
        <v>0</v>
      </c>
      <c r="F18" s="74">
        <v>0</v>
      </c>
      <c r="G18" s="74">
        <v>1</v>
      </c>
      <c r="H18" s="74">
        <v>1</v>
      </c>
    </row>
    <row r="19" spans="1:8" ht="17.25" x14ac:dyDescent="0.3">
      <c r="A19" s="72" t="s">
        <v>724</v>
      </c>
      <c r="B19" s="73">
        <v>0</v>
      </c>
      <c r="C19" s="73">
        <v>0</v>
      </c>
      <c r="D19" s="73">
        <v>0</v>
      </c>
      <c r="E19" s="73">
        <v>0</v>
      </c>
      <c r="F19" s="74">
        <v>0</v>
      </c>
      <c r="G19" s="74">
        <v>1</v>
      </c>
      <c r="H19" s="74">
        <v>1</v>
      </c>
    </row>
    <row r="20" spans="1:8" ht="17.25" x14ac:dyDescent="0.3">
      <c r="A20" s="72" t="s">
        <v>722</v>
      </c>
      <c r="B20" s="73">
        <v>0</v>
      </c>
      <c r="C20" s="73">
        <v>0</v>
      </c>
      <c r="D20" s="73">
        <v>1</v>
      </c>
      <c r="E20" s="73">
        <v>0</v>
      </c>
      <c r="F20" s="74">
        <v>0</v>
      </c>
      <c r="G20" s="74">
        <v>1</v>
      </c>
      <c r="H20" s="74">
        <v>1</v>
      </c>
    </row>
    <row r="21" spans="1:8" ht="17.25" x14ac:dyDescent="0.3">
      <c r="A21" s="72" t="s">
        <v>718</v>
      </c>
      <c r="B21" s="73">
        <v>0</v>
      </c>
      <c r="C21" s="73">
        <v>0</v>
      </c>
      <c r="D21" s="73">
        <v>0</v>
      </c>
      <c r="E21" s="73">
        <v>0</v>
      </c>
      <c r="F21" s="74">
        <v>0</v>
      </c>
      <c r="G21" s="74">
        <v>1</v>
      </c>
      <c r="H21" s="74">
        <v>1</v>
      </c>
    </row>
    <row r="22" spans="1:8" ht="17.25" x14ac:dyDescent="0.3">
      <c r="A22" s="72" t="s">
        <v>742</v>
      </c>
      <c r="B22" s="73">
        <v>0</v>
      </c>
      <c r="C22" s="73">
        <v>0</v>
      </c>
      <c r="D22" s="73">
        <v>0</v>
      </c>
      <c r="E22" s="73">
        <v>0</v>
      </c>
      <c r="F22" s="74">
        <v>0</v>
      </c>
      <c r="G22" s="74">
        <v>0</v>
      </c>
      <c r="H22" s="74">
        <v>0</v>
      </c>
    </row>
    <row r="23" spans="1:8" ht="17.25" x14ac:dyDescent="0.3">
      <c r="A23" s="72" t="s">
        <v>436</v>
      </c>
      <c r="B23" s="73">
        <v>1</v>
      </c>
      <c r="C23" s="73">
        <v>1</v>
      </c>
      <c r="D23" s="73">
        <v>0</v>
      </c>
      <c r="E23" s="73">
        <v>0</v>
      </c>
      <c r="F23" s="74">
        <v>0</v>
      </c>
      <c r="G23" s="74">
        <v>0</v>
      </c>
      <c r="H23" s="74">
        <v>0</v>
      </c>
    </row>
    <row r="24" spans="1:8" ht="17.25" x14ac:dyDescent="0.3">
      <c r="A24" s="72" t="s">
        <v>522</v>
      </c>
      <c r="B24" s="73">
        <v>1</v>
      </c>
      <c r="C24" s="73">
        <v>1</v>
      </c>
      <c r="D24" s="73">
        <v>0</v>
      </c>
      <c r="E24" s="73">
        <v>1</v>
      </c>
      <c r="F24" s="74">
        <v>1</v>
      </c>
      <c r="G24" s="74">
        <v>0</v>
      </c>
      <c r="H24" s="74">
        <v>0</v>
      </c>
    </row>
    <row r="25" spans="1:8" ht="17.25" x14ac:dyDescent="0.3">
      <c r="A25" s="72" t="s">
        <v>727</v>
      </c>
      <c r="B25" s="73">
        <v>1</v>
      </c>
      <c r="C25" s="73">
        <v>1</v>
      </c>
      <c r="D25" s="73">
        <v>0</v>
      </c>
      <c r="E25" s="73">
        <v>0</v>
      </c>
      <c r="F25" s="74">
        <v>0</v>
      </c>
      <c r="G25" s="74">
        <v>0</v>
      </c>
      <c r="H25" s="74">
        <v>0</v>
      </c>
    </row>
    <row r="26" spans="1:8" ht="17.25" x14ac:dyDescent="0.3">
      <c r="A26" s="72" t="s">
        <v>726</v>
      </c>
      <c r="B26" s="73">
        <v>1</v>
      </c>
      <c r="C26" s="73">
        <v>0</v>
      </c>
      <c r="D26" s="73">
        <v>1</v>
      </c>
      <c r="E26" s="73">
        <v>1</v>
      </c>
      <c r="F26" s="74">
        <v>1</v>
      </c>
      <c r="G26" s="74">
        <v>0</v>
      </c>
      <c r="H26" s="74">
        <v>0</v>
      </c>
    </row>
    <row r="27" spans="1:8" ht="17.25" x14ac:dyDescent="0.3">
      <c r="A27" s="72" t="s">
        <v>743</v>
      </c>
      <c r="B27" s="73">
        <v>1</v>
      </c>
      <c r="C27" s="73">
        <v>0</v>
      </c>
      <c r="D27" s="73">
        <v>0</v>
      </c>
      <c r="E27" s="73">
        <v>0</v>
      </c>
      <c r="F27" s="74">
        <v>0</v>
      </c>
      <c r="G27" s="74">
        <v>0</v>
      </c>
      <c r="H27" s="74">
        <v>0</v>
      </c>
    </row>
    <row r="28" spans="1:8" ht="17.25" x14ac:dyDescent="0.3">
      <c r="A28" s="72" t="s">
        <v>732</v>
      </c>
      <c r="B28" s="73">
        <v>0</v>
      </c>
      <c r="C28" s="73">
        <v>0</v>
      </c>
      <c r="D28" s="73">
        <v>0</v>
      </c>
      <c r="E28" s="73">
        <v>0</v>
      </c>
      <c r="F28" s="74">
        <v>0</v>
      </c>
      <c r="G28" s="74">
        <v>0</v>
      </c>
      <c r="H28" s="74">
        <v>0</v>
      </c>
    </row>
    <row r="29" spans="1:8" ht="17.25" x14ac:dyDescent="0.3">
      <c r="A29" s="72" t="s">
        <v>397</v>
      </c>
      <c r="B29" s="73">
        <v>1</v>
      </c>
      <c r="C29" s="73">
        <v>0</v>
      </c>
      <c r="D29" s="73">
        <v>0</v>
      </c>
      <c r="E29" s="73">
        <v>0</v>
      </c>
      <c r="F29" s="74">
        <v>0</v>
      </c>
      <c r="G29" s="74">
        <v>0</v>
      </c>
      <c r="H29" s="74">
        <v>0</v>
      </c>
    </row>
    <row r="30" spans="1:8" ht="17.25" x14ac:dyDescent="0.3">
      <c r="A30" s="72" t="s">
        <v>744</v>
      </c>
      <c r="B30" s="73">
        <v>0</v>
      </c>
      <c r="C30" s="73">
        <v>0</v>
      </c>
      <c r="D30" s="73">
        <v>0</v>
      </c>
      <c r="E30" s="73">
        <v>0</v>
      </c>
      <c r="F30" s="74">
        <v>0</v>
      </c>
      <c r="G30" s="74">
        <v>0</v>
      </c>
      <c r="H30" s="74">
        <v>0</v>
      </c>
    </row>
    <row r="31" spans="1:8" ht="17.25" x14ac:dyDescent="0.3">
      <c r="A31" s="72" t="s">
        <v>734</v>
      </c>
      <c r="B31" s="73">
        <v>0</v>
      </c>
      <c r="C31" s="73">
        <v>0</v>
      </c>
      <c r="D31" s="73">
        <v>0</v>
      </c>
      <c r="E31" s="73">
        <v>0</v>
      </c>
      <c r="F31" s="74">
        <v>0</v>
      </c>
      <c r="G31" s="74">
        <v>0</v>
      </c>
      <c r="H31" s="74">
        <v>0</v>
      </c>
    </row>
    <row r="32" spans="1:8" ht="17.25" x14ac:dyDescent="0.3">
      <c r="A32" s="72" t="s">
        <v>745</v>
      </c>
      <c r="B32" s="73">
        <v>0</v>
      </c>
      <c r="C32" s="73">
        <v>0</v>
      </c>
      <c r="D32" s="73">
        <v>0</v>
      </c>
      <c r="E32" s="73">
        <v>0</v>
      </c>
      <c r="F32" s="74">
        <v>0</v>
      </c>
      <c r="G32" s="74">
        <v>0</v>
      </c>
      <c r="H32" s="74">
        <v>0</v>
      </c>
    </row>
    <row r="33" spans="1:8" ht="17.25" x14ac:dyDescent="0.3">
      <c r="A33" s="72" t="s">
        <v>728</v>
      </c>
      <c r="B33" s="73">
        <v>0</v>
      </c>
      <c r="C33" s="73">
        <v>0</v>
      </c>
      <c r="D33" s="73">
        <v>0</v>
      </c>
      <c r="E33" s="73">
        <v>0</v>
      </c>
      <c r="F33" s="74">
        <v>0</v>
      </c>
      <c r="G33" s="74">
        <v>0</v>
      </c>
      <c r="H33" s="74">
        <v>0</v>
      </c>
    </row>
    <row r="34" spans="1:8" ht="17.25" x14ac:dyDescent="0.3">
      <c r="A34" s="72" t="s">
        <v>733</v>
      </c>
      <c r="B34" s="73">
        <v>1</v>
      </c>
      <c r="C34" s="73">
        <v>0</v>
      </c>
      <c r="D34" s="73">
        <v>0</v>
      </c>
      <c r="E34" s="73">
        <v>0</v>
      </c>
      <c r="F34" s="74">
        <v>0</v>
      </c>
      <c r="G34" s="74">
        <v>0</v>
      </c>
      <c r="H34" s="74">
        <v>0</v>
      </c>
    </row>
    <row r="35" spans="1:8" ht="17.25" x14ac:dyDescent="0.3">
      <c r="A35" s="72" t="s">
        <v>719</v>
      </c>
      <c r="B35" s="73">
        <v>1</v>
      </c>
      <c r="C35" s="73">
        <v>1</v>
      </c>
      <c r="D35" s="73">
        <v>0</v>
      </c>
      <c r="E35" s="73">
        <v>0</v>
      </c>
      <c r="F35" s="74">
        <v>0</v>
      </c>
      <c r="G35" s="74">
        <v>0</v>
      </c>
      <c r="H35" s="74">
        <v>0</v>
      </c>
    </row>
    <row r="36" spans="1:8" ht="17.25" x14ac:dyDescent="0.3">
      <c r="A36" s="72" t="s">
        <v>502</v>
      </c>
      <c r="B36" s="73">
        <v>1</v>
      </c>
      <c r="C36" s="73">
        <v>1</v>
      </c>
      <c r="D36" s="73">
        <v>0</v>
      </c>
      <c r="E36" s="73">
        <v>0</v>
      </c>
      <c r="F36" s="74">
        <v>0</v>
      </c>
      <c r="G36" s="74">
        <v>0</v>
      </c>
      <c r="H36" s="74">
        <v>0</v>
      </c>
    </row>
  </sheetData>
  <sortState ref="A2:A80">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showGridLines="0" workbookViewId="0">
      <selection activeCell="V14" sqref="V14"/>
    </sheetView>
  </sheetViews>
  <sheetFormatPr defaultColWidth="8.85546875" defaultRowHeight="15" x14ac:dyDescent="0.25"/>
  <cols>
    <col min="1" max="1" width="13.140625" customWidth="1"/>
    <col min="2" max="2" width="25.140625" customWidth="1"/>
  </cols>
  <sheetData>
    <row r="1" spans="1:2" x14ac:dyDescent="0.25">
      <c r="A1" s="11" t="s">
        <v>747</v>
      </c>
      <c r="B1" t="s">
        <v>902</v>
      </c>
    </row>
    <row r="2" spans="1:2" x14ac:dyDescent="0.25">
      <c r="A2" s="12" t="s">
        <v>748</v>
      </c>
      <c r="B2" s="13">
        <v>10</v>
      </c>
    </row>
    <row r="3" spans="1:2" x14ac:dyDescent="0.25">
      <c r="A3" s="12" t="s">
        <v>749</v>
      </c>
      <c r="B3" s="13">
        <v>7</v>
      </c>
    </row>
    <row r="4" spans="1:2" x14ac:dyDescent="0.25">
      <c r="A4" s="12" t="s">
        <v>750</v>
      </c>
      <c r="B4" s="13">
        <v>12</v>
      </c>
    </row>
    <row r="5" spans="1:2" x14ac:dyDescent="0.25">
      <c r="A5" s="12" t="s">
        <v>751</v>
      </c>
      <c r="B5" s="13">
        <v>15</v>
      </c>
    </row>
    <row r="6" spans="1:2" x14ac:dyDescent="0.25">
      <c r="A6" s="12" t="s">
        <v>752</v>
      </c>
      <c r="B6" s="13">
        <v>125</v>
      </c>
    </row>
    <row r="7" spans="1:2" x14ac:dyDescent="0.25">
      <c r="A7" s="12" t="s">
        <v>901</v>
      </c>
      <c r="B7" s="13"/>
    </row>
    <row r="8" spans="1:2" x14ac:dyDescent="0.25">
      <c r="A8" s="12" t="s">
        <v>753</v>
      </c>
      <c r="B8" s="13">
        <v>169</v>
      </c>
    </row>
    <row r="10" spans="1:2" x14ac:dyDescent="0.25">
      <c r="A10" s="11" t="s">
        <v>747</v>
      </c>
      <c r="B10" t="s">
        <v>903</v>
      </c>
    </row>
    <row r="11" spans="1:2" x14ac:dyDescent="0.25">
      <c r="A11" s="12" t="s">
        <v>748</v>
      </c>
      <c r="B11" s="13">
        <v>26</v>
      </c>
    </row>
    <row r="12" spans="1:2" x14ac:dyDescent="0.25">
      <c r="A12" s="12" t="s">
        <v>749</v>
      </c>
      <c r="B12" s="13">
        <v>5</v>
      </c>
    </row>
    <row r="13" spans="1:2" x14ac:dyDescent="0.25">
      <c r="A13" s="12" t="s">
        <v>750</v>
      </c>
      <c r="B13" s="13">
        <v>37</v>
      </c>
    </row>
    <row r="14" spans="1:2" x14ac:dyDescent="0.25">
      <c r="A14" s="12" t="s">
        <v>751</v>
      </c>
      <c r="B14" s="13">
        <v>31</v>
      </c>
    </row>
    <row r="15" spans="1:2" x14ac:dyDescent="0.25">
      <c r="A15" s="12" t="s">
        <v>752</v>
      </c>
      <c r="B15" s="13">
        <v>70</v>
      </c>
    </row>
    <row r="16" spans="1:2" x14ac:dyDescent="0.25">
      <c r="A16" s="12" t="s">
        <v>901</v>
      </c>
      <c r="B16" s="13"/>
    </row>
    <row r="17" spans="1:2" x14ac:dyDescent="0.25">
      <c r="A17" s="12" t="s">
        <v>753</v>
      </c>
      <c r="B17" s="13">
        <v>169</v>
      </c>
    </row>
    <row r="19" spans="1:2" x14ac:dyDescent="0.25">
      <c r="A19" s="11" t="s">
        <v>747</v>
      </c>
      <c r="B19" t="s">
        <v>904</v>
      </c>
    </row>
    <row r="20" spans="1:2" x14ac:dyDescent="0.25">
      <c r="A20" s="12" t="s">
        <v>748</v>
      </c>
      <c r="B20" s="13">
        <v>143</v>
      </c>
    </row>
    <row r="21" spans="1:2" x14ac:dyDescent="0.25">
      <c r="A21" s="12" t="s">
        <v>749</v>
      </c>
      <c r="B21" s="13">
        <v>23</v>
      </c>
    </row>
    <row r="22" spans="1:2" x14ac:dyDescent="0.25">
      <c r="A22" s="12" t="s">
        <v>750</v>
      </c>
      <c r="B22" s="13">
        <v>3</v>
      </c>
    </row>
    <row r="23" spans="1:2" x14ac:dyDescent="0.25">
      <c r="A23" s="12" t="s">
        <v>901</v>
      </c>
      <c r="B23" s="13"/>
    </row>
    <row r="24" spans="1:2" x14ac:dyDescent="0.25">
      <c r="A24" s="12" t="s">
        <v>753</v>
      </c>
      <c r="B24" s="13">
        <v>169</v>
      </c>
    </row>
    <row r="26" spans="1:2" x14ac:dyDescent="0.25">
      <c r="A26" s="11" t="s">
        <v>747</v>
      </c>
      <c r="B26" t="s">
        <v>905</v>
      </c>
    </row>
    <row r="27" spans="1:2" x14ac:dyDescent="0.25">
      <c r="A27" s="12" t="s">
        <v>748</v>
      </c>
      <c r="B27" s="13">
        <v>31</v>
      </c>
    </row>
    <row r="28" spans="1:2" x14ac:dyDescent="0.25">
      <c r="A28" s="12" t="s">
        <v>749</v>
      </c>
      <c r="B28" s="13">
        <v>42</v>
      </c>
    </row>
    <row r="29" spans="1:2" x14ac:dyDescent="0.25">
      <c r="A29" s="12" t="s">
        <v>750</v>
      </c>
      <c r="B29" s="13">
        <v>35</v>
      </c>
    </row>
    <row r="30" spans="1:2" x14ac:dyDescent="0.25">
      <c r="A30" s="12" t="s">
        <v>751</v>
      </c>
      <c r="B30" s="13">
        <v>39</v>
      </c>
    </row>
    <row r="31" spans="1:2" x14ac:dyDescent="0.25">
      <c r="A31" s="12" t="s">
        <v>752</v>
      </c>
      <c r="B31" s="13">
        <v>22</v>
      </c>
    </row>
    <row r="32" spans="1:2" x14ac:dyDescent="0.25">
      <c r="A32" s="12" t="s">
        <v>901</v>
      </c>
      <c r="B32" s="13"/>
    </row>
    <row r="33" spans="1:2" x14ac:dyDescent="0.25">
      <c r="A33" s="12" t="s">
        <v>753</v>
      </c>
      <c r="B33" s="13">
        <v>169</v>
      </c>
    </row>
    <row r="35" spans="1:2" x14ac:dyDescent="0.25">
      <c r="A35" s="11" t="s">
        <v>747</v>
      </c>
      <c r="B35" t="s">
        <v>906</v>
      </c>
    </row>
    <row r="36" spans="1:2" x14ac:dyDescent="0.25">
      <c r="A36" s="12" t="s">
        <v>748</v>
      </c>
      <c r="B36" s="13">
        <v>25</v>
      </c>
    </row>
    <row r="37" spans="1:2" x14ac:dyDescent="0.25">
      <c r="A37" s="12" t="s">
        <v>749</v>
      </c>
      <c r="B37" s="13">
        <v>31</v>
      </c>
    </row>
    <row r="38" spans="1:2" x14ac:dyDescent="0.25">
      <c r="A38" s="12" t="s">
        <v>750</v>
      </c>
      <c r="B38" s="13">
        <v>36</v>
      </c>
    </row>
    <row r="39" spans="1:2" x14ac:dyDescent="0.25">
      <c r="A39" s="12" t="s">
        <v>751</v>
      </c>
      <c r="B39" s="13">
        <v>48</v>
      </c>
    </row>
    <row r="40" spans="1:2" x14ac:dyDescent="0.25">
      <c r="A40" s="12" t="s">
        <v>752</v>
      </c>
      <c r="B40" s="13">
        <v>29</v>
      </c>
    </row>
    <row r="41" spans="1:2" x14ac:dyDescent="0.25">
      <c r="A41" s="12" t="s">
        <v>901</v>
      </c>
      <c r="B41" s="13"/>
    </row>
    <row r="42" spans="1:2" x14ac:dyDescent="0.25">
      <c r="A42" s="12" t="s">
        <v>753</v>
      </c>
      <c r="B42" s="13">
        <v>169</v>
      </c>
    </row>
    <row r="44" spans="1:2" x14ac:dyDescent="0.25">
      <c r="A44" s="11" t="s">
        <v>747</v>
      </c>
      <c r="B44" t="s">
        <v>907</v>
      </c>
    </row>
    <row r="45" spans="1:2" x14ac:dyDescent="0.25">
      <c r="A45" s="12" t="s">
        <v>748</v>
      </c>
      <c r="B45" s="13">
        <v>140</v>
      </c>
    </row>
    <row r="46" spans="1:2" x14ac:dyDescent="0.25">
      <c r="A46" s="12" t="s">
        <v>749</v>
      </c>
      <c r="B46" s="13">
        <v>13</v>
      </c>
    </row>
    <row r="47" spans="1:2" x14ac:dyDescent="0.25">
      <c r="A47" s="12" t="s">
        <v>750</v>
      </c>
      <c r="B47" s="13">
        <v>12</v>
      </c>
    </row>
    <row r="48" spans="1:2" x14ac:dyDescent="0.25">
      <c r="A48" s="12" t="s">
        <v>751</v>
      </c>
      <c r="B48" s="13">
        <v>3</v>
      </c>
    </row>
    <row r="49" spans="1:2" x14ac:dyDescent="0.25">
      <c r="A49" s="12" t="s">
        <v>752</v>
      </c>
      <c r="B49" s="13">
        <v>1</v>
      </c>
    </row>
    <row r="50" spans="1:2" x14ac:dyDescent="0.25">
      <c r="A50" s="12" t="s">
        <v>901</v>
      </c>
      <c r="B50" s="13"/>
    </row>
    <row r="51" spans="1:2" x14ac:dyDescent="0.25">
      <c r="A51" s="12" t="s">
        <v>753</v>
      </c>
      <c r="B51" s="13">
        <v>169</v>
      </c>
    </row>
    <row r="53" spans="1:2" x14ac:dyDescent="0.25">
      <c r="A53" s="11" t="s">
        <v>747</v>
      </c>
      <c r="B53" t="s">
        <v>908</v>
      </c>
    </row>
    <row r="54" spans="1:2" x14ac:dyDescent="0.25">
      <c r="A54" s="12" t="s">
        <v>748</v>
      </c>
      <c r="B54" s="13">
        <v>140</v>
      </c>
    </row>
    <row r="55" spans="1:2" x14ac:dyDescent="0.25">
      <c r="A55" s="12" t="s">
        <v>749</v>
      </c>
      <c r="B55" s="13">
        <v>13</v>
      </c>
    </row>
    <row r="56" spans="1:2" x14ac:dyDescent="0.25">
      <c r="A56" s="12" t="s">
        <v>750</v>
      </c>
      <c r="B56" s="13">
        <v>12</v>
      </c>
    </row>
    <row r="57" spans="1:2" x14ac:dyDescent="0.25">
      <c r="A57" s="12" t="s">
        <v>751</v>
      </c>
      <c r="B57" s="13">
        <v>3</v>
      </c>
    </row>
    <row r="58" spans="1:2" x14ac:dyDescent="0.25">
      <c r="A58" s="12" t="s">
        <v>752</v>
      </c>
      <c r="B58" s="13">
        <v>1</v>
      </c>
    </row>
    <row r="59" spans="1:2" x14ac:dyDescent="0.25">
      <c r="A59" s="12" t="s">
        <v>901</v>
      </c>
      <c r="B59" s="13"/>
    </row>
    <row r="60" spans="1:2" x14ac:dyDescent="0.25">
      <c r="A60" s="12" t="s">
        <v>753</v>
      </c>
      <c r="B60" s="13">
        <v>169</v>
      </c>
    </row>
  </sheetData>
  <pageMargins left="0.7" right="0.7" top="0.75" bottom="0.75" header="0.3" footer="0.3"/>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zoomScale="90" zoomScaleNormal="90" workbookViewId="0">
      <selection activeCell="B2" sqref="B2"/>
    </sheetView>
  </sheetViews>
  <sheetFormatPr defaultColWidth="8.85546875" defaultRowHeight="15" x14ac:dyDescent="0.25"/>
  <cols>
    <col min="1" max="1" width="29.42578125" bestFit="1" customWidth="1"/>
    <col min="2" max="2" width="9.140625" bestFit="1" customWidth="1"/>
    <col min="3" max="3" width="12.7109375" bestFit="1" customWidth="1"/>
    <col min="4" max="4" width="16.140625" bestFit="1" customWidth="1"/>
    <col min="5" max="6" width="8.42578125" bestFit="1" customWidth="1"/>
    <col min="7" max="7" width="7.42578125" bestFit="1" customWidth="1"/>
    <col min="8" max="8" width="12.42578125" bestFit="1" customWidth="1"/>
  </cols>
  <sheetData>
    <row r="1" spans="1:8" ht="23.25" x14ac:dyDescent="0.25">
      <c r="A1" s="48" t="s">
        <v>133</v>
      </c>
      <c r="B1" s="49" t="s">
        <v>843</v>
      </c>
      <c r="C1" s="50" t="s">
        <v>746</v>
      </c>
      <c r="D1" s="51" t="s">
        <v>848</v>
      </c>
      <c r="E1" s="52" t="s">
        <v>844</v>
      </c>
      <c r="F1" s="53" t="s">
        <v>845</v>
      </c>
      <c r="G1" s="54" t="s">
        <v>846</v>
      </c>
      <c r="H1" s="55" t="s">
        <v>847</v>
      </c>
    </row>
    <row r="2" spans="1:8" ht="23.25" x14ac:dyDescent="0.35">
      <c r="A2" s="27" t="s">
        <v>0</v>
      </c>
      <c r="B2" s="28">
        <f>SUMIF('Detailed Techniques'!$B$2:$B$170,"*"&amp;'DS-Tool-Tactic-Coverage'!A2&amp;"*",'Detailed Techniques'!$L$2:$L$170)/(COUNTIF('Detailed Techniques'!$B$2:$B$170,"*"&amp;'DS-Tool-Tactic-Coverage'!A2&amp;"*"))</f>
        <v>0.89047619047619053</v>
      </c>
      <c r="C2" s="28">
        <f>SUMIF('Detailed Techniques'!$B$2:$B$170,"*"&amp;'DS-Tool-Tactic-Coverage'!A2&amp;"*",'Detailed Techniques'!$N$2:$N$170)/(COUNTIF('Detailed Techniques'!$B$2:$B$170,"*"&amp;'DS-Tool-Tactic-Coverage'!A2&amp;"*"))</f>
        <v>0.77299783549783541</v>
      </c>
      <c r="D2" s="28">
        <f>SUMIF('Detailed Techniques'!$B$2:$B$170,"*"&amp;'DS-Tool-Tactic-Coverage'!A2&amp;"*",'Detailed Techniques'!$P$2:$P$170)/(COUNTIF('Detailed Techniques'!$B$2:$B$170,"*"&amp;'DS-Tool-Tactic-Coverage'!A2&amp;"*"))</f>
        <v>7.7922077922077922E-3</v>
      </c>
      <c r="E2" s="28">
        <f>SUMIF('Detailed Techniques'!$B$2:$B$170,"*"&amp;'DS-Tool-Tactic-Coverage'!A2&amp;"*",'Detailed Techniques'!$R$2:$R$170)/(COUNTIF('Detailed Techniques'!$B$2:$B$170,"*"&amp;'DS-Tool-Tactic-Coverage'!A2&amp;"*"))</f>
        <v>0.46314935064935059</v>
      </c>
      <c r="F2" s="28">
        <f>SUMIF('Detailed Techniques'!$B$2:$B$170,"*"&amp;'DS-Tool-Tactic-Coverage'!A2&amp;"*",'Detailed Techniques'!$T$2:$T$170)/(COUNTIF('Detailed Techniques'!$B$2:$B$170,"*"&amp;'DS-Tool-Tactic-Coverage'!A2&amp;"*"))</f>
        <v>0.55822510822510818</v>
      </c>
      <c r="G2" s="28">
        <f>SUMIF('Detailed Techniques'!$B$2:$B$170,"*"&amp;'DS-Tool-Tactic-Coverage'!A2&amp;"*",'Detailed Techniques'!$V$2:$V$170)/(COUNTIF('Detailed Techniques'!$B$2:$B$170,"*"&amp;'DS-Tool-Tactic-Coverage'!A2&amp;"*"))</f>
        <v>1.1038961038961039E-2</v>
      </c>
      <c r="H2" s="28">
        <f>SUMIF('Detailed Techniques'!$B$2:$B$170,"*"&amp;'DS-Tool-Tactic-Coverage'!A2&amp;"*",'Detailed Techniques'!$X$2:$X$170)/(COUNTIF('Detailed Techniques'!$B$2:$B$170,"*"&amp;'DS-Tool-Tactic-Coverage'!A2&amp;"*"))</f>
        <v>1.1038961038961039E-2</v>
      </c>
    </row>
    <row r="3" spans="1:8" ht="23.25" x14ac:dyDescent="0.35">
      <c r="A3" s="27" t="s">
        <v>1</v>
      </c>
      <c r="B3" s="28">
        <f>SUMIF('Detailed Techniques'!$B$2:$B$170,"*"&amp;'DS-Tool-Tactic-Coverage'!A3&amp;"*",'Detailed Techniques'!$L$2:$L$170)/(COUNTIF('Detailed Techniques'!$B$2:$B$170,"*"&amp;'DS-Tool-Tactic-Coverage'!A3&amp;"*"))</f>
        <v>0.93030303030303041</v>
      </c>
      <c r="C3" s="28">
        <f>SUMIF('Detailed Techniques'!$B$2:$B$170,"*"&amp;'DS-Tool-Tactic-Coverage'!A3&amp;"*",'Detailed Techniques'!$N$2:$N$170)/(COUNTIF('Detailed Techniques'!$B$2:$B$170,"*"&amp;'DS-Tool-Tactic-Coverage'!A3&amp;"*"))</f>
        <v>0.80681818181818177</v>
      </c>
      <c r="D3" s="28">
        <f>SUMIF('Detailed Techniques'!$B$2:$B$170,"*"&amp;'DS-Tool-Tactic-Coverage'!A3&amp;"*",'Detailed Techniques'!$P$2:$P$170)/(COUNTIF('Detailed Techniques'!$B$2:$B$170,"*"&amp;'DS-Tool-Tactic-Coverage'!A3&amp;"*"))</f>
        <v>9.0909090909090922E-3</v>
      </c>
      <c r="E3" s="28">
        <f>SUMIF('Detailed Techniques'!$B$2:$B$170,"*"&amp;'DS-Tool-Tactic-Coverage'!A3&amp;"*",'Detailed Techniques'!$R$2:$R$170)/(COUNTIF('Detailed Techniques'!$B$2:$B$170,"*"&amp;'DS-Tool-Tactic-Coverage'!A3&amp;"*"))</f>
        <v>0.55833333333333335</v>
      </c>
      <c r="F3" s="28">
        <f>SUMIF('Detailed Techniques'!$B$2:$B$170,"*"&amp;'DS-Tool-Tactic-Coverage'!A3&amp;"*",'Detailed Techniques'!$T$2:$T$170)/(COUNTIF('Detailed Techniques'!$B$2:$B$170,"*"&amp;'DS-Tool-Tactic-Coverage'!A3&amp;"*"))</f>
        <v>0.62348484848484853</v>
      </c>
      <c r="G3" s="28">
        <f>SUMIF('Detailed Techniques'!$B$2:$B$170,"*"&amp;'DS-Tool-Tactic-Coverage'!A3&amp;"*",'Detailed Techniques'!$V$2:$V$170)/(COUNTIF('Detailed Techniques'!$B$2:$B$170,"*"&amp;'DS-Tool-Tactic-Coverage'!A3&amp;"*"))</f>
        <v>9.0909090909090922E-3</v>
      </c>
      <c r="H3" s="28">
        <f>SUMIF('Detailed Techniques'!$B$2:$B$170,"*"&amp;'DS-Tool-Tactic-Coverage'!A3&amp;"*",'Detailed Techniques'!$X$2:$X$170)/(COUNTIF('Detailed Techniques'!$B$2:$B$170,"*"&amp;'DS-Tool-Tactic-Coverage'!A3&amp;"*"))</f>
        <v>9.0909090909090922E-3</v>
      </c>
    </row>
    <row r="4" spans="1:8" ht="23.25" x14ac:dyDescent="0.35">
      <c r="A4" s="27" t="s">
        <v>2</v>
      </c>
      <c r="B4" s="28">
        <f>SUMIF('Detailed Techniques'!$B$2:$B$170,"*"&amp;'DS-Tool-Tactic-Coverage'!A4&amp;"*",'Detailed Techniques'!$L$2:$L$170)/(COUNTIF('Detailed Techniques'!$B$2:$B$170,"*"&amp;'DS-Tool-Tactic-Coverage'!A4&amp;"*"))</f>
        <v>0.85031746031746025</v>
      </c>
      <c r="C4" s="28">
        <f>SUMIF('Detailed Techniques'!$B$2:$B$170,"*"&amp;'DS-Tool-Tactic-Coverage'!A4&amp;"*",'Detailed Techniques'!$N$2:$N$170)/(COUNTIF('Detailed Techniques'!$B$2:$B$170,"*"&amp;'DS-Tool-Tactic-Coverage'!A4&amp;"*"))</f>
        <v>0.615079365079365</v>
      </c>
      <c r="D4" s="28">
        <f>SUMIF('Detailed Techniques'!$B$2:$B$170,"*"&amp;'DS-Tool-Tactic-Coverage'!A4&amp;"*",'Detailed Techniques'!$P$2:$P$170)/(COUNTIF('Detailed Techniques'!$B$2:$B$170,"*"&amp;'DS-Tool-Tactic-Coverage'!A4&amp;"*"))</f>
        <v>1.5026455026455027E-2</v>
      </c>
      <c r="E4" s="28">
        <f>SUMIF('Detailed Techniques'!$B$2:$B$170,"*"&amp;'DS-Tool-Tactic-Coverage'!A4&amp;"*",'Detailed Techniques'!$R$2:$R$170)/(COUNTIF('Detailed Techniques'!$B$2:$B$170,"*"&amp;'DS-Tool-Tactic-Coverage'!A4&amp;"*"))</f>
        <v>0.49841269841269853</v>
      </c>
      <c r="F4" s="28">
        <f>SUMIF('Detailed Techniques'!$B$2:$B$170,"*"&amp;'DS-Tool-Tactic-Coverage'!A4&amp;"*",'Detailed Techniques'!$T$2:$T$170)/(COUNTIF('Detailed Techniques'!$B$2:$B$170,"*"&amp;'DS-Tool-Tactic-Coverage'!A4&amp;"*"))</f>
        <v>0.58544973544973555</v>
      </c>
      <c r="G4" s="28">
        <f>SUMIF('Detailed Techniques'!$B$2:$B$170,"*"&amp;'DS-Tool-Tactic-Coverage'!A4&amp;"*",'Detailed Techniques'!$V$2:$V$170)/(COUNTIF('Detailed Techniques'!$B$2:$B$170,"*"&amp;'DS-Tool-Tactic-Coverage'!A4&amp;"*"))</f>
        <v>1.6349206349206349E-2</v>
      </c>
      <c r="H4" s="28">
        <f>SUMIF('Detailed Techniques'!$B$2:$B$170,"*"&amp;'DS-Tool-Tactic-Coverage'!A4&amp;"*",'Detailed Techniques'!$X$2:$X$170)/(COUNTIF('Detailed Techniques'!$B$2:$B$170,"*"&amp;'DS-Tool-Tactic-Coverage'!A4&amp;"*"))</f>
        <v>1.6349206349206349E-2</v>
      </c>
    </row>
    <row r="5" spans="1:8" ht="23.25" x14ac:dyDescent="0.35">
      <c r="A5" s="27" t="s">
        <v>3</v>
      </c>
      <c r="B5" s="28">
        <f>SUMIF('Detailed Techniques'!$B$2:$B$170,"*"&amp;'DS-Tool-Tactic-Coverage'!A5&amp;"*",'Detailed Techniques'!$L$2:$L$170)/(COUNTIF('Detailed Techniques'!$B$2:$B$170,"*"&amp;'DS-Tool-Tactic-Coverage'!A5&amp;"*"))</f>
        <v>0.8035714285714286</v>
      </c>
      <c r="C5" s="28">
        <f>SUMIF('Detailed Techniques'!$B$2:$B$170,"*"&amp;'DS-Tool-Tactic-Coverage'!A5&amp;"*",'Detailed Techniques'!$N$2:$N$170)/(COUNTIF('Detailed Techniques'!$B$2:$B$170,"*"&amp;'DS-Tool-Tactic-Coverage'!A5&amp;"*"))</f>
        <v>0.51190476190476186</v>
      </c>
      <c r="D5" s="28">
        <f>SUMIF('Detailed Techniques'!$B$2:$B$170,"*"&amp;'DS-Tool-Tactic-Coverage'!A5&amp;"*",'Detailed Techniques'!$P$2:$P$170)/(COUNTIF('Detailed Techniques'!$B$2:$B$170,"*"&amp;'DS-Tool-Tactic-Coverage'!A5&amp;"*"))</f>
        <v>2.3809523809523808E-2</v>
      </c>
      <c r="E5" s="28">
        <f>SUMIF('Detailed Techniques'!$B$2:$B$170,"*"&amp;'DS-Tool-Tactic-Coverage'!A5&amp;"*",'Detailed Techniques'!$R$2:$R$170)/(COUNTIF('Detailed Techniques'!$B$2:$B$170,"*"&amp;'DS-Tool-Tactic-Coverage'!A5&amp;"*"))</f>
        <v>0.42261904761904756</v>
      </c>
      <c r="F5" s="28">
        <f>SUMIF('Detailed Techniques'!$B$2:$B$170,"*"&amp;'DS-Tool-Tactic-Coverage'!A5&amp;"*",'Detailed Techniques'!$T$2:$T$170)/(COUNTIF('Detailed Techniques'!$B$2:$B$170,"*"&amp;'DS-Tool-Tactic-Coverage'!A5&amp;"*"))</f>
        <v>0.47619047619047616</v>
      </c>
      <c r="G5" s="28">
        <f>SUMIF('Detailed Techniques'!$B$2:$B$170,"*"&amp;'DS-Tool-Tactic-Coverage'!A5&amp;"*",'Detailed Techniques'!$V$2:$V$170)/(COUNTIF('Detailed Techniques'!$B$2:$B$170,"*"&amp;'DS-Tool-Tactic-Coverage'!A5&amp;"*"))</f>
        <v>4.7619047619047616E-2</v>
      </c>
      <c r="H5" s="28">
        <f>SUMIF('Detailed Techniques'!$B$2:$B$170,"*"&amp;'DS-Tool-Tactic-Coverage'!A5&amp;"*",'Detailed Techniques'!$X$2:$X$170)/(COUNTIF('Detailed Techniques'!$B$2:$B$170,"*"&amp;'DS-Tool-Tactic-Coverage'!A5&amp;"*"))</f>
        <v>4.7619047619047616E-2</v>
      </c>
    </row>
    <row r="6" spans="1:8" ht="23.25" x14ac:dyDescent="0.35">
      <c r="A6" s="27" t="s">
        <v>4</v>
      </c>
      <c r="B6" s="28">
        <f>SUMIF('Detailed Techniques'!$B$2:$B$170,"*"&amp;'DS-Tool-Tactic-Coverage'!A6&amp;"*",'Detailed Techniques'!$L$2:$L$170)/(COUNTIF('Detailed Techniques'!$B$2:$B$170,"*"&amp;'DS-Tool-Tactic-Coverage'!A6&amp;"*"))</f>
        <v>0.87647058823529411</v>
      </c>
      <c r="C6" s="28">
        <f>SUMIF('Detailed Techniques'!$B$2:$B$170,"*"&amp;'DS-Tool-Tactic-Coverage'!A6&amp;"*",'Detailed Techniques'!$N$2:$N$170)/(COUNTIF('Detailed Techniques'!$B$2:$B$170,"*"&amp;'DS-Tool-Tactic-Coverage'!A6&amp;"*"))</f>
        <v>0.79803921568627434</v>
      </c>
      <c r="D6" s="28">
        <f>SUMIF('Detailed Techniques'!$B$2:$B$170,"*"&amp;'DS-Tool-Tactic-Coverage'!A6&amp;"*",'Detailed Techniques'!$P$2:$P$170)/(COUNTIF('Detailed Techniques'!$B$2:$B$170,"*"&amp;'DS-Tool-Tactic-Coverage'!A6&amp;"*"))</f>
        <v>5.2941176470588235E-2</v>
      </c>
      <c r="E6" s="28">
        <f>SUMIF('Detailed Techniques'!$B$2:$B$170,"*"&amp;'DS-Tool-Tactic-Coverage'!A6&amp;"*",'Detailed Techniques'!$R$2:$R$170)/(COUNTIF('Detailed Techniques'!$B$2:$B$170,"*"&amp;'DS-Tool-Tactic-Coverage'!A6&amp;"*"))</f>
        <v>0.39215686274509798</v>
      </c>
      <c r="F6" s="28">
        <f>SUMIF('Detailed Techniques'!$B$2:$B$170,"*"&amp;'DS-Tool-Tactic-Coverage'!A6&amp;"*",'Detailed Techniques'!$T$2:$T$170)/(COUNTIF('Detailed Techniques'!$B$2:$B$170,"*"&amp;'DS-Tool-Tactic-Coverage'!A6&amp;"*"))</f>
        <v>0.47058823529411764</v>
      </c>
      <c r="G6" s="28">
        <f>SUMIF('Detailed Techniques'!$B$2:$B$170,"*"&amp;'DS-Tool-Tactic-Coverage'!A6&amp;"*",'Detailed Techniques'!$V$2:$V$170)/(COUNTIF('Detailed Techniques'!$B$2:$B$170,"*"&amp;'DS-Tool-Tactic-Coverage'!A6&amp;"*"))</f>
        <v>6.4705882352941183E-2</v>
      </c>
      <c r="H6" s="28">
        <f>SUMIF('Detailed Techniques'!$B$2:$B$170,"*"&amp;'DS-Tool-Tactic-Coverage'!A6&amp;"*",'Detailed Techniques'!$X$2:$X$170)/(COUNTIF('Detailed Techniques'!$B$2:$B$170,"*"&amp;'DS-Tool-Tactic-Coverage'!A6&amp;"*"))</f>
        <v>6.4705882352941183E-2</v>
      </c>
    </row>
    <row r="7" spans="1:8" ht="23.25" x14ac:dyDescent="0.35">
      <c r="A7" s="27" t="s">
        <v>5</v>
      </c>
      <c r="B7" s="28">
        <f>SUMIF('Detailed Techniques'!$B$2:$B$170,"*"&amp;'DS-Tool-Tactic-Coverage'!A7&amp;"*",'Detailed Techniques'!$L$2:$L$170)/(COUNTIF('Detailed Techniques'!$B$2:$B$170,"*"&amp;'DS-Tool-Tactic-Coverage'!A7&amp;"*"))</f>
        <v>0.89777777777777779</v>
      </c>
      <c r="C7" s="28">
        <f>SUMIF('Detailed Techniques'!$B$2:$B$170,"*"&amp;'DS-Tool-Tactic-Coverage'!A7&amp;"*",'Detailed Techniques'!$N$2:$N$170)/(COUNTIF('Detailed Techniques'!$B$2:$B$170,"*"&amp;'DS-Tool-Tactic-Coverage'!A7&amp;"*"))</f>
        <v>0.56777777777777771</v>
      </c>
      <c r="D7" s="28">
        <f>SUMIF('Detailed Techniques'!$B$2:$B$170,"*"&amp;'DS-Tool-Tactic-Coverage'!A7&amp;"*",'Detailed Techniques'!$P$2:$P$170)/(COUNTIF('Detailed Techniques'!$B$2:$B$170,"*"&amp;'DS-Tool-Tactic-Coverage'!A7&amp;"*"))</f>
        <v>5.7777777777777782E-2</v>
      </c>
      <c r="E7" s="28">
        <f>SUMIF('Detailed Techniques'!$B$2:$B$170,"*"&amp;'DS-Tool-Tactic-Coverage'!A7&amp;"*",'Detailed Techniques'!$R$2:$R$170)/(COUNTIF('Detailed Techniques'!$B$2:$B$170,"*"&amp;'DS-Tool-Tactic-Coverage'!A7&amp;"*"))</f>
        <v>0.49333333333333323</v>
      </c>
      <c r="F7" s="28">
        <f>SUMIF('Detailed Techniques'!$B$2:$B$170,"*"&amp;'DS-Tool-Tactic-Coverage'!A7&amp;"*",'Detailed Techniques'!$T$2:$T$170)/(COUNTIF('Detailed Techniques'!$B$2:$B$170,"*"&amp;'DS-Tool-Tactic-Coverage'!A7&amp;"*"))</f>
        <v>0.47666666666666657</v>
      </c>
      <c r="G7" s="28">
        <f>SUMIF('Detailed Techniques'!$B$2:$B$170,"*"&amp;'DS-Tool-Tactic-Coverage'!A7&amp;"*",'Detailed Techniques'!$V$2:$V$170)/(COUNTIF('Detailed Techniques'!$B$2:$B$170,"*"&amp;'DS-Tool-Tactic-Coverage'!A7&amp;"*"))</f>
        <v>6.8888888888888875E-2</v>
      </c>
      <c r="H7" s="28">
        <f>SUMIF('Detailed Techniques'!$B$2:$B$170,"*"&amp;'DS-Tool-Tactic-Coverage'!A7&amp;"*",'Detailed Techniques'!$X$2:$X$170)/(COUNTIF('Detailed Techniques'!$B$2:$B$170,"*"&amp;'DS-Tool-Tactic-Coverage'!A7&amp;"*"))</f>
        <v>6.8888888888888875E-2</v>
      </c>
    </row>
    <row r="8" spans="1:8" ht="23.25" x14ac:dyDescent="0.35">
      <c r="A8" s="27" t="s">
        <v>6</v>
      </c>
      <c r="B8" s="28">
        <f>SUMIF('Detailed Techniques'!$B$2:$B$170,"*"&amp;'DS-Tool-Tactic-Coverage'!A8&amp;"*",'Detailed Techniques'!$L$2:$L$170)/(COUNTIF('Detailed Techniques'!$B$2:$B$170,"*"&amp;'DS-Tool-Tactic-Coverage'!A8&amp;"*"))</f>
        <v>0.97318840579710142</v>
      </c>
      <c r="C8" s="28">
        <f>SUMIF('Detailed Techniques'!$B$2:$B$170,"*"&amp;'DS-Tool-Tactic-Coverage'!A8&amp;"*",'Detailed Techniques'!$N$2:$N$170)/(COUNTIF('Detailed Techniques'!$B$2:$B$170,"*"&amp;'DS-Tool-Tactic-Coverage'!A8&amp;"*"))</f>
        <v>0.83985507246376812</v>
      </c>
      <c r="D8" s="28">
        <f>SUMIF('Detailed Techniques'!$B$2:$B$170,"*"&amp;'DS-Tool-Tactic-Coverage'!A8&amp;"*",'Detailed Techniques'!$P$2:$P$170)/(COUNTIF('Detailed Techniques'!$B$2:$B$170,"*"&amp;'DS-Tool-Tactic-Coverage'!A8&amp;"*"))</f>
        <v>1.9565217391304349E-2</v>
      </c>
      <c r="E8" s="28">
        <f>SUMIF('Detailed Techniques'!$B$2:$B$170,"*"&amp;'DS-Tool-Tactic-Coverage'!A8&amp;"*",'Detailed Techniques'!$R$2:$R$170)/(COUNTIF('Detailed Techniques'!$B$2:$B$170,"*"&amp;'DS-Tool-Tactic-Coverage'!A8&amp;"*"))</f>
        <v>0.54420289855072457</v>
      </c>
      <c r="F8" s="28">
        <f>SUMIF('Detailed Techniques'!$B$2:$B$170,"*"&amp;'DS-Tool-Tactic-Coverage'!A8&amp;"*",'Detailed Techniques'!$T$2:$T$170)/(COUNTIF('Detailed Techniques'!$B$2:$B$170,"*"&amp;'DS-Tool-Tactic-Coverage'!A8&amp;"*"))</f>
        <v>0.63985507246376805</v>
      </c>
      <c r="G8" s="28">
        <f>SUMIF('Detailed Techniques'!$B$2:$B$170,"*"&amp;'DS-Tool-Tactic-Coverage'!A8&amp;"*",'Detailed Techniques'!$V$2:$V$170)/(COUNTIF('Detailed Techniques'!$B$2:$B$170,"*"&amp;'DS-Tool-Tactic-Coverage'!A8&amp;"*"))</f>
        <v>1.9565217391304349E-2</v>
      </c>
      <c r="H8" s="28">
        <f>SUMIF('Detailed Techniques'!$B$2:$B$170,"*"&amp;'DS-Tool-Tactic-Coverage'!A8&amp;"*",'Detailed Techniques'!$X$2:$X$170)/(COUNTIF('Detailed Techniques'!$B$2:$B$170,"*"&amp;'DS-Tool-Tactic-Coverage'!A8&amp;"*"))</f>
        <v>1.9565217391304349E-2</v>
      </c>
    </row>
    <row r="9" spans="1:8" ht="23.25" x14ac:dyDescent="0.35">
      <c r="A9" s="27" t="s">
        <v>7</v>
      </c>
      <c r="B9" s="28">
        <f>SUMIF('Detailed Techniques'!$B$2:$B$170,"*"&amp;'DS-Tool-Tactic-Coverage'!A9&amp;"*",'Detailed Techniques'!$L$2:$L$170)/(COUNTIF('Detailed Techniques'!$B$2:$B$170,"*"&amp;'DS-Tool-Tactic-Coverage'!A9&amp;"*"))</f>
        <v>1</v>
      </c>
      <c r="C9" s="28">
        <f>SUMIF('Detailed Techniques'!$B$2:$B$170,"*"&amp;'DS-Tool-Tactic-Coverage'!A9&amp;"*",'Detailed Techniques'!$N$2:$N$170)/(COUNTIF('Detailed Techniques'!$B$2:$B$170,"*"&amp;'DS-Tool-Tactic-Coverage'!A9&amp;"*"))</f>
        <v>0.71969696969696983</v>
      </c>
      <c r="D9" s="28">
        <f>SUMIF('Detailed Techniques'!$B$2:$B$170,"*"&amp;'DS-Tool-Tactic-Coverage'!A9&amp;"*",'Detailed Techniques'!$P$2:$P$170)/(COUNTIF('Detailed Techniques'!$B$2:$B$170,"*"&amp;'DS-Tool-Tactic-Coverage'!A9&amp;"*"))</f>
        <v>0</v>
      </c>
      <c r="E9" s="28">
        <f>SUMIF('Detailed Techniques'!$B$2:$B$170,"*"&amp;'DS-Tool-Tactic-Coverage'!A9&amp;"*",'Detailed Techniques'!$R$2:$R$170)/(COUNTIF('Detailed Techniques'!$B$2:$B$170,"*"&amp;'DS-Tool-Tactic-Coverage'!A9&amp;"*"))</f>
        <v>0.55303030303030309</v>
      </c>
      <c r="F9" s="28">
        <f>SUMIF('Detailed Techniques'!$B$2:$B$170,"*"&amp;'DS-Tool-Tactic-Coverage'!A9&amp;"*",'Detailed Techniques'!$T$2:$T$170)/(COUNTIF('Detailed Techniques'!$B$2:$B$170,"*"&amp;'DS-Tool-Tactic-Coverage'!A9&amp;"*"))</f>
        <v>0.75</v>
      </c>
      <c r="G9" s="28">
        <f>SUMIF('Detailed Techniques'!$B$2:$B$170,"*"&amp;'DS-Tool-Tactic-Coverage'!A9&amp;"*",'Detailed Techniques'!$V$2:$V$170)/(COUNTIF('Detailed Techniques'!$B$2:$B$170,"*"&amp;'DS-Tool-Tactic-Coverage'!A9&amp;"*"))</f>
        <v>0</v>
      </c>
      <c r="H9" s="28">
        <f>SUMIF('Detailed Techniques'!$B$2:$B$170,"*"&amp;'DS-Tool-Tactic-Coverage'!A9&amp;"*",'Detailed Techniques'!$X$2:$X$170)/(COUNTIF('Detailed Techniques'!$B$2:$B$170,"*"&amp;'DS-Tool-Tactic-Coverage'!A9&amp;"*"))</f>
        <v>0</v>
      </c>
    </row>
    <row r="10" spans="1:8" ht="23.25" x14ac:dyDescent="0.35">
      <c r="A10" s="27" t="s">
        <v>8</v>
      </c>
      <c r="B10" s="28">
        <f>SUMIF('Detailed Techniques'!$B$2:$B$170,"*"&amp;'DS-Tool-Tactic-Coverage'!A10&amp;"*",'Detailed Techniques'!$L$2:$L$170)/(COUNTIF('Detailed Techniques'!$B$2:$B$170,"*"&amp;'DS-Tool-Tactic-Coverage'!A10&amp;"*"))</f>
        <v>0.72222222222222221</v>
      </c>
      <c r="C10" s="28">
        <f>SUMIF('Detailed Techniques'!$B$2:$B$170,"*"&amp;'DS-Tool-Tactic-Coverage'!A10&amp;"*",'Detailed Techniques'!$N$2:$N$170)/(COUNTIF('Detailed Techniques'!$B$2:$B$170,"*"&amp;'DS-Tool-Tactic-Coverage'!A10&amp;"*"))</f>
        <v>0.61111111111111105</v>
      </c>
      <c r="D10" s="28">
        <f>SUMIF('Detailed Techniques'!$B$2:$B$170,"*"&amp;'DS-Tool-Tactic-Coverage'!A10&amp;"*",'Detailed Techniques'!$P$2:$P$170)/(COUNTIF('Detailed Techniques'!$B$2:$B$170,"*"&amp;'DS-Tool-Tactic-Coverage'!A10&amp;"*"))</f>
        <v>0.10185185185185183</v>
      </c>
      <c r="E10" s="28">
        <f>SUMIF('Detailed Techniques'!$B$2:$B$170,"*"&amp;'DS-Tool-Tactic-Coverage'!A10&amp;"*",'Detailed Techniques'!$R$2:$R$170)/(COUNTIF('Detailed Techniques'!$B$2:$B$170,"*"&amp;'DS-Tool-Tactic-Coverage'!A10&amp;"*"))</f>
        <v>0.54629629629629628</v>
      </c>
      <c r="F10" s="28">
        <f>SUMIF('Detailed Techniques'!$B$2:$B$170,"*"&amp;'DS-Tool-Tactic-Coverage'!A10&amp;"*",'Detailed Techniques'!$T$2:$T$170)/(COUNTIF('Detailed Techniques'!$B$2:$B$170,"*"&amp;'DS-Tool-Tactic-Coverage'!A10&amp;"*"))</f>
        <v>0.4907407407407407</v>
      </c>
      <c r="G10" s="28">
        <f>SUMIF('Detailed Techniques'!$B$2:$B$170,"*"&amp;'DS-Tool-Tactic-Coverage'!A10&amp;"*",'Detailed Techniques'!$V$2:$V$170)/(COUNTIF('Detailed Techniques'!$B$2:$B$170,"*"&amp;'DS-Tool-Tactic-Coverage'!A10&amp;"*"))</f>
        <v>0.14814814814814814</v>
      </c>
      <c r="H10" s="28">
        <f>SUMIF('Detailed Techniques'!$B$2:$B$170,"*"&amp;'DS-Tool-Tactic-Coverage'!A10&amp;"*",'Detailed Techniques'!$X$2:$X$170)/(COUNTIF('Detailed Techniques'!$B$2:$B$170,"*"&amp;'DS-Tool-Tactic-Coverage'!A10&amp;"*"))</f>
        <v>0.14814814814814814</v>
      </c>
    </row>
    <row r="11" spans="1:8" ht="23.25" x14ac:dyDescent="0.35">
      <c r="A11" s="27" t="s">
        <v>9</v>
      </c>
      <c r="B11" s="28">
        <f>SUMIF('Detailed Techniques'!$B$2:$B$170,"*"&amp;'DS-Tool-Tactic-Coverage'!A11&amp;"*",'Detailed Techniques'!$L$2:$L$170)/(COUNTIF('Detailed Techniques'!$B$2:$B$170,"*"&amp;'DS-Tool-Tactic-Coverage'!A11&amp;"*"))</f>
        <v>0.51568627450980387</v>
      </c>
      <c r="C11" s="28">
        <f>SUMIF('Detailed Techniques'!$B$2:$B$170,"*"&amp;'DS-Tool-Tactic-Coverage'!A11&amp;"*",'Detailed Techniques'!$N$2:$N$170)/(COUNTIF('Detailed Techniques'!$B$2:$B$170,"*"&amp;'DS-Tool-Tactic-Coverage'!A11&amp;"*"))</f>
        <v>0.39999999999999997</v>
      </c>
      <c r="D11" s="28">
        <f>SUMIF('Detailed Techniques'!$B$2:$B$170,"*"&amp;'DS-Tool-Tactic-Coverage'!A11&amp;"*",'Detailed Techniques'!$P$2:$P$170)/(COUNTIF('Detailed Techniques'!$B$2:$B$170,"*"&amp;'DS-Tool-Tactic-Coverage'!A11&amp;"*"))</f>
        <v>0.22254901960784312</v>
      </c>
      <c r="E11" s="28">
        <f>SUMIF('Detailed Techniques'!$B$2:$B$170,"*"&amp;'DS-Tool-Tactic-Coverage'!A11&amp;"*",'Detailed Techniques'!$R$2:$R$170)/(COUNTIF('Detailed Techniques'!$B$2:$B$170,"*"&amp;'DS-Tool-Tactic-Coverage'!A11&amp;"*"))</f>
        <v>0.25784313725490193</v>
      </c>
      <c r="F11" s="28">
        <f>SUMIF('Detailed Techniques'!$B$2:$B$170,"*"&amp;'DS-Tool-Tactic-Coverage'!A11&amp;"*",'Detailed Techniques'!$T$2:$T$170)/(COUNTIF('Detailed Techniques'!$B$2:$B$170,"*"&amp;'DS-Tool-Tactic-Coverage'!A11&amp;"*"))</f>
        <v>0.21372549019607842</v>
      </c>
      <c r="G11" s="28">
        <f>SUMIF('Detailed Techniques'!$B$2:$B$170,"*"&amp;'DS-Tool-Tactic-Coverage'!A11&amp;"*",'Detailed Techniques'!$V$2:$V$170)/(COUNTIF('Detailed Techniques'!$B$2:$B$170,"*"&amp;'DS-Tool-Tactic-Coverage'!A11&amp;"*"))</f>
        <v>0.41568627450980394</v>
      </c>
      <c r="H11" s="28">
        <f>SUMIF('Detailed Techniques'!$B$2:$B$170,"*"&amp;'DS-Tool-Tactic-Coverage'!A11&amp;"*",'Detailed Techniques'!$X$2:$X$170)/(COUNTIF('Detailed Techniques'!$B$2:$B$170,"*"&amp;'DS-Tool-Tactic-Coverage'!A11&amp;"*"))</f>
        <v>0.41568627450980394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TacticsHeatMap</vt:lpstr>
      <vt:lpstr>Detailed Techniques</vt:lpstr>
      <vt:lpstr>Score Defs</vt:lpstr>
      <vt:lpstr>DataQuality-Scores</vt:lpstr>
      <vt:lpstr>Trends</vt:lpstr>
      <vt:lpstr>DataSource-Tool-Coverage</vt:lpstr>
      <vt:lpstr>DS-Tool-Coverage-Histogram</vt:lpstr>
      <vt:lpstr>DS-Tool-Tactic-Coverage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wardog</dc:creator>
  <cp:lastModifiedBy>Emmett Koen</cp:lastModifiedBy>
  <dcterms:created xsi:type="dcterms:W3CDTF">2017-07-16T02:18:02Z</dcterms:created>
  <dcterms:modified xsi:type="dcterms:W3CDTF">2018-06-13T15:13:28Z</dcterms:modified>
</cp:coreProperties>
</file>