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 Naimat-ullah Khan\Downloads\"/>
    </mc:Choice>
  </mc:AlternateContent>
  <bookViews>
    <workbookView xWindow="0" yWindow="0" windowWidth="17256" windowHeight="5772" activeTab="1"/>
  </bookViews>
  <sheets>
    <sheet name="Sheet1" sheetId="1" r:id="rId1"/>
    <sheet name="Sheet2" sheetId="2" r:id="rId2"/>
    <sheet name="MARKSHEET" sheetId="3" r:id="rId3"/>
  </sheets>
  <definedNames>
    <definedName name="_xlnm.Print_Area" localSheetId="0">Sheet1!$A$1:$G$8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9" i="3" l="1"/>
  <c r="G27" i="3"/>
  <c r="I24" i="3"/>
  <c r="H24" i="3"/>
  <c r="J24" i="3" l="1"/>
  <c r="D31" i="3" l="1"/>
  <c r="D30" i="3"/>
  <c r="E10" i="2"/>
  <c r="E8" i="2"/>
  <c r="E5" i="2"/>
  <c r="E6" i="2"/>
  <c r="E7" i="2"/>
  <c r="E4" i="2"/>
  <c r="E24" i="3"/>
  <c r="F24" i="3"/>
  <c r="G24" i="3"/>
  <c r="J18" i="3"/>
  <c r="J16" i="3"/>
  <c r="C10" i="2" l="1"/>
  <c r="B10" i="2"/>
  <c r="D8" i="2"/>
  <c r="D7" i="2"/>
  <c r="D6" i="2"/>
  <c r="D5" i="2"/>
  <c r="D4" i="2"/>
  <c r="D10" i="2" l="1"/>
  <c r="F7" i="1"/>
  <c r="G7" i="1" s="1"/>
  <c r="G5" i="1"/>
  <c r="G6" i="1"/>
  <c r="G8" i="1"/>
  <c r="G4" i="1"/>
  <c r="F6" i="1"/>
  <c r="F8" i="1"/>
  <c r="F5" i="1"/>
  <c r="F4" i="1"/>
  <c r="E8" i="1"/>
  <c r="E7" i="1"/>
  <c r="E6" i="1"/>
  <c r="E5" i="1"/>
  <c r="E4" i="1"/>
</calcChain>
</file>

<file path=xl/sharedStrings.xml><?xml version="1.0" encoding="utf-8"?>
<sst xmlns="http://schemas.openxmlformats.org/spreadsheetml/2006/main" count="81" uniqueCount="72">
  <si>
    <t>Payroll</t>
  </si>
  <si>
    <t>Date:</t>
  </si>
  <si>
    <t>EMPL NUMBER</t>
  </si>
  <si>
    <t>EMPL NAME</t>
  </si>
  <si>
    <t>HOURLY RATE</t>
  </si>
  <si>
    <t>HOURLY WORKED</t>
  </si>
  <si>
    <t>S.S TAX</t>
  </si>
  <si>
    <t>NET PAY</t>
  </si>
  <si>
    <t>GROSS PAY</t>
  </si>
  <si>
    <t>E00001</t>
  </si>
  <si>
    <t>E00002</t>
  </si>
  <si>
    <t>E00003</t>
  </si>
  <si>
    <t>E00004</t>
  </si>
  <si>
    <t>E00005</t>
  </si>
  <si>
    <t>FORD</t>
  </si>
  <si>
    <t>MINO</t>
  </si>
  <si>
    <t>BELL</t>
  </si>
  <si>
    <t>DAVIS</t>
  </si>
  <si>
    <t>TURRO</t>
  </si>
  <si>
    <t>LONDON TEAM CALL STATISTICS</t>
  </si>
  <si>
    <t>No.calls</t>
  </si>
  <si>
    <t>Name</t>
  </si>
  <si>
    <t>Hours worked</t>
  </si>
  <si>
    <t>Calls per hour</t>
  </si>
  <si>
    <t>Bonus</t>
  </si>
  <si>
    <t>Adam</t>
  </si>
  <si>
    <t>Jhon</t>
  </si>
  <si>
    <t>Jamse</t>
  </si>
  <si>
    <t>Alex</t>
  </si>
  <si>
    <t>Emma</t>
  </si>
  <si>
    <t>Bonus Rate</t>
  </si>
  <si>
    <t>TOTAL</t>
  </si>
  <si>
    <t>Matriculation Marksheet</t>
  </si>
  <si>
    <t>Name: Muhammad Naimatullah Khan</t>
  </si>
  <si>
    <t>Fathers Name:M Afzal Khan</t>
  </si>
  <si>
    <t>School: THE CITIZENS FOUNDATION SCHOOL</t>
  </si>
  <si>
    <t>Matric Roll No:362267</t>
  </si>
  <si>
    <t>S.NO</t>
  </si>
  <si>
    <t>SUBJECTS</t>
  </si>
  <si>
    <t>MATH</t>
  </si>
  <si>
    <t>SINDHI</t>
  </si>
  <si>
    <t>P.S.T</t>
  </si>
  <si>
    <t>URDU</t>
  </si>
  <si>
    <t>ISLAMIAT</t>
  </si>
  <si>
    <t>CHEMISTRY 1</t>
  </si>
  <si>
    <t>PHYSICS 1</t>
  </si>
  <si>
    <t>CHEMISTRY 2</t>
  </si>
  <si>
    <t>PHYSICS 2</t>
  </si>
  <si>
    <t>ENGLISH 1</t>
  </si>
  <si>
    <t>ENGLISH 2</t>
  </si>
  <si>
    <t>MAXIMUM MARKS</t>
  </si>
  <si>
    <t>MINIMUM MARKS</t>
  </si>
  <si>
    <t>TH</t>
  </si>
  <si>
    <t>PR</t>
  </si>
  <si>
    <t xml:space="preserve">TH </t>
  </si>
  <si>
    <t>1OO</t>
  </si>
  <si>
    <t>OBTAIN MARKS</t>
  </si>
  <si>
    <t xml:space="preserve">GRAND TOTAL: </t>
  </si>
  <si>
    <t>Percentage:</t>
  </si>
  <si>
    <t>Grade:</t>
  </si>
  <si>
    <t>A+</t>
  </si>
  <si>
    <t>Group: Science</t>
  </si>
  <si>
    <t>TOTAL: 8</t>
  </si>
  <si>
    <t>Average:</t>
  </si>
  <si>
    <t>MAX MARKS:</t>
  </si>
  <si>
    <t>MIN MARKS:</t>
  </si>
  <si>
    <t>"MUHAMMAD NAIMATULLAH KHAN'S MARKSHEET"</t>
  </si>
  <si>
    <t>852/1100</t>
  </si>
  <si>
    <t xml:space="preserve">TOTAL: </t>
  </si>
  <si>
    <t>KARACHI BOARD SINDH</t>
  </si>
  <si>
    <t>SIGNATURE:</t>
  </si>
  <si>
    <t>DATE:1/1/2019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</si>
</sst>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PKR]\ #,##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8"/>
      <color theme="0"/>
      <name val="Arial Black"/>
      <family val="2"/>
    </font>
    <font>
      <sz val="18"/>
      <color theme="1"/>
      <name val="Arial Black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theme="1"/>
      </right>
      <top/>
      <bottom/>
      <diagonal/>
    </border>
    <border>
      <left/>
      <right style="thin">
        <color indexed="64"/>
      </right>
      <top style="thin">
        <color indexed="64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 style="thin">
        <color indexed="64"/>
      </top>
      <bottom style="thick">
        <color theme="1"/>
      </bottom>
      <diagonal/>
    </border>
    <border>
      <left style="thin">
        <color indexed="64"/>
      </left>
      <right style="thick">
        <color theme="1"/>
      </right>
      <top style="thin">
        <color indexed="64"/>
      </top>
      <bottom style="thick">
        <color theme="1"/>
      </bottom>
      <diagonal/>
    </border>
    <border>
      <left style="thin">
        <color indexed="64"/>
      </left>
      <right/>
      <top/>
      <bottom style="thick">
        <color theme="1"/>
      </bottom>
      <diagonal/>
    </border>
    <border>
      <left style="thick">
        <color theme="1"/>
      </left>
      <right style="thick">
        <color theme="1"/>
      </right>
      <top/>
      <bottom/>
      <diagonal/>
    </border>
    <border>
      <left style="thick">
        <color theme="1"/>
      </left>
      <right style="thick">
        <color theme="1"/>
      </right>
      <top/>
      <bottom style="thin">
        <color indexed="64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n">
        <color indexed="64"/>
      </bottom>
      <diagonal/>
    </border>
    <border>
      <left/>
      <right style="thick">
        <color theme="1"/>
      </right>
      <top/>
      <bottom style="thin">
        <color indexed="64"/>
      </bottom>
      <diagonal/>
    </border>
    <border>
      <left style="thick">
        <color theme="1"/>
      </left>
      <right style="thick">
        <color theme="1"/>
      </right>
      <top style="thin">
        <color indexed="64"/>
      </top>
      <bottom/>
      <diagonal/>
    </border>
    <border>
      <left/>
      <right style="thick">
        <color theme="1"/>
      </right>
      <top style="thick">
        <color theme="1"/>
      </top>
      <bottom style="thin">
        <color indexed="64"/>
      </bottom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/>
      <top/>
      <bottom/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theme="1"/>
      </top>
      <bottom style="thin">
        <color indexed="64"/>
      </bottom>
      <diagonal/>
    </border>
    <border>
      <left/>
      <right style="thin">
        <color indexed="64"/>
      </right>
      <top style="thick">
        <color theme="1"/>
      </top>
      <bottom style="thin">
        <color indexed="64"/>
      </bottom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 style="thin">
        <color indexed="64"/>
      </left>
      <right style="thick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 style="thick">
        <color theme="1"/>
      </left>
      <right style="thin">
        <color indexed="64"/>
      </right>
      <top/>
      <bottom/>
      <diagonal/>
    </border>
    <border>
      <left style="thick">
        <color theme="1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theme="1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theme="1"/>
      </top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85">
    <xf numFmtId="0" fontId="0" fillId="0" borderId="0" xfId="0"/>
    <xf numFmtId="0" fontId="4" fillId="0" borderId="0" xfId="0" applyFont="1" applyAlignment="1">
      <alignment horizontal="left" vertical="center" indent="3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16" xfId="0" applyBorder="1"/>
    <xf numFmtId="0" fontId="1" fillId="0" borderId="4" xfId="0" applyFont="1" applyBorder="1"/>
    <xf numFmtId="0" fontId="6" fillId="0" borderId="0" xfId="0" applyFo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wrapText="1"/>
    </xf>
    <xf numFmtId="0" fontId="1" fillId="0" borderId="17" xfId="0" applyFont="1" applyBorder="1" applyAlignment="1">
      <alignment vertical="center"/>
    </xf>
    <xf numFmtId="0" fontId="1" fillId="0" borderId="8" xfId="0" applyFont="1" applyBorder="1"/>
    <xf numFmtId="9" fontId="0" fillId="0" borderId="3" xfId="0" applyNumberFormat="1" applyBorder="1"/>
    <xf numFmtId="0" fontId="0" fillId="4" borderId="0" xfId="0" applyFill="1"/>
    <xf numFmtId="0" fontId="7" fillId="4" borderId="0" xfId="0" applyFont="1" applyFill="1"/>
    <xf numFmtId="0" fontId="0" fillId="4" borderId="0" xfId="0" applyFill="1" applyBorder="1"/>
    <xf numFmtId="0" fontId="8" fillId="4" borderId="0" xfId="0" applyFont="1" applyFill="1" applyAlignment="1">
      <alignment horizontal="left" vertical="center" indent="12"/>
    </xf>
    <xf numFmtId="0" fontId="1" fillId="4" borderId="0" xfId="0" applyFont="1" applyFill="1"/>
    <xf numFmtId="0" fontId="1" fillId="4" borderId="0" xfId="0" applyFont="1" applyFill="1" applyBorder="1"/>
    <xf numFmtId="0" fontId="0" fillId="4" borderId="3" xfId="0" applyFill="1" applyBorder="1"/>
    <xf numFmtId="0" fontId="0" fillId="4" borderId="15" xfId="0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2" xfId="0" applyFont="1" applyFill="1" applyBorder="1" applyAlignment="1">
      <alignment horizontal="left" indent="5"/>
    </xf>
    <xf numFmtId="0" fontId="0" fillId="4" borderId="9" xfId="0" applyFill="1" applyBorder="1"/>
    <xf numFmtId="0" fontId="1" fillId="4" borderId="9" xfId="0" applyFont="1" applyFill="1" applyBorder="1"/>
    <xf numFmtId="0" fontId="1" fillId="4" borderId="11" xfId="0" applyFont="1" applyFill="1" applyBorder="1"/>
    <xf numFmtId="0" fontId="1" fillId="4" borderId="14" xfId="0" applyFont="1" applyFill="1" applyBorder="1"/>
    <xf numFmtId="0" fontId="0" fillId="4" borderId="9" xfId="0" applyFill="1" applyBorder="1" applyAlignment="1">
      <alignment horizontal="left" indent="3"/>
    </xf>
    <xf numFmtId="0" fontId="0" fillId="4" borderId="4" xfId="0" applyFill="1" applyBorder="1"/>
    <xf numFmtId="0" fontId="0" fillId="4" borderId="13" xfId="0" applyFill="1" applyBorder="1"/>
    <xf numFmtId="0" fontId="0" fillId="4" borderId="10" xfId="0" applyFill="1" applyBorder="1"/>
    <xf numFmtId="0" fontId="1" fillId="4" borderId="10" xfId="0" applyFont="1" applyFill="1" applyBorder="1"/>
    <xf numFmtId="0" fontId="0" fillId="4" borderId="12" xfId="0" applyFill="1" applyBorder="1"/>
    <xf numFmtId="0" fontId="0" fillId="4" borderId="6" xfId="0" applyFill="1" applyBorder="1"/>
    <xf numFmtId="0" fontId="1" fillId="4" borderId="6" xfId="0" applyFont="1" applyFill="1" applyBorder="1"/>
    <xf numFmtId="0" fontId="1" fillId="4" borderId="5" xfId="0" applyFont="1" applyFill="1" applyBorder="1"/>
    <xf numFmtId="0" fontId="1" fillId="4" borderId="7" xfId="0" applyFont="1" applyFill="1" applyBorder="1"/>
    <xf numFmtId="9" fontId="0" fillId="4" borderId="0" xfId="0" applyNumberFormat="1" applyFill="1"/>
    <xf numFmtId="0" fontId="0" fillId="4" borderId="16" xfId="0" applyFill="1" applyBorder="1"/>
    <xf numFmtId="9" fontId="0" fillId="4" borderId="16" xfId="0" applyNumberFormat="1" applyFill="1" applyBorder="1"/>
    <xf numFmtId="0" fontId="0" fillId="4" borderId="1" xfId="0" applyFill="1" applyBorder="1"/>
    <xf numFmtId="0" fontId="9" fillId="4" borderId="0" xfId="0" applyFont="1" applyFill="1" applyAlignment="1">
      <alignment horizontal="left" vertical="center" indent="12"/>
    </xf>
    <xf numFmtId="0" fontId="0" fillId="4" borderId="0" xfId="0" applyFont="1" applyFill="1" applyAlignment="1">
      <alignment horizontal="left" indent="12"/>
    </xf>
    <xf numFmtId="0" fontId="0" fillId="4" borderId="18" xfId="0" applyFill="1" applyBorder="1"/>
    <xf numFmtId="0" fontId="1" fillId="4" borderId="1" xfId="0" applyFont="1" applyFill="1" applyBorder="1"/>
    <xf numFmtId="0" fontId="1" fillId="4" borderId="19" xfId="0" applyFont="1" applyFill="1" applyBorder="1"/>
    <xf numFmtId="0" fontId="0" fillId="4" borderId="19" xfId="0" applyFill="1" applyBorder="1"/>
    <xf numFmtId="0" fontId="0" fillId="4" borderId="11" xfId="0" applyFill="1" applyBorder="1"/>
    <xf numFmtId="0" fontId="1" fillId="4" borderId="16" xfId="0" applyFont="1" applyFill="1" applyBorder="1"/>
    <xf numFmtId="0" fontId="1" fillId="4" borderId="22" xfId="0" applyFont="1" applyFill="1" applyBorder="1"/>
    <xf numFmtId="0" fontId="1" fillId="4" borderId="23" xfId="0" applyFont="1" applyFill="1" applyBorder="1"/>
    <xf numFmtId="13" fontId="1" fillId="4" borderId="24" xfId="1" applyNumberFormat="1" applyFont="1" applyFill="1" applyBorder="1"/>
    <xf numFmtId="0" fontId="1" fillId="4" borderId="25" xfId="0" applyFont="1" applyFill="1" applyBorder="1"/>
    <xf numFmtId="0" fontId="1" fillId="4" borderId="20" xfId="0" applyFont="1" applyFill="1" applyBorder="1"/>
    <xf numFmtId="0" fontId="0" fillId="0" borderId="20" xfId="0" applyBorder="1"/>
    <xf numFmtId="0" fontId="1" fillId="2" borderId="20" xfId="0" applyFont="1" applyFill="1" applyBorder="1" applyAlignment="1">
      <alignment wrapText="1"/>
    </xf>
    <xf numFmtId="0" fontId="1" fillId="2" borderId="20" xfId="0" applyFont="1" applyFill="1" applyBorder="1" applyAlignment="1">
      <alignment vertical="center"/>
    </xf>
    <xf numFmtId="0" fontId="1" fillId="2" borderId="20" xfId="0" applyFont="1" applyFill="1" applyBorder="1" applyAlignment="1">
      <alignment vertical="center" wrapText="1"/>
    </xf>
    <xf numFmtId="164" fontId="0" fillId="0" borderId="20" xfId="0" applyNumberFormat="1" applyBorder="1"/>
    <xf numFmtId="0" fontId="0" fillId="0" borderId="21" xfId="0" applyBorder="1"/>
    <xf numFmtId="0" fontId="1" fillId="2" borderId="27" xfId="0" applyFont="1" applyFill="1" applyBorder="1" applyAlignment="1">
      <alignment wrapText="1"/>
    </xf>
    <xf numFmtId="0" fontId="2" fillId="3" borderId="26" xfId="0" applyFont="1" applyFill="1" applyBorder="1"/>
    <xf numFmtId="0" fontId="3" fillId="3" borderId="26" xfId="0" applyFont="1" applyFill="1" applyBorder="1" applyAlignment="1">
      <alignment horizontal="left" indent="19"/>
    </xf>
    <xf numFmtId="0" fontId="3" fillId="3" borderId="21" xfId="0" applyFont="1" applyFill="1" applyBorder="1" applyAlignment="1">
      <alignment horizontal="left" indent="19"/>
    </xf>
    <xf numFmtId="0" fontId="0" fillId="0" borderId="28" xfId="0" applyBorder="1"/>
    <xf numFmtId="0" fontId="0" fillId="0" borderId="30" xfId="0" applyBorder="1"/>
    <xf numFmtId="0" fontId="1" fillId="2" borderId="30" xfId="0" applyFont="1" applyFill="1" applyBorder="1" applyAlignment="1">
      <alignment vertical="center"/>
    </xf>
    <xf numFmtId="0" fontId="1" fillId="2" borderId="31" xfId="0" applyFont="1" applyFill="1" applyBorder="1" applyAlignment="1">
      <alignment wrapText="1"/>
    </xf>
    <xf numFmtId="0" fontId="0" fillId="0" borderId="32" xfId="0" applyBorder="1"/>
    <xf numFmtId="0" fontId="0" fillId="0" borderId="33" xfId="0" applyBorder="1"/>
    <xf numFmtId="14" fontId="0" fillId="0" borderId="29" xfId="0" applyNumberFormat="1" applyFont="1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8" xfId="0" applyBorder="1"/>
    <xf numFmtId="0" fontId="0" fillId="0" borderId="37" xfId="0" applyBorder="1"/>
    <xf numFmtId="0" fontId="1" fillId="0" borderId="39" xfId="0" applyFont="1" applyBorder="1" applyAlignment="1">
      <alignment vertical="center" textRotation="45"/>
    </xf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1" fillId="0" borderId="43" xfId="0" applyFont="1" applyBorder="1"/>
    <xf numFmtId="0" fontId="1" fillId="0" borderId="44" xfId="0" applyFont="1" applyBorder="1"/>
    <xf numFmtId="0" fontId="1" fillId="0" borderId="45" xfId="0" applyFont="1" applyBorder="1"/>
    <xf numFmtId="0" fontId="10" fillId="0" borderId="0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view="pageBreakPreview" zoomScale="60" zoomScaleNormal="100" workbookViewId="0">
      <selection activeCell="B2" sqref="B2"/>
    </sheetView>
  </sheetViews>
  <sheetFormatPr defaultRowHeight="14.4" x14ac:dyDescent="0.3"/>
  <cols>
    <col min="2" max="2" width="11.44140625" customWidth="1"/>
    <col min="5" max="5" width="12.33203125" bestFit="1" customWidth="1"/>
  </cols>
  <sheetData>
    <row r="1" spans="1:7" ht="18" x14ac:dyDescent="0.35">
      <c r="A1" s="63" t="s">
        <v>0</v>
      </c>
      <c r="B1" s="63"/>
      <c r="C1" s="63"/>
      <c r="D1" s="63"/>
      <c r="E1" s="64"/>
      <c r="F1" s="55"/>
      <c r="G1" s="55"/>
    </row>
    <row r="2" spans="1:7" x14ac:dyDescent="0.3">
      <c r="A2" s="62" t="s">
        <v>1</v>
      </c>
      <c r="B2" s="71">
        <v>40544</v>
      </c>
      <c r="C2" s="65"/>
      <c r="D2" s="66"/>
      <c r="E2" s="55"/>
      <c r="F2" s="55"/>
      <c r="G2" s="55"/>
    </row>
    <row r="3" spans="1:7" ht="28.8" x14ac:dyDescent="0.3">
      <c r="A3" s="68" t="s">
        <v>2</v>
      </c>
      <c r="B3" s="67" t="s">
        <v>3</v>
      </c>
      <c r="C3" s="61" t="s">
        <v>4</v>
      </c>
      <c r="D3" s="56" t="s">
        <v>5</v>
      </c>
      <c r="E3" s="57" t="s">
        <v>8</v>
      </c>
      <c r="F3" s="58" t="s">
        <v>6</v>
      </c>
      <c r="G3" s="58" t="s">
        <v>7</v>
      </c>
    </row>
    <row r="4" spans="1:7" x14ac:dyDescent="0.3">
      <c r="A4" s="69" t="s">
        <v>9</v>
      </c>
      <c r="B4" s="60" t="s">
        <v>14</v>
      </c>
      <c r="C4" s="55">
        <v>7.5</v>
      </c>
      <c r="D4" s="55">
        <v>35</v>
      </c>
      <c r="E4" s="59">
        <f>PRODUCT(C4:D4)</f>
        <v>262.5</v>
      </c>
      <c r="F4" s="55">
        <f>PRODUCT(0.06,E4)</f>
        <v>15.75</v>
      </c>
      <c r="G4" s="55">
        <f>E4-F4</f>
        <v>246.75</v>
      </c>
    </row>
    <row r="5" spans="1:7" x14ac:dyDescent="0.3">
      <c r="A5" s="69" t="s">
        <v>10</v>
      </c>
      <c r="B5" s="60" t="s">
        <v>15</v>
      </c>
      <c r="C5" s="55">
        <v>8</v>
      </c>
      <c r="D5" s="55">
        <v>30</v>
      </c>
      <c r="E5" s="59">
        <f>PRODUCT(C5:D5)</f>
        <v>240</v>
      </c>
      <c r="F5" s="55">
        <f>PRODUCT(0.06,E5)</f>
        <v>14.399999999999999</v>
      </c>
      <c r="G5" s="55">
        <f t="shared" ref="G5:G8" si="0">E5-F5</f>
        <v>225.6</v>
      </c>
    </row>
    <row r="6" spans="1:7" x14ac:dyDescent="0.3">
      <c r="A6" s="69" t="s">
        <v>11</v>
      </c>
      <c r="B6" s="60" t="s">
        <v>16</v>
      </c>
      <c r="C6" s="55">
        <v>6.5</v>
      </c>
      <c r="D6" s="55">
        <v>25</v>
      </c>
      <c r="E6" s="59">
        <f>PRODUCT(C6:D6)</f>
        <v>162.5</v>
      </c>
      <c r="F6" s="55">
        <f t="shared" ref="F6:F8" si="1">PRODUCT(0.06,E6)</f>
        <v>9.75</v>
      </c>
      <c r="G6" s="55">
        <f t="shared" si="0"/>
        <v>152.75</v>
      </c>
    </row>
    <row r="7" spans="1:7" x14ac:dyDescent="0.3">
      <c r="A7" s="69" t="s">
        <v>12</v>
      </c>
      <c r="B7" s="60" t="s">
        <v>17</v>
      </c>
      <c r="C7" s="55">
        <v>9</v>
      </c>
      <c r="D7" s="55">
        <v>40</v>
      </c>
      <c r="E7" s="59">
        <f>PRODUCT(C7:D7)</f>
        <v>360</v>
      </c>
      <c r="F7" s="55">
        <f t="shared" si="1"/>
        <v>21.599999999999998</v>
      </c>
      <c r="G7" s="55">
        <f t="shared" si="0"/>
        <v>338.4</v>
      </c>
    </row>
    <row r="8" spans="1:7" x14ac:dyDescent="0.3">
      <c r="A8" s="69" t="s">
        <v>13</v>
      </c>
      <c r="B8" s="60" t="s">
        <v>18</v>
      </c>
      <c r="C8" s="55">
        <v>10</v>
      </c>
      <c r="D8" s="55">
        <v>39</v>
      </c>
      <c r="E8" s="59">
        <f>PRODUCT(C8:D8)</f>
        <v>390</v>
      </c>
      <c r="F8" s="55">
        <f t="shared" si="1"/>
        <v>23.4</v>
      </c>
      <c r="G8" s="55">
        <f t="shared" si="0"/>
        <v>366.6</v>
      </c>
    </row>
    <row r="9" spans="1:7" x14ac:dyDescent="0.3">
      <c r="A9" s="7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view="pageLayout" zoomScaleNormal="100" workbookViewId="0">
      <selection activeCell="D4" sqref="D4"/>
    </sheetView>
  </sheetViews>
  <sheetFormatPr defaultRowHeight="14.4" x14ac:dyDescent="0.3"/>
  <cols>
    <col min="1" max="1" width="9.88671875" customWidth="1"/>
    <col min="5" max="5" width="8.88671875" customWidth="1"/>
  </cols>
  <sheetData>
    <row r="1" spans="1:9" ht="30" customHeight="1" x14ac:dyDescent="0.3">
      <c r="A1" s="1" t="s">
        <v>19</v>
      </c>
      <c r="B1" s="1"/>
      <c r="C1" s="1"/>
      <c r="D1" s="1"/>
      <c r="F1" s="2"/>
    </row>
    <row r="2" spans="1:9" ht="12.6" customHeight="1" thickBot="1" x14ac:dyDescent="0.35">
      <c r="A2" s="3"/>
      <c r="B2" s="3"/>
      <c r="C2" s="3"/>
      <c r="D2" s="3"/>
      <c r="E2" s="3"/>
      <c r="F2" s="2"/>
      <c r="G2" s="2"/>
      <c r="H2" s="2"/>
      <c r="I2" s="2"/>
    </row>
    <row r="3" spans="1:9" ht="30" customHeight="1" thickTop="1" x14ac:dyDescent="0.3">
      <c r="A3" s="10" t="s">
        <v>21</v>
      </c>
      <c r="B3" s="8" t="s">
        <v>20</v>
      </c>
      <c r="C3" s="9" t="s">
        <v>22</v>
      </c>
      <c r="D3" s="9" t="s">
        <v>23</v>
      </c>
      <c r="E3" s="77" t="s">
        <v>24</v>
      </c>
      <c r="F3" s="2"/>
      <c r="G3" s="2"/>
      <c r="H3" s="2"/>
      <c r="I3" s="2"/>
    </row>
    <row r="4" spans="1:9" ht="11.4" customHeight="1" x14ac:dyDescent="0.3">
      <c r="A4" s="73" t="s">
        <v>25</v>
      </c>
      <c r="B4" s="74">
        <v>42</v>
      </c>
      <c r="C4" s="74">
        <v>5</v>
      </c>
      <c r="D4" s="2">
        <f>B4/C4</f>
        <v>8.4</v>
      </c>
      <c r="E4" s="75">
        <f>D4:D7*0.25</f>
        <v>2.1</v>
      </c>
      <c r="F4" s="2"/>
      <c r="G4" s="2"/>
      <c r="H4" s="2"/>
      <c r="I4" s="2"/>
    </row>
    <row r="5" spans="1:9" x14ac:dyDescent="0.3">
      <c r="A5" s="73" t="s">
        <v>26</v>
      </c>
      <c r="B5" s="74">
        <v>6</v>
      </c>
      <c r="C5" s="74">
        <v>4</v>
      </c>
      <c r="D5" s="2">
        <f>B5/C5</f>
        <v>1.5</v>
      </c>
      <c r="E5" s="75">
        <f t="shared" ref="E5:E7" si="0">D5:D8*0.25</f>
        <v>0.375</v>
      </c>
      <c r="F5" s="2"/>
      <c r="G5" s="2"/>
      <c r="H5" s="2"/>
      <c r="I5" s="2"/>
    </row>
    <row r="6" spans="1:9" x14ac:dyDescent="0.3">
      <c r="A6" s="73" t="s">
        <v>27</v>
      </c>
      <c r="B6" s="74">
        <v>39</v>
      </c>
      <c r="C6" s="74">
        <v>6</v>
      </c>
      <c r="D6" s="2">
        <f>B6/C6</f>
        <v>6.5</v>
      </c>
      <c r="E6" s="75">
        <f t="shared" si="0"/>
        <v>1.625</v>
      </c>
      <c r="F6" s="2"/>
      <c r="G6" s="2"/>
      <c r="H6" s="2"/>
      <c r="I6" s="2"/>
    </row>
    <row r="7" spans="1:9" x14ac:dyDescent="0.3">
      <c r="A7" s="73" t="s">
        <v>28</v>
      </c>
      <c r="B7" s="74">
        <v>15</v>
      </c>
      <c r="C7" s="74">
        <v>6</v>
      </c>
      <c r="D7" s="2">
        <f>B7/C7</f>
        <v>2.5</v>
      </c>
      <c r="E7" s="75">
        <f t="shared" si="0"/>
        <v>0.625</v>
      </c>
      <c r="F7" s="2"/>
      <c r="G7" s="2"/>
      <c r="H7" s="2"/>
      <c r="I7" s="2"/>
    </row>
    <row r="8" spans="1:9" ht="15" thickBot="1" x14ac:dyDescent="0.35">
      <c r="A8" s="73" t="s">
        <v>29</v>
      </c>
      <c r="B8" s="78">
        <v>2</v>
      </c>
      <c r="C8" s="78">
        <v>7</v>
      </c>
      <c r="D8" s="79">
        <f>B8/C8</f>
        <v>0.2857142857142857</v>
      </c>
      <c r="E8" s="80">
        <f>D8:D11*0.25</f>
        <v>7.1428571428571425E-2</v>
      </c>
      <c r="F8" s="2"/>
      <c r="G8" s="2"/>
      <c r="H8" s="84"/>
      <c r="I8" s="2"/>
    </row>
    <row r="9" spans="1:9" ht="15" thickBot="1" x14ac:dyDescent="0.35">
      <c r="A9" s="72"/>
      <c r="B9" s="2"/>
      <c r="C9" s="2"/>
      <c r="D9" s="2"/>
      <c r="E9" s="75"/>
      <c r="F9" s="2"/>
      <c r="G9" s="2"/>
      <c r="H9" s="2"/>
      <c r="I9" s="2"/>
    </row>
    <row r="10" spans="1:9" ht="15" thickBot="1" x14ac:dyDescent="0.35">
      <c r="A10" s="81" t="s">
        <v>31</v>
      </c>
      <c r="B10" s="82">
        <f>SUM(B4:B9)</f>
        <v>104</v>
      </c>
      <c r="C10" s="82">
        <f>SUM(C4:C9)</f>
        <v>28</v>
      </c>
      <c r="D10" s="82">
        <f>SUM(D4:D9)</f>
        <v>19.185714285714283</v>
      </c>
      <c r="E10" s="83">
        <f>SUM(E4:E9)</f>
        <v>4.7964285714285708</v>
      </c>
      <c r="F10" s="2"/>
      <c r="G10" s="2"/>
      <c r="H10" s="2"/>
      <c r="I10" s="2"/>
    </row>
    <row r="11" spans="1:9" x14ac:dyDescent="0.3">
      <c r="A11" s="5"/>
      <c r="B11" s="2"/>
      <c r="C11" s="2"/>
      <c r="D11" s="2"/>
      <c r="E11" s="75"/>
      <c r="F11" s="2"/>
      <c r="G11" s="2"/>
      <c r="H11" s="2"/>
      <c r="I11" s="2"/>
    </row>
    <row r="12" spans="1:9" ht="16.8" customHeight="1" thickBot="1" x14ac:dyDescent="0.35">
      <c r="A12" s="11" t="s">
        <v>30</v>
      </c>
      <c r="B12" s="12">
        <v>0.25</v>
      </c>
      <c r="C12" s="3"/>
      <c r="D12" s="3"/>
      <c r="E12" s="76"/>
      <c r="F12" s="2"/>
      <c r="G12" s="2"/>
      <c r="H12" s="2"/>
      <c r="I12" s="2"/>
    </row>
    <row r="13" spans="1:9" ht="20.399999999999999" customHeight="1" thickTop="1" x14ac:dyDescent="0.3">
      <c r="F13" s="2"/>
      <c r="G13" s="2"/>
      <c r="H13" s="2"/>
      <c r="I13" s="2"/>
    </row>
    <row r="14" spans="1:9" x14ac:dyDescent="0.3">
      <c r="F14" s="2"/>
    </row>
    <row r="15" spans="1:9" x14ac:dyDescent="0.3">
      <c r="F15" s="2"/>
    </row>
    <row r="16" spans="1:9" x14ac:dyDescent="0.3">
      <c r="F16" s="2"/>
      <c r="H16" s="2"/>
    </row>
    <row r="17" spans="6:6" x14ac:dyDescent="0.3">
      <c r="F17" s="2"/>
    </row>
    <row r="18" spans="6:6" x14ac:dyDescent="0.3">
      <c r="F18" s="2"/>
    </row>
  </sheetData>
  <pageMargins left="0.7" right="0.7" top="0.75" bottom="0.75" header="0.3" footer="0.3"/>
  <pageSetup orientation="portrait" r:id="rId1"/>
  <headerFooter>
    <oddHeader>&amp;LMUHAMMAD NAIMATULLAH KHAN&amp;RK21-4540</oddHeader>
    <oddFooter>&amp;C25/09/2021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zoomScaleNormal="100" workbookViewId="0">
      <selection activeCell="P3" sqref="P3"/>
    </sheetView>
  </sheetViews>
  <sheetFormatPr defaultRowHeight="14.4" x14ac:dyDescent="0.3"/>
  <cols>
    <col min="1" max="1" width="13.21875" customWidth="1"/>
    <col min="2" max="2" width="4.88671875" customWidth="1"/>
    <col min="3" max="3" width="11.6640625" customWidth="1"/>
    <col min="9" max="9" width="4.77734375" customWidth="1"/>
  </cols>
  <sheetData>
    <row r="1" spans="1:18" ht="28.8" x14ac:dyDescent="0.55000000000000004">
      <c r="B1" s="13"/>
      <c r="C1" s="13"/>
      <c r="D1" s="14" t="s">
        <v>66</v>
      </c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8" x14ac:dyDescent="0.3">
      <c r="A2" s="2"/>
      <c r="B2" s="15"/>
      <c r="C2" s="15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8" ht="36" customHeight="1" x14ac:dyDescent="0.3">
      <c r="A3" s="2"/>
      <c r="B3" s="15"/>
      <c r="C3" s="13"/>
      <c r="D3" s="13"/>
      <c r="E3" s="16" t="s">
        <v>32</v>
      </c>
      <c r="F3" s="42"/>
      <c r="G3" s="42"/>
      <c r="H3" s="42"/>
      <c r="I3" s="42"/>
      <c r="J3" s="43"/>
      <c r="K3" s="13"/>
      <c r="L3" s="13"/>
      <c r="M3" s="13"/>
      <c r="N3" s="13"/>
    </row>
    <row r="4" spans="1:18" x14ac:dyDescent="0.3">
      <c r="A4" s="2"/>
      <c r="B4" s="15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8" x14ac:dyDescent="0.3">
      <c r="B5" s="15"/>
      <c r="C5" s="45" t="s">
        <v>33</v>
      </c>
      <c r="D5" s="45"/>
      <c r="E5" s="45"/>
      <c r="F5" s="45"/>
      <c r="G5" s="13"/>
      <c r="H5" s="13"/>
      <c r="I5" s="13"/>
      <c r="J5" s="13"/>
      <c r="K5" s="45" t="s">
        <v>69</v>
      </c>
      <c r="L5" s="41"/>
      <c r="M5" s="41"/>
      <c r="N5" s="13"/>
    </row>
    <row r="6" spans="1:18" x14ac:dyDescent="0.3">
      <c r="A6" s="5"/>
      <c r="B6" s="15"/>
      <c r="C6" s="46" t="s">
        <v>34</v>
      </c>
      <c r="D6" s="46"/>
      <c r="E6" s="46"/>
      <c r="F6" s="18"/>
      <c r="G6" s="13"/>
      <c r="H6" s="15"/>
      <c r="I6" s="15"/>
      <c r="J6" s="13"/>
      <c r="K6" s="13"/>
      <c r="L6" s="13"/>
      <c r="M6" s="13"/>
      <c r="N6" s="13"/>
    </row>
    <row r="7" spans="1:18" x14ac:dyDescent="0.3">
      <c r="B7" s="15"/>
      <c r="C7" s="45" t="s">
        <v>35</v>
      </c>
      <c r="D7" s="45"/>
      <c r="E7" s="45"/>
      <c r="F7" s="45"/>
      <c r="G7" s="13"/>
      <c r="H7" s="15"/>
      <c r="I7" s="15"/>
      <c r="J7" s="13"/>
      <c r="K7" s="13"/>
      <c r="L7" s="13"/>
      <c r="M7" s="13"/>
      <c r="N7" s="13"/>
    </row>
    <row r="8" spans="1:18" x14ac:dyDescent="0.3">
      <c r="B8" s="15"/>
      <c r="C8" s="46" t="s">
        <v>36</v>
      </c>
      <c r="D8" s="46"/>
      <c r="E8" s="17"/>
      <c r="F8" s="17"/>
      <c r="G8" s="13"/>
      <c r="H8" s="13"/>
      <c r="I8" s="13"/>
      <c r="J8" s="13"/>
      <c r="K8" s="13"/>
      <c r="L8" s="13"/>
      <c r="M8" s="13"/>
      <c r="N8" s="13"/>
    </row>
    <row r="9" spans="1:18" x14ac:dyDescent="0.3">
      <c r="B9" s="15"/>
      <c r="C9" s="46" t="s">
        <v>61</v>
      </c>
      <c r="D9" s="47"/>
      <c r="E9" s="17"/>
      <c r="F9" s="13"/>
      <c r="G9" s="13"/>
      <c r="H9" s="13"/>
      <c r="I9" s="13"/>
      <c r="J9" s="13"/>
      <c r="K9" s="13"/>
      <c r="L9" s="13"/>
      <c r="M9" s="13"/>
      <c r="N9" s="13"/>
      <c r="R9" s="7"/>
    </row>
    <row r="10" spans="1:18" ht="15" thickBot="1" x14ac:dyDescent="0.35">
      <c r="A10" s="2"/>
      <c r="B10" s="19"/>
      <c r="C10" s="19"/>
      <c r="D10" s="19"/>
      <c r="E10" s="19"/>
      <c r="F10" s="13"/>
      <c r="G10" s="13"/>
      <c r="H10" s="13"/>
      <c r="I10" s="13"/>
      <c r="J10" s="13"/>
      <c r="K10" s="15"/>
      <c r="L10" s="13"/>
      <c r="M10" s="13"/>
      <c r="N10" s="13"/>
    </row>
    <row r="11" spans="1:18" ht="15.6" thickTop="1" thickBot="1" x14ac:dyDescent="0.35">
      <c r="A11" s="4"/>
      <c r="B11" s="20" t="s">
        <v>37</v>
      </c>
      <c r="C11" s="21" t="s">
        <v>38</v>
      </c>
      <c r="D11" s="22" t="s">
        <v>50</v>
      </c>
      <c r="E11" s="22"/>
      <c r="F11" s="21" t="s">
        <v>51</v>
      </c>
      <c r="G11" s="21"/>
      <c r="H11" s="23" t="s">
        <v>56</v>
      </c>
      <c r="I11" s="23"/>
      <c r="J11" s="23"/>
      <c r="K11" s="39"/>
      <c r="L11" s="13"/>
      <c r="M11" s="13"/>
      <c r="N11" s="13"/>
    </row>
    <row r="12" spans="1:18" ht="15" thickTop="1" x14ac:dyDescent="0.3">
      <c r="A12" s="6"/>
      <c r="B12" s="48"/>
      <c r="C12" s="26"/>
      <c r="D12" s="26" t="s">
        <v>52</v>
      </c>
      <c r="E12" s="27" t="s">
        <v>53</v>
      </c>
      <c r="F12" s="26" t="s">
        <v>54</v>
      </c>
      <c r="G12" s="26" t="s">
        <v>53</v>
      </c>
      <c r="H12" s="26" t="s">
        <v>52</v>
      </c>
      <c r="I12" s="26" t="s">
        <v>53</v>
      </c>
      <c r="J12" s="26" t="s">
        <v>31</v>
      </c>
      <c r="K12" s="39"/>
      <c r="L12" s="13"/>
      <c r="M12" s="13"/>
      <c r="N12" s="13"/>
    </row>
    <row r="13" spans="1:18" x14ac:dyDescent="0.3">
      <c r="A13" s="4"/>
      <c r="B13" s="24">
        <v>1</v>
      </c>
      <c r="C13" s="25" t="s">
        <v>39</v>
      </c>
      <c r="D13" s="28" t="s">
        <v>55</v>
      </c>
      <c r="E13" s="29"/>
      <c r="F13" s="24">
        <v>33</v>
      </c>
      <c r="G13" s="24"/>
      <c r="H13" s="30">
        <v>76</v>
      </c>
      <c r="I13" s="29"/>
      <c r="J13" s="24">
        <v>76</v>
      </c>
      <c r="K13" s="40"/>
      <c r="L13" s="15"/>
      <c r="M13" s="13"/>
      <c r="N13" s="13"/>
    </row>
    <row r="14" spans="1:18" x14ac:dyDescent="0.3">
      <c r="A14" s="4"/>
      <c r="B14" s="24">
        <v>2</v>
      </c>
      <c r="C14" s="25" t="s">
        <v>40</v>
      </c>
      <c r="D14" s="28" t="s">
        <v>55</v>
      </c>
      <c r="E14" s="29"/>
      <c r="F14" s="24">
        <v>33</v>
      </c>
      <c r="G14" s="24"/>
      <c r="H14" s="24">
        <v>62</v>
      </c>
      <c r="I14" s="29"/>
      <c r="J14" s="24">
        <v>62</v>
      </c>
      <c r="K14" s="39"/>
      <c r="L14" s="13"/>
      <c r="M14" s="13"/>
      <c r="N14" s="13"/>
    </row>
    <row r="15" spans="1:18" x14ac:dyDescent="0.3">
      <c r="A15" s="4"/>
      <c r="B15" s="24">
        <v>3</v>
      </c>
      <c r="C15" s="25" t="s">
        <v>45</v>
      </c>
      <c r="D15" s="28">
        <v>85</v>
      </c>
      <c r="E15" s="29">
        <v>15</v>
      </c>
      <c r="F15" s="24">
        <v>33</v>
      </c>
      <c r="G15" s="24">
        <v>5</v>
      </c>
      <c r="H15" s="24">
        <v>76</v>
      </c>
      <c r="I15" s="29">
        <v>15</v>
      </c>
      <c r="J15" s="24">
        <v>91</v>
      </c>
      <c r="K15" s="39"/>
      <c r="L15" s="13"/>
      <c r="M15" s="13"/>
      <c r="N15" s="13"/>
    </row>
    <row r="16" spans="1:18" x14ac:dyDescent="0.3">
      <c r="A16" s="4"/>
      <c r="B16" s="24">
        <v>4</v>
      </c>
      <c r="C16" s="25" t="s">
        <v>44</v>
      </c>
      <c r="D16" s="28">
        <v>85</v>
      </c>
      <c r="E16" s="29">
        <v>15</v>
      </c>
      <c r="F16" s="24">
        <v>33</v>
      </c>
      <c r="G16" s="24">
        <v>5</v>
      </c>
      <c r="H16" s="24">
        <v>76</v>
      </c>
      <c r="I16" s="29">
        <v>15</v>
      </c>
      <c r="J16" s="24">
        <f>I15+H15</f>
        <v>91</v>
      </c>
      <c r="K16" s="39"/>
      <c r="L16" s="15"/>
      <c r="M16" s="13"/>
      <c r="N16" s="13"/>
    </row>
    <row r="17" spans="1:14" x14ac:dyDescent="0.3">
      <c r="A17" s="4"/>
      <c r="B17" s="24">
        <v>5</v>
      </c>
      <c r="C17" s="25" t="s">
        <v>41</v>
      </c>
      <c r="D17" s="28" t="s">
        <v>55</v>
      </c>
      <c r="E17" s="29"/>
      <c r="F17" s="24">
        <v>33</v>
      </c>
      <c r="G17" s="24"/>
      <c r="H17" s="24">
        <v>70</v>
      </c>
      <c r="I17" s="29"/>
      <c r="J17" s="24">
        <v>70</v>
      </c>
      <c r="K17" s="39"/>
      <c r="L17" s="13"/>
      <c r="M17" s="13"/>
      <c r="N17" s="13"/>
    </row>
    <row r="18" spans="1:14" x14ac:dyDescent="0.3">
      <c r="A18" s="4"/>
      <c r="B18" s="24">
        <v>6</v>
      </c>
      <c r="C18" s="25" t="s">
        <v>42</v>
      </c>
      <c r="D18" s="28" t="s">
        <v>55</v>
      </c>
      <c r="E18" s="29"/>
      <c r="F18" s="24">
        <v>33</v>
      </c>
      <c r="G18" s="24"/>
      <c r="H18" s="24">
        <v>70</v>
      </c>
      <c r="I18" s="29"/>
      <c r="J18" s="24">
        <f t="shared" ref="J18" si="0">I17+H17</f>
        <v>70</v>
      </c>
      <c r="K18" s="39"/>
      <c r="L18" s="13"/>
      <c r="M18" s="13"/>
      <c r="N18" s="13"/>
    </row>
    <row r="19" spans="1:14" x14ac:dyDescent="0.3">
      <c r="A19" s="4"/>
      <c r="B19" s="24">
        <v>7</v>
      </c>
      <c r="C19" s="25" t="s">
        <v>43</v>
      </c>
      <c r="D19" s="28" t="s">
        <v>55</v>
      </c>
      <c r="E19" s="29"/>
      <c r="F19" s="24">
        <v>33</v>
      </c>
      <c r="G19" s="24"/>
      <c r="H19" s="24">
        <v>69</v>
      </c>
      <c r="I19" s="29"/>
      <c r="J19" s="24">
        <v>69</v>
      </c>
      <c r="K19" s="39"/>
      <c r="L19" s="13"/>
      <c r="M19" s="13"/>
      <c r="N19" s="13"/>
    </row>
    <row r="20" spans="1:14" x14ac:dyDescent="0.3">
      <c r="A20" s="4"/>
      <c r="B20" s="24">
        <v>8</v>
      </c>
      <c r="C20" s="25" t="s">
        <v>46</v>
      </c>
      <c r="D20" s="28">
        <v>85</v>
      </c>
      <c r="E20" s="29">
        <v>15</v>
      </c>
      <c r="F20" s="24">
        <v>33</v>
      </c>
      <c r="G20" s="24">
        <v>5</v>
      </c>
      <c r="H20" s="24">
        <v>78</v>
      </c>
      <c r="I20" s="29">
        <v>15</v>
      </c>
      <c r="J20" s="24">
        <v>93</v>
      </c>
      <c r="K20" s="39"/>
      <c r="L20" s="13"/>
      <c r="M20" s="13"/>
      <c r="N20" s="13"/>
    </row>
    <row r="21" spans="1:14" x14ac:dyDescent="0.3">
      <c r="A21" s="4"/>
      <c r="B21" s="24">
        <v>9</v>
      </c>
      <c r="C21" s="25" t="s">
        <v>47</v>
      </c>
      <c r="D21" s="28">
        <v>85</v>
      </c>
      <c r="E21" s="29">
        <v>15</v>
      </c>
      <c r="F21" s="24">
        <v>33</v>
      </c>
      <c r="G21" s="24">
        <v>5</v>
      </c>
      <c r="H21" s="24">
        <v>80</v>
      </c>
      <c r="I21" s="29">
        <v>15</v>
      </c>
      <c r="J21" s="24">
        <v>95</v>
      </c>
      <c r="K21" s="39"/>
      <c r="L21" s="13"/>
      <c r="M21" s="13"/>
      <c r="N21" s="13"/>
    </row>
    <row r="22" spans="1:14" x14ac:dyDescent="0.3">
      <c r="A22" s="4"/>
      <c r="B22" s="24">
        <v>10</v>
      </c>
      <c r="C22" s="25" t="s">
        <v>48</v>
      </c>
      <c r="D22" s="28" t="s">
        <v>55</v>
      </c>
      <c r="E22" s="29"/>
      <c r="F22" s="24">
        <v>33</v>
      </c>
      <c r="G22" s="24"/>
      <c r="H22" s="24">
        <v>68</v>
      </c>
      <c r="I22" s="29"/>
      <c r="J22" s="24">
        <v>68</v>
      </c>
      <c r="K22" s="39"/>
      <c r="L22" s="13"/>
      <c r="M22" s="13"/>
      <c r="N22" s="13"/>
    </row>
    <row r="23" spans="1:14" x14ac:dyDescent="0.3">
      <c r="A23" s="4"/>
      <c r="B23" s="31">
        <v>11</v>
      </c>
      <c r="C23" s="32" t="s">
        <v>49</v>
      </c>
      <c r="D23" s="28">
        <v>100</v>
      </c>
      <c r="E23" s="33"/>
      <c r="F23" s="24">
        <v>33</v>
      </c>
      <c r="G23" s="31"/>
      <c r="H23" s="31">
        <v>67</v>
      </c>
      <c r="I23" s="33"/>
      <c r="J23" s="31">
        <v>67</v>
      </c>
      <c r="K23" s="39"/>
      <c r="L23" s="13"/>
      <c r="M23" s="13"/>
      <c r="N23" s="13"/>
    </row>
    <row r="24" spans="1:14" ht="15" thickBot="1" x14ac:dyDescent="0.35">
      <c r="A24" s="4"/>
      <c r="B24" s="34"/>
      <c r="C24" s="35" t="s">
        <v>62</v>
      </c>
      <c r="D24" s="36">
        <v>1040</v>
      </c>
      <c r="E24" s="37">
        <f>SUM(E14:E23)</f>
        <v>60</v>
      </c>
      <c r="F24" s="35">
        <f>SUM(F13:F23)</f>
        <v>363</v>
      </c>
      <c r="G24" s="35">
        <f>SUM(G13:G23)</f>
        <v>20</v>
      </c>
      <c r="H24" s="36">
        <f>SUM(H13:H23)</f>
        <v>792</v>
      </c>
      <c r="I24" s="53">
        <f>SUM(I14:I23)</f>
        <v>60</v>
      </c>
      <c r="J24" s="35">
        <f>SUM(J13:J23)</f>
        <v>852</v>
      </c>
      <c r="K24" s="49"/>
      <c r="L24" s="13"/>
      <c r="M24" s="13"/>
      <c r="N24" s="13"/>
    </row>
    <row r="25" spans="1:14" ht="15.6" thickTop="1" thickBot="1" x14ac:dyDescent="0.35">
      <c r="B25" s="44"/>
      <c r="C25" s="51" t="s">
        <v>68</v>
      </c>
      <c r="D25" s="50">
        <v>1100</v>
      </c>
      <c r="E25" s="18"/>
      <c r="F25" s="21" t="s">
        <v>57</v>
      </c>
      <c r="G25" s="21"/>
      <c r="H25" s="52"/>
      <c r="I25" s="54" t="s">
        <v>67</v>
      </c>
      <c r="J25" s="17"/>
      <c r="K25" s="17"/>
      <c r="L25" s="13"/>
      <c r="M25" s="13"/>
      <c r="N25" s="13"/>
    </row>
    <row r="26" spans="1:14" ht="15.6" thickTop="1" thickBot="1" x14ac:dyDescent="0.35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 ht="15.6" thickTop="1" thickBot="1" x14ac:dyDescent="0.35">
      <c r="B27" s="13"/>
      <c r="C27" s="13"/>
      <c r="D27" s="13"/>
      <c r="E27" s="21" t="s">
        <v>58</v>
      </c>
      <c r="F27" s="21"/>
      <c r="G27" s="38">
        <f>J24/D25*100</f>
        <v>77.454545454545453</v>
      </c>
      <c r="H27" s="13"/>
      <c r="I27" s="21" t="s">
        <v>59</v>
      </c>
      <c r="J27" s="21" t="s">
        <v>60</v>
      </c>
      <c r="K27" s="13"/>
      <c r="L27" s="13"/>
      <c r="M27" s="13"/>
      <c r="N27" s="13"/>
    </row>
    <row r="28" spans="1:14" ht="15" thickTop="1" x14ac:dyDescent="0.3">
      <c r="B28" s="13"/>
      <c r="C28" s="13"/>
      <c r="D28" s="13"/>
      <c r="E28" s="13"/>
      <c r="F28" s="13"/>
      <c r="G28" s="13"/>
      <c r="H28" s="13"/>
      <c r="I28" s="13"/>
      <c r="J28" s="44"/>
      <c r="K28" s="13"/>
      <c r="L28" s="13"/>
      <c r="M28" s="13"/>
      <c r="N28" s="13"/>
    </row>
    <row r="29" spans="1:14" x14ac:dyDescent="0.3">
      <c r="B29" s="17"/>
      <c r="C29" s="45" t="s">
        <v>63</v>
      </c>
      <c r="D29" s="41">
        <f>AVERAGE(J14:J23)</f>
        <v>77.599999999999994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pans="1:14" x14ac:dyDescent="0.3">
      <c r="B30" s="17"/>
      <c r="C30" s="46" t="s">
        <v>64</v>
      </c>
      <c r="D30" s="47">
        <f>MAX(J13:J22)</f>
        <v>95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1:14" x14ac:dyDescent="0.3">
      <c r="B31" s="13"/>
      <c r="C31" s="46" t="s">
        <v>65</v>
      </c>
      <c r="D31" s="47">
        <f>MIN(J13:J23)</f>
        <v>62</v>
      </c>
      <c r="E31" s="13"/>
      <c r="F31" s="13"/>
      <c r="G31" s="13"/>
      <c r="H31" s="13"/>
      <c r="I31" s="13"/>
      <c r="J31" s="41" t="s">
        <v>70</v>
      </c>
      <c r="K31" s="41"/>
      <c r="L31" s="13"/>
      <c r="M31" s="13"/>
      <c r="N31" s="13"/>
    </row>
    <row r="32" spans="1:14" x14ac:dyDescent="0.3">
      <c r="B32" s="13"/>
      <c r="C32" s="13"/>
      <c r="D32" s="13"/>
      <c r="E32" s="13"/>
      <c r="F32" s="13"/>
      <c r="G32" s="13"/>
      <c r="H32" s="13"/>
      <c r="I32" s="13"/>
      <c r="J32" s="13" t="s">
        <v>71</v>
      </c>
      <c r="K32" s="13"/>
      <c r="L32" s="13"/>
      <c r="M32" s="13"/>
      <c r="N32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MARKSHEET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Naimat-ullah Khan</dc:creator>
  <cp:lastModifiedBy>M. Naimat-ullah Khan</cp:lastModifiedBy>
  <dcterms:created xsi:type="dcterms:W3CDTF">2021-09-25T12:14:44Z</dcterms:created>
  <dcterms:modified xsi:type="dcterms:W3CDTF">2021-09-26T10:25:20Z</dcterms:modified>
</cp:coreProperties>
</file>