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D28" i="1"/>
  <c r="F10" i="1"/>
  <c r="G10" i="1" s="1"/>
  <c r="F4" i="1"/>
  <c r="F3" i="1"/>
  <c r="B31" i="1" l="1"/>
  <c r="B30" i="1" l="1"/>
  <c r="D18" i="1"/>
  <c r="D17" i="1"/>
  <c r="D16" i="1"/>
  <c r="B18" i="1"/>
  <c r="B17" i="1"/>
  <c r="B16" i="1"/>
  <c r="C10" i="1"/>
  <c r="B10" i="1"/>
  <c r="B4" i="1"/>
  <c r="B3" i="1"/>
</calcChain>
</file>

<file path=xl/sharedStrings.xml><?xml version="1.0" encoding="utf-8"?>
<sst xmlns="http://schemas.openxmlformats.org/spreadsheetml/2006/main" count="46" uniqueCount="29">
  <si>
    <r>
      <t>t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</si>
  <si>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</si>
  <si>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trig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</si>
  <si>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thrs</t>
    </r>
    <r>
      <rPr>
        <sz val="11"/>
        <color theme="1"/>
        <rFont val="Calibri"/>
        <family val="2"/>
        <scheme val="minor"/>
      </rPr>
      <t xml:space="preserve"> =</t>
    </r>
  </si>
  <si>
    <t>C =</t>
  </si>
  <si>
    <t>C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</si>
  <si>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</si>
  <si>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</si>
  <si>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Reset</t>
  </si>
  <si>
    <r>
      <t>t</t>
    </r>
    <r>
      <rPr>
        <vertAlign val="subscript"/>
        <sz val="11"/>
        <color theme="1"/>
        <rFont val="Calibri"/>
        <family val="2"/>
        <scheme val="minor"/>
      </rPr>
      <t>RSTh</t>
    </r>
  </si>
  <si>
    <r>
      <t>t</t>
    </r>
    <r>
      <rPr>
        <vertAlign val="subscript"/>
        <sz val="11"/>
        <color theme="1"/>
        <rFont val="Calibri"/>
        <family val="2"/>
        <scheme val="minor"/>
      </rPr>
      <t>RSTl</t>
    </r>
  </si>
  <si>
    <r>
      <t>R</t>
    </r>
    <r>
      <rPr>
        <vertAlign val="subscript"/>
        <sz val="11"/>
        <color theme="1"/>
        <rFont val="Calibri"/>
        <family val="2"/>
        <scheme val="minor"/>
      </rPr>
      <t>h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</si>
  <si>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</si>
  <si>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t>LED on Time</t>
  </si>
  <si>
    <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</si>
  <si>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>V</t>
  </si>
  <si>
    <t>A</t>
  </si>
  <si>
    <t>s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</si>
  <si>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=</t>
    </r>
  </si>
  <si>
    <t>t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</si>
  <si>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</si>
  <si>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</si>
  <si>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t>IR LED</t>
  </si>
  <si>
    <t>Color LED</t>
  </si>
  <si>
    <r>
      <t>V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</si>
  <si>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CE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</si>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</sst>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B29" sqref="B29"/>
    </sheetView>
  </sheetViews>
  <sheetFormatPr defaultRowHeight="15" x14ac:dyDescent="0.25"/>
  <sheetData>
    <row r="2" spans="1:7" x14ac:dyDescent="0.25">
      <c r="A2" t="s">
        <v>22</v>
      </c>
      <c r="E2" t="s">
        <v>23</v>
      </c>
    </row>
    <row r="3" spans="1:7" ht="18" x14ac:dyDescent="0.35">
      <c r="A3" t="s">
        <v>2</v>
      </c>
      <c r="B3">
        <f>1/3</f>
        <v>0.33333333333333331</v>
      </c>
      <c r="C3" t="s">
        <v>15</v>
      </c>
      <c r="E3" t="s">
        <v>2</v>
      </c>
      <c r="F3">
        <f>1/3</f>
        <v>0.33333333333333331</v>
      </c>
      <c r="G3" t="s">
        <v>15</v>
      </c>
    </row>
    <row r="4" spans="1:7" ht="18" x14ac:dyDescent="0.35">
      <c r="A4" t="s">
        <v>3</v>
      </c>
      <c r="B4">
        <f>2/3</f>
        <v>0.66666666666666663</v>
      </c>
      <c r="C4" t="s">
        <v>15</v>
      </c>
      <c r="E4" t="s">
        <v>3</v>
      </c>
      <c r="F4">
        <f>2/3</f>
        <v>0.66666666666666663</v>
      </c>
      <c r="G4" t="s">
        <v>15</v>
      </c>
    </row>
    <row r="6" spans="1:7" ht="18" x14ac:dyDescent="0.35">
      <c r="A6" t="s">
        <v>0</v>
      </c>
      <c r="B6">
        <v>1</v>
      </c>
      <c r="C6" t="s">
        <v>17</v>
      </c>
      <c r="E6" t="s">
        <v>0</v>
      </c>
      <c r="F6">
        <v>0.501</v>
      </c>
      <c r="G6" t="s">
        <v>17</v>
      </c>
    </row>
    <row r="7" spans="1:7" ht="18" x14ac:dyDescent="0.35">
      <c r="A7" t="s">
        <v>1</v>
      </c>
      <c r="B7">
        <v>1E-3</v>
      </c>
      <c r="C7" t="s">
        <v>17</v>
      </c>
      <c r="E7" t="s">
        <v>1</v>
      </c>
      <c r="F7">
        <v>0.5</v>
      </c>
      <c r="G7" t="s">
        <v>17</v>
      </c>
    </row>
    <row r="9" spans="1:7" ht="18" x14ac:dyDescent="0.35">
      <c r="A9" t="s">
        <v>5</v>
      </c>
      <c r="B9" t="s">
        <v>6</v>
      </c>
      <c r="C9" t="s">
        <v>7</v>
      </c>
      <c r="E9" t="s">
        <v>5</v>
      </c>
      <c r="F9" t="s">
        <v>6</v>
      </c>
      <c r="G9" t="s">
        <v>7</v>
      </c>
    </row>
    <row r="10" spans="1:7" x14ac:dyDescent="0.25">
      <c r="A10" s="1">
        <v>1.0000000000000001E-5</v>
      </c>
      <c r="B10" s="1">
        <f>$B$7/(LN(2)*A10)</f>
        <v>144.26950408889633</v>
      </c>
      <c r="C10" s="1">
        <f>(B6/(LN(2)*A10))-B10</f>
        <v>144125.23458480742</v>
      </c>
      <c r="E10" s="1">
        <v>1.0000000000000001E-5</v>
      </c>
      <c r="F10" s="1">
        <f>$F$7/(LN(2)*E10)</f>
        <v>72134.752044448163</v>
      </c>
      <c r="G10" s="1">
        <f>(F6/(LN(2)*E10))-F10</f>
        <v>144.26950408889388</v>
      </c>
    </row>
    <row r="13" spans="1:7" x14ac:dyDescent="0.25">
      <c r="A13" t="s">
        <v>8</v>
      </c>
    </row>
    <row r="14" spans="1:7" x14ac:dyDescent="0.25">
      <c r="A14" t="s">
        <v>4</v>
      </c>
      <c r="B14" s="1">
        <v>1.0000000000000001E-5</v>
      </c>
    </row>
    <row r="15" spans="1:7" ht="18" x14ac:dyDescent="0.35">
      <c r="A15" t="s">
        <v>11</v>
      </c>
      <c r="B15" t="s">
        <v>9</v>
      </c>
      <c r="C15" t="s">
        <v>12</v>
      </c>
      <c r="D15" t="s">
        <v>10</v>
      </c>
    </row>
    <row r="16" spans="1:7" x14ac:dyDescent="0.25">
      <c r="A16" s="1">
        <v>715000</v>
      </c>
      <c r="B16" s="2">
        <f>LN(3)*A16*$B$14</f>
        <v>7.8550778639769856</v>
      </c>
      <c r="C16">
        <v>143</v>
      </c>
      <c r="D16" s="1">
        <f>LN(3)*C16*$B$14</f>
        <v>1.5710155727953971E-3</v>
      </c>
    </row>
    <row r="17" spans="1:6" x14ac:dyDescent="0.25">
      <c r="A17" s="1">
        <v>500000</v>
      </c>
      <c r="B17" s="2">
        <f>LN(3)*A17*$B$14</f>
        <v>5.4930614433405491</v>
      </c>
      <c r="C17">
        <v>100</v>
      </c>
      <c r="D17" s="1">
        <f>LN(3)*C17*$B$14</f>
        <v>1.0986122886681099E-3</v>
      </c>
    </row>
    <row r="18" spans="1:6" x14ac:dyDescent="0.25">
      <c r="A18" s="1">
        <v>453000</v>
      </c>
      <c r="B18" s="2">
        <f>LN(3)*A18*$B$14</f>
        <v>4.9767136676665373</v>
      </c>
      <c r="C18">
        <v>90.9</v>
      </c>
      <c r="D18" s="1">
        <f>LN(3)*C18*$B$14</f>
        <v>9.9863857039931203E-4</v>
      </c>
    </row>
    <row r="21" spans="1:6" x14ac:dyDescent="0.25">
      <c r="A21" t="s">
        <v>13</v>
      </c>
    </row>
    <row r="23" spans="1:6" ht="18" x14ac:dyDescent="0.35">
      <c r="A23" t="s">
        <v>24</v>
      </c>
      <c r="B23">
        <v>0.7</v>
      </c>
      <c r="C23" t="s">
        <v>15</v>
      </c>
      <c r="D23" t="s">
        <v>20</v>
      </c>
      <c r="E23">
        <v>0</v>
      </c>
      <c r="F23" t="s">
        <v>15</v>
      </c>
    </row>
    <row r="24" spans="1:6" ht="18" x14ac:dyDescent="0.35">
      <c r="A24" t="s">
        <v>14</v>
      </c>
      <c r="B24" s="1">
        <v>0.01</v>
      </c>
      <c r="C24" t="s">
        <v>16</v>
      </c>
      <c r="D24" t="s">
        <v>21</v>
      </c>
      <c r="E24">
        <v>200</v>
      </c>
    </row>
    <row r="25" spans="1:6" ht="18" x14ac:dyDescent="0.35">
      <c r="A25" t="s">
        <v>18</v>
      </c>
      <c r="B25">
        <v>3</v>
      </c>
      <c r="C25" t="s">
        <v>15</v>
      </c>
      <c r="D25" t="s">
        <v>25</v>
      </c>
      <c r="E25">
        <v>0.2</v>
      </c>
    </row>
    <row r="26" spans="1:6" ht="18" x14ac:dyDescent="0.35">
      <c r="D26" t="s">
        <v>28</v>
      </c>
      <c r="E26">
        <v>1.5</v>
      </c>
    </row>
    <row r="28" spans="1:6" ht="18" x14ac:dyDescent="0.35">
      <c r="A28" t="s">
        <v>26</v>
      </c>
      <c r="B28" s="2">
        <f>E24*(B25-B23)/(2*B24)</f>
        <v>22999.999999999996</v>
      </c>
      <c r="C28" t="s">
        <v>27</v>
      </c>
      <c r="D28" s="1">
        <f>(B25-E26-E25)/B24</f>
        <v>130</v>
      </c>
    </row>
    <row r="29" spans="1:6" x14ac:dyDescent="0.25">
      <c r="A29" t="s">
        <v>19</v>
      </c>
      <c r="B29" t="s">
        <v>5</v>
      </c>
    </row>
    <row r="30" spans="1:6" x14ac:dyDescent="0.25">
      <c r="A30">
        <v>0.5</v>
      </c>
      <c r="B30" s="1">
        <f>A30/($B$28*LN(($B$25-$B$23-$E$23)/(0.1*($B$25-$B$23))))</f>
        <v>9.4411843892011275E-6</v>
      </c>
    </row>
    <row r="31" spans="1:6" x14ac:dyDescent="0.25">
      <c r="A31">
        <v>1</v>
      </c>
      <c r="B31" s="1">
        <f>A31/($B$28*LN(($B$25-$B$23-$E$23)/(0.1*($B$25-$B$23))))</f>
        <v>1.8882368778402255E-5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2018-10-22T22:53:07Z</dcterms:created>
  <dcterms:modified xsi:type="dcterms:W3CDTF">2018-10-24T00:09:15Z</dcterms:modified>
</cp:coreProperties>
</file>