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35" yWindow="240" windowWidth="16410" windowHeight="12420" tabRatio="600" firstSheet="0" activeTab="0" autoFilterDateGrouping="1"/>
  </bookViews>
  <sheets>
    <sheet name="Лист1" sheetId="1" state="visible" r:id="rId1"/>
    <sheet name="Специалисты" sheetId="2" state="visible" r:id="rId2"/>
  </sheets>
  <definedNames/>
  <calcPr calcId="125725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0" fillId="0" borderId="2" applyAlignment="1" pivotButton="0" quotePrefix="0" xfId="0">
      <alignment horizontal="left" vertical="top" wrapText="1"/>
    </xf>
    <xf numFmtId="0" fontId="0" fillId="0" borderId="3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center" vertical="top" wrapText="1"/>
    </xf>
    <xf numFmtId="0" fontId="0" fillId="0" borderId="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Q4" sqref="Q4"/>
    </sheetView>
  </sheetViews>
  <sheetFormatPr baseColWidth="8" defaultRowHeight="15"/>
  <cols>
    <col width="5.42578125" customWidth="1" style="1" min="1" max="1"/>
    <col width="9.28515625" customWidth="1" style="1" min="2" max="2"/>
    <col width="59.85546875" customWidth="1" style="1" min="3" max="3"/>
    <col width="20.42578125" customWidth="1" style="1" min="4" max="4"/>
    <col width="7" customWidth="1" style="1" min="5" max="5"/>
    <col width="5.85546875" customWidth="1" style="1" min="6" max="6"/>
    <col width="10" customWidth="1" style="1" min="7" max="8"/>
    <col width="19" customWidth="1" style="1" min="9" max="9"/>
    <col width="9.140625" customWidth="1" style="1" min="10" max="256"/>
    <col width="5.42578125" customWidth="1" style="1" min="257" max="257"/>
    <col width="9.28515625" customWidth="1" style="1" min="258" max="258"/>
    <col width="59.85546875" customWidth="1" style="1" min="259" max="259"/>
    <col width="20.42578125" customWidth="1" style="1" min="260" max="260"/>
    <col width="7" customWidth="1" style="1" min="261" max="261"/>
    <col width="5.85546875" customWidth="1" style="1" min="262" max="262"/>
    <col width="10" customWidth="1" style="1" min="263" max="264"/>
    <col width="19" customWidth="1" style="1" min="265" max="265"/>
    <col width="9.140625" customWidth="1" style="1" min="266" max="512"/>
    <col width="5.42578125" customWidth="1" style="1" min="513" max="513"/>
    <col width="9.28515625" customWidth="1" style="1" min="514" max="514"/>
    <col width="59.85546875" customWidth="1" style="1" min="515" max="515"/>
    <col width="20.42578125" customWidth="1" style="1" min="516" max="516"/>
    <col width="7" customWidth="1" style="1" min="517" max="517"/>
    <col width="5.85546875" customWidth="1" style="1" min="518" max="518"/>
    <col width="10" customWidth="1" style="1" min="519" max="520"/>
    <col width="19" customWidth="1" style="1" min="521" max="521"/>
    <col width="9.140625" customWidth="1" style="1" min="522" max="768"/>
    <col width="5.42578125" customWidth="1" style="1" min="769" max="769"/>
    <col width="9.28515625" customWidth="1" style="1" min="770" max="770"/>
    <col width="59.85546875" customWidth="1" style="1" min="771" max="771"/>
    <col width="20.42578125" customWidth="1" style="1" min="772" max="772"/>
    <col width="7" customWidth="1" style="1" min="773" max="773"/>
    <col width="5.85546875" customWidth="1" style="1" min="774" max="774"/>
    <col width="10" customWidth="1" style="1" min="775" max="776"/>
    <col width="19" customWidth="1" style="1" min="777" max="777"/>
    <col width="9.140625" customWidth="1" style="1" min="778" max="1024"/>
    <col width="5.42578125" customWidth="1" style="1" min="1025" max="1025"/>
    <col width="9.28515625" customWidth="1" style="1" min="1026" max="1026"/>
    <col width="59.85546875" customWidth="1" style="1" min="1027" max="1027"/>
    <col width="20.42578125" customWidth="1" style="1" min="1028" max="1028"/>
    <col width="7" customWidth="1" style="1" min="1029" max="1029"/>
    <col width="5.85546875" customWidth="1" style="1" min="1030" max="1030"/>
    <col width="10" customWidth="1" style="1" min="1031" max="1032"/>
    <col width="19" customWidth="1" style="1" min="1033" max="1033"/>
    <col width="9.140625" customWidth="1" style="1" min="1034" max="1280"/>
    <col width="5.42578125" customWidth="1" style="1" min="1281" max="1281"/>
    <col width="9.28515625" customWidth="1" style="1" min="1282" max="1282"/>
    <col width="59.85546875" customWidth="1" style="1" min="1283" max="1283"/>
    <col width="20.42578125" customWidth="1" style="1" min="1284" max="1284"/>
    <col width="7" customWidth="1" style="1" min="1285" max="1285"/>
    <col width="5.85546875" customWidth="1" style="1" min="1286" max="1286"/>
    <col width="10" customWidth="1" style="1" min="1287" max="1288"/>
    <col width="19" customWidth="1" style="1" min="1289" max="1289"/>
    <col width="9.140625" customWidth="1" style="1" min="1290" max="1536"/>
    <col width="5.42578125" customWidth="1" style="1" min="1537" max="1537"/>
    <col width="9.28515625" customWidth="1" style="1" min="1538" max="1538"/>
    <col width="59.85546875" customWidth="1" style="1" min="1539" max="1539"/>
    <col width="20.42578125" customWidth="1" style="1" min="1540" max="1540"/>
    <col width="7" customWidth="1" style="1" min="1541" max="1541"/>
    <col width="5.85546875" customWidth="1" style="1" min="1542" max="1542"/>
    <col width="10" customWidth="1" style="1" min="1543" max="1544"/>
    <col width="19" customWidth="1" style="1" min="1545" max="1545"/>
    <col width="9.140625" customWidth="1" style="1" min="1546" max="1792"/>
    <col width="5.42578125" customWidth="1" style="1" min="1793" max="1793"/>
    <col width="9.28515625" customWidth="1" style="1" min="1794" max="1794"/>
    <col width="59.85546875" customWidth="1" style="1" min="1795" max="1795"/>
    <col width="20.42578125" customWidth="1" style="1" min="1796" max="1796"/>
    <col width="7" customWidth="1" style="1" min="1797" max="1797"/>
    <col width="5.85546875" customWidth="1" style="1" min="1798" max="1798"/>
    <col width="10" customWidth="1" style="1" min="1799" max="1800"/>
    <col width="19" customWidth="1" style="1" min="1801" max="1801"/>
    <col width="9.140625" customWidth="1" style="1" min="1802" max="2048"/>
    <col width="5.42578125" customWidth="1" style="1" min="2049" max="2049"/>
    <col width="9.28515625" customWidth="1" style="1" min="2050" max="2050"/>
    <col width="59.85546875" customWidth="1" style="1" min="2051" max="2051"/>
    <col width="20.42578125" customWidth="1" style="1" min="2052" max="2052"/>
    <col width="7" customWidth="1" style="1" min="2053" max="2053"/>
    <col width="5.85546875" customWidth="1" style="1" min="2054" max="2054"/>
    <col width="10" customWidth="1" style="1" min="2055" max="2056"/>
    <col width="19" customWidth="1" style="1" min="2057" max="2057"/>
    <col width="9.140625" customWidth="1" style="1" min="2058" max="2304"/>
    <col width="5.42578125" customWidth="1" style="1" min="2305" max="2305"/>
    <col width="9.28515625" customWidth="1" style="1" min="2306" max="2306"/>
    <col width="59.85546875" customWidth="1" style="1" min="2307" max="2307"/>
    <col width="20.42578125" customWidth="1" style="1" min="2308" max="2308"/>
    <col width="7" customWidth="1" style="1" min="2309" max="2309"/>
    <col width="5.85546875" customWidth="1" style="1" min="2310" max="2310"/>
    <col width="10" customWidth="1" style="1" min="2311" max="2312"/>
    <col width="19" customWidth="1" style="1" min="2313" max="2313"/>
    <col width="9.140625" customWidth="1" style="1" min="2314" max="2560"/>
    <col width="5.42578125" customWidth="1" style="1" min="2561" max="2561"/>
    <col width="9.28515625" customWidth="1" style="1" min="2562" max="2562"/>
    <col width="59.85546875" customWidth="1" style="1" min="2563" max="2563"/>
    <col width="20.42578125" customWidth="1" style="1" min="2564" max="2564"/>
    <col width="7" customWidth="1" style="1" min="2565" max="2565"/>
    <col width="5.85546875" customWidth="1" style="1" min="2566" max="2566"/>
    <col width="10" customWidth="1" style="1" min="2567" max="2568"/>
    <col width="19" customWidth="1" style="1" min="2569" max="2569"/>
    <col width="9.140625" customWidth="1" style="1" min="2570" max="2816"/>
    <col width="5.42578125" customWidth="1" style="1" min="2817" max="2817"/>
    <col width="9.28515625" customWidth="1" style="1" min="2818" max="2818"/>
    <col width="59.85546875" customWidth="1" style="1" min="2819" max="2819"/>
    <col width="20.42578125" customWidth="1" style="1" min="2820" max="2820"/>
    <col width="7" customWidth="1" style="1" min="2821" max="2821"/>
    <col width="5.85546875" customWidth="1" style="1" min="2822" max="2822"/>
    <col width="10" customWidth="1" style="1" min="2823" max="2824"/>
    <col width="19" customWidth="1" style="1" min="2825" max="2825"/>
    <col width="9.140625" customWidth="1" style="1" min="2826" max="3072"/>
    <col width="5.42578125" customWidth="1" style="1" min="3073" max="3073"/>
    <col width="9.28515625" customWidth="1" style="1" min="3074" max="3074"/>
    <col width="59.85546875" customWidth="1" style="1" min="3075" max="3075"/>
    <col width="20.42578125" customWidth="1" style="1" min="3076" max="3076"/>
    <col width="7" customWidth="1" style="1" min="3077" max="3077"/>
    <col width="5.85546875" customWidth="1" style="1" min="3078" max="3078"/>
    <col width="10" customWidth="1" style="1" min="3079" max="3080"/>
    <col width="19" customWidth="1" style="1" min="3081" max="3081"/>
    <col width="9.140625" customWidth="1" style="1" min="3082" max="3328"/>
    <col width="5.42578125" customWidth="1" style="1" min="3329" max="3329"/>
    <col width="9.28515625" customWidth="1" style="1" min="3330" max="3330"/>
    <col width="59.85546875" customWidth="1" style="1" min="3331" max="3331"/>
    <col width="20.42578125" customWidth="1" style="1" min="3332" max="3332"/>
    <col width="7" customWidth="1" style="1" min="3333" max="3333"/>
    <col width="5.85546875" customWidth="1" style="1" min="3334" max="3334"/>
    <col width="10" customWidth="1" style="1" min="3335" max="3336"/>
    <col width="19" customWidth="1" style="1" min="3337" max="3337"/>
    <col width="9.140625" customWidth="1" style="1" min="3338" max="3584"/>
    <col width="5.42578125" customWidth="1" style="1" min="3585" max="3585"/>
    <col width="9.28515625" customWidth="1" style="1" min="3586" max="3586"/>
    <col width="59.85546875" customWidth="1" style="1" min="3587" max="3587"/>
    <col width="20.42578125" customWidth="1" style="1" min="3588" max="3588"/>
    <col width="7" customWidth="1" style="1" min="3589" max="3589"/>
    <col width="5.85546875" customWidth="1" style="1" min="3590" max="3590"/>
    <col width="10" customWidth="1" style="1" min="3591" max="3592"/>
    <col width="19" customWidth="1" style="1" min="3593" max="3593"/>
    <col width="9.140625" customWidth="1" style="1" min="3594" max="3840"/>
    <col width="5.42578125" customWidth="1" style="1" min="3841" max="3841"/>
    <col width="9.28515625" customWidth="1" style="1" min="3842" max="3842"/>
    <col width="59.85546875" customWidth="1" style="1" min="3843" max="3843"/>
    <col width="20.42578125" customWidth="1" style="1" min="3844" max="3844"/>
    <col width="7" customWidth="1" style="1" min="3845" max="3845"/>
    <col width="5.85546875" customWidth="1" style="1" min="3846" max="3846"/>
    <col width="10" customWidth="1" style="1" min="3847" max="3848"/>
    <col width="19" customWidth="1" style="1" min="3849" max="3849"/>
    <col width="9.140625" customWidth="1" style="1" min="3850" max="4096"/>
    <col width="5.42578125" customWidth="1" style="1" min="4097" max="4097"/>
    <col width="9.28515625" customWidth="1" style="1" min="4098" max="4098"/>
    <col width="59.85546875" customWidth="1" style="1" min="4099" max="4099"/>
    <col width="20.42578125" customWidth="1" style="1" min="4100" max="4100"/>
    <col width="7" customWidth="1" style="1" min="4101" max="4101"/>
    <col width="5.85546875" customWidth="1" style="1" min="4102" max="4102"/>
    <col width="10" customWidth="1" style="1" min="4103" max="4104"/>
    <col width="19" customWidth="1" style="1" min="4105" max="4105"/>
    <col width="9.140625" customWidth="1" style="1" min="4106" max="4352"/>
    <col width="5.42578125" customWidth="1" style="1" min="4353" max="4353"/>
    <col width="9.28515625" customWidth="1" style="1" min="4354" max="4354"/>
    <col width="59.85546875" customWidth="1" style="1" min="4355" max="4355"/>
    <col width="20.42578125" customWidth="1" style="1" min="4356" max="4356"/>
    <col width="7" customWidth="1" style="1" min="4357" max="4357"/>
    <col width="5.85546875" customWidth="1" style="1" min="4358" max="4358"/>
    <col width="10" customWidth="1" style="1" min="4359" max="4360"/>
    <col width="19" customWidth="1" style="1" min="4361" max="4361"/>
    <col width="9.140625" customWidth="1" style="1" min="4362" max="4608"/>
    <col width="5.42578125" customWidth="1" style="1" min="4609" max="4609"/>
    <col width="9.28515625" customWidth="1" style="1" min="4610" max="4610"/>
    <col width="59.85546875" customWidth="1" style="1" min="4611" max="4611"/>
    <col width="20.42578125" customWidth="1" style="1" min="4612" max="4612"/>
    <col width="7" customWidth="1" style="1" min="4613" max="4613"/>
    <col width="5.85546875" customWidth="1" style="1" min="4614" max="4614"/>
    <col width="10" customWidth="1" style="1" min="4615" max="4616"/>
    <col width="19" customWidth="1" style="1" min="4617" max="4617"/>
    <col width="9.140625" customWidth="1" style="1" min="4618" max="4864"/>
    <col width="5.42578125" customWidth="1" style="1" min="4865" max="4865"/>
    <col width="9.28515625" customWidth="1" style="1" min="4866" max="4866"/>
    <col width="59.85546875" customWidth="1" style="1" min="4867" max="4867"/>
    <col width="20.42578125" customWidth="1" style="1" min="4868" max="4868"/>
    <col width="7" customWidth="1" style="1" min="4869" max="4869"/>
    <col width="5.85546875" customWidth="1" style="1" min="4870" max="4870"/>
    <col width="10" customWidth="1" style="1" min="4871" max="4872"/>
    <col width="19" customWidth="1" style="1" min="4873" max="4873"/>
    <col width="9.140625" customWidth="1" style="1" min="4874" max="5120"/>
    <col width="5.42578125" customWidth="1" style="1" min="5121" max="5121"/>
    <col width="9.28515625" customWidth="1" style="1" min="5122" max="5122"/>
    <col width="59.85546875" customWidth="1" style="1" min="5123" max="5123"/>
    <col width="20.42578125" customWidth="1" style="1" min="5124" max="5124"/>
    <col width="7" customWidth="1" style="1" min="5125" max="5125"/>
    <col width="5.85546875" customWidth="1" style="1" min="5126" max="5126"/>
    <col width="10" customWidth="1" style="1" min="5127" max="5128"/>
    <col width="19" customWidth="1" style="1" min="5129" max="5129"/>
    <col width="9.140625" customWidth="1" style="1" min="5130" max="5376"/>
    <col width="5.42578125" customWidth="1" style="1" min="5377" max="5377"/>
    <col width="9.28515625" customWidth="1" style="1" min="5378" max="5378"/>
    <col width="59.85546875" customWidth="1" style="1" min="5379" max="5379"/>
    <col width="20.42578125" customWidth="1" style="1" min="5380" max="5380"/>
    <col width="7" customWidth="1" style="1" min="5381" max="5381"/>
    <col width="5.85546875" customWidth="1" style="1" min="5382" max="5382"/>
    <col width="10" customWidth="1" style="1" min="5383" max="5384"/>
    <col width="19" customWidth="1" style="1" min="5385" max="5385"/>
    <col width="9.140625" customWidth="1" style="1" min="5386" max="5632"/>
    <col width="5.42578125" customWidth="1" style="1" min="5633" max="5633"/>
    <col width="9.28515625" customWidth="1" style="1" min="5634" max="5634"/>
    <col width="59.85546875" customWidth="1" style="1" min="5635" max="5635"/>
    <col width="20.42578125" customWidth="1" style="1" min="5636" max="5636"/>
    <col width="7" customWidth="1" style="1" min="5637" max="5637"/>
    <col width="5.85546875" customWidth="1" style="1" min="5638" max="5638"/>
    <col width="10" customWidth="1" style="1" min="5639" max="5640"/>
    <col width="19" customWidth="1" style="1" min="5641" max="5641"/>
    <col width="9.140625" customWidth="1" style="1" min="5642" max="5888"/>
    <col width="5.42578125" customWidth="1" style="1" min="5889" max="5889"/>
    <col width="9.28515625" customWidth="1" style="1" min="5890" max="5890"/>
    <col width="59.85546875" customWidth="1" style="1" min="5891" max="5891"/>
    <col width="20.42578125" customWidth="1" style="1" min="5892" max="5892"/>
    <col width="7" customWidth="1" style="1" min="5893" max="5893"/>
    <col width="5.85546875" customWidth="1" style="1" min="5894" max="5894"/>
    <col width="10" customWidth="1" style="1" min="5895" max="5896"/>
    <col width="19" customWidth="1" style="1" min="5897" max="5897"/>
    <col width="9.140625" customWidth="1" style="1" min="5898" max="6144"/>
    <col width="5.42578125" customWidth="1" style="1" min="6145" max="6145"/>
    <col width="9.28515625" customWidth="1" style="1" min="6146" max="6146"/>
    <col width="59.85546875" customWidth="1" style="1" min="6147" max="6147"/>
    <col width="20.42578125" customWidth="1" style="1" min="6148" max="6148"/>
    <col width="7" customWidth="1" style="1" min="6149" max="6149"/>
    <col width="5.85546875" customWidth="1" style="1" min="6150" max="6150"/>
    <col width="10" customWidth="1" style="1" min="6151" max="6152"/>
    <col width="19" customWidth="1" style="1" min="6153" max="6153"/>
    <col width="9.140625" customWidth="1" style="1" min="6154" max="6400"/>
    <col width="5.42578125" customWidth="1" style="1" min="6401" max="6401"/>
    <col width="9.28515625" customWidth="1" style="1" min="6402" max="6402"/>
    <col width="59.85546875" customWidth="1" style="1" min="6403" max="6403"/>
    <col width="20.42578125" customWidth="1" style="1" min="6404" max="6404"/>
    <col width="7" customWidth="1" style="1" min="6405" max="6405"/>
    <col width="5.85546875" customWidth="1" style="1" min="6406" max="6406"/>
    <col width="10" customWidth="1" style="1" min="6407" max="6408"/>
    <col width="19" customWidth="1" style="1" min="6409" max="6409"/>
    <col width="9.140625" customWidth="1" style="1" min="6410" max="6656"/>
    <col width="5.42578125" customWidth="1" style="1" min="6657" max="6657"/>
    <col width="9.28515625" customWidth="1" style="1" min="6658" max="6658"/>
    <col width="59.85546875" customWidth="1" style="1" min="6659" max="6659"/>
    <col width="20.42578125" customWidth="1" style="1" min="6660" max="6660"/>
    <col width="7" customWidth="1" style="1" min="6661" max="6661"/>
    <col width="5.85546875" customWidth="1" style="1" min="6662" max="6662"/>
    <col width="10" customWidth="1" style="1" min="6663" max="6664"/>
    <col width="19" customWidth="1" style="1" min="6665" max="6665"/>
    <col width="9.140625" customWidth="1" style="1" min="6666" max="6912"/>
    <col width="5.42578125" customWidth="1" style="1" min="6913" max="6913"/>
    <col width="9.28515625" customWidth="1" style="1" min="6914" max="6914"/>
    <col width="59.85546875" customWidth="1" style="1" min="6915" max="6915"/>
    <col width="20.42578125" customWidth="1" style="1" min="6916" max="6916"/>
    <col width="7" customWidth="1" style="1" min="6917" max="6917"/>
    <col width="5.85546875" customWidth="1" style="1" min="6918" max="6918"/>
    <col width="10" customWidth="1" style="1" min="6919" max="6920"/>
    <col width="19" customWidth="1" style="1" min="6921" max="6921"/>
    <col width="9.140625" customWidth="1" style="1" min="6922" max="7168"/>
    <col width="5.42578125" customWidth="1" style="1" min="7169" max="7169"/>
    <col width="9.28515625" customWidth="1" style="1" min="7170" max="7170"/>
    <col width="59.85546875" customWidth="1" style="1" min="7171" max="7171"/>
    <col width="20.42578125" customWidth="1" style="1" min="7172" max="7172"/>
    <col width="7" customWidth="1" style="1" min="7173" max="7173"/>
    <col width="5.85546875" customWidth="1" style="1" min="7174" max="7174"/>
    <col width="10" customWidth="1" style="1" min="7175" max="7176"/>
    <col width="19" customWidth="1" style="1" min="7177" max="7177"/>
    <col width="9.140625" customWidth="1" style="1" min="7178" max="7424"/>
    <col width="5.42578125" customWidth="1" style="1" min="7425" max="7425"/>
    <col width="9.28515625" customWidth="1" style="1" min="7426" max="7426"/>
    <col width="59.85546875" customWidth="1" style="1" min="7427" max="7427"/>
    <col width="20.42578125" customWidth="1" style="1" min="7428" max="7428"/>
    <col width="7" customWidth="1" style="1" min="7429" max="7429"/>
    <col width="5.85546875" customWidth="1" style="1" min="7430" max="7430"/>
    <col width="10" customWidth="1" style="1" min="7431" max="7432"/>
    <col width="19" customWidth="1" style="1" min="7433" max="7433"/>
    <col width="9.140625" customWidth="1" style="1" min="7434" max="7680"/>
    <col width="5.42578125" customWidth="1" style="1" min="7681" max="7681"/>
    <col width="9.28515625" customWidth="1" style="1" min="7682" max="7682"/>
    <col width="59.85546875" customWidth="1" style="1" min="7683" max="7683"/>
    <col width="20.42578125" customWidth="1" style="1" min="7684" max="7684"/>
    <col width="7" customWidth="1" style="1" min="7685" max="7685"/>
    <col width="5.85546875" customWidth="1" style="1" min="7686" max="7686"/>
    <col width="10" customWidth="1" style="1" min="7687" max="7688"/>
    <col width="19" customWidth="1" style="1" min="7689" max="7689"/>
    <col width="9.140625" customWidth="1" style="1" min="7690" max="7936"/>
    <col width="5.42578125" customWidth="1" style="1" min="7937" max="7937"/>
    <col width="9.28515625" customWidth="1" style="1" min="7938" max="7938"/>
    <col width="59.85546875" customWidth="1" style="1" min="7939" max="7939"/>
    <col width="20.42578125" customWidth="1" style="1" min="7940" max="7940"/>
    <col width="7" customWidth="1" style="1" min="7941" max="7941"/>
    <col width="5.85546875" customWidth="1" style="1" min="7942" max="7942"/>
    <col width="10" customWidth="1" style="1" min="7943" max="7944"/>
    <col width="19" customWidth="1" style="1" min="7945" max="7945"/>
    <col width="9.140625" customWidth="1" style="1" min="7946" max="8192"/>
    <col width="5.42578125" customWidth="1" style="1" min="8193" max="8193"/>
    <col width="9.28515625" customWidth="1" style="1" min="8194" max="8194"/>
    <col width="59.85546875" customWidth="1" style="1" min="8195" max="8195"/>
    <col width="20.42578125" customWidth="1" style="1" min="8196" max="8196"/>
    <col width="7" customWidth="1" style="1" min="8197" max="8197"/>
    <col width="5.85546875" customWidth="1" style="1" min="8198" max="8198"/>
    <col width="10" customWidth="1" style="1" min="8199" max="8200"/>
    <col width="19" customWidth="1" style="1" min="8201" max="8201"/>
    <col width="9.140625" customWidth="1" style="1" min="8202" max="8448"/>
    <col width="5.42578125" customWidth="1" style="1" min="8449" max="8449"/>
    <col width="9.28515625" customWidth="1" style="1" min="8450" max="8450"/>
    <col width="59.85546875" customWidth="1" style="1" min="8451" max="8451"/>
    <col width="20.42578125" customWidth="1" style="1" min="8452" max="8452"/>
    <col width="7" customWidth="1" style="1" min="8453" max="8453"/>
    <col width="5.85546875" customWidth="1" style="1" min="8454" max="8454"/>
    <col width="10" customWidth="1" style="1" min="8455" max="8456"/>
    <col width="19" customWidth="1" style="1" min="8457" max="8457"/>
    <col width="9.140625" customWidth="1" style="1" min="8458" max="8704"/>
    <col width="5.42578125" customWidth="1" style="1" min="8705" max="8705"/>
    <col width="9.28515625" customWidth="1" style="1" min="8706" max="8706"/>
    <col width="59.85546875" customWidth="1" style="1" min="8707" max="8707"/>
    <col width="20.42578125" customWidth="1" style="1" min="8708" max="8708"/>
    <col width="7" customWidth="1" style="1" min="8709" max="8709"/>
    <col width="5.85546875" customWidth="1" style="1" min="8710" max="8710"/>
    <col width="10" customWidth="1" style="1" min="8711" max="8712"/>
    <col width="19" customWidth="1" style="1" min="8713" max="8713"/>
    <col width="9.140625" customWidth="1" style="1" min="8714" max="8960"/>
    <col width="5.42578125" customWidth="1" style="1" min="8961" max="8961"/>
    <col width="9.28515625" customWidth="1" style="1" min="8962" max="8962"/>
    <col width="59.85546875" customWidth="1" style="1" min="8963" max="8963"/>
    <col width="20.42578125" customWidth="1" style="1" min="8964" max="8964"/>
    <col width="7" customWidth="1" style="1" min="8965" max="8965"/>
    <col width="5.85546875" customWidth="1" style="1" min="8966" max="8966"/>
    <col width="10" customWidth="1" style="1" min="8967" max="8968"/>
    <col width="19" customWidth="1" style="1" min="8969" max="8969"/>
    <col width="9.140625" customWidth="1" style="1" min="8970" max="9216"/>
    <col width="5.42578125" customWidth="1" style="1" min="9217" max="9217"/>
    <col width="9.28515625" customWidth="1" style="1" min="9218" max="9218"/>
    <col width="59.85546875" customWidth="1" style="1" min="9219" max="9219"/>
    <col width="20.42578125" customWidth="1" style="1" min="9220" max="9220"/>
    <col width="7" customWidth="1" style="1" min="9221" max="9221"/>
    <col width="5.85546875" customWidth="1" style="1" min="9222" max="9222"/>
    <col width="10" customWidth="1" style="1" min="9223" max="9224"/>
    <col width="19" customWidth="1" style="1" min="9225" max="9225"/>
    <col width="9.140625" customWidth="1" style="1" min="9226" max="9472"/>
    <col width="5.42578125" customWidth="1" style="1" min="9473" max="9473"/>
    <col width="9.28515625" customWidth="1" style="1" min="9474" max="9474"/>
    <col width="59.85546875" customWidth="1" style="1" min="9475" max="9475"/>
    <col width="20.42578125" customWidth="1" style="1" min="9476" max="9476"/>
    <col width="7" customWidth="1" style="1" min="9477" max="9477"/>
    <col width="5.85546875" customWidth="1" style="1" min="9478" max="9478"/>
    <col width="10" customWidth="1" style="1" min="9479" max="9480"/>
    <col width="19" customWidth="1" style="1" min="9481" max="9481"/>
    <col width="9.140625" customWidth="1" style="1" min="9482" max="9728"/>
    <col width="5.42578125" customWidth="1" style="1" min="9729" max="9729"/>
    <col width="9.28515625" customWidth="1" style="1" min="9730" max="9730"/>
    <col width="59.85546875" customWidth="1" style="1" min="9731" max="9731"/>
    <col width="20.42578125" customWidth="1" style="1" min="9732" max="9732"/>
    <col width="7" customWidth="1" style="1" min="9733" max="9733"/>
    <col width="5.85546875" customWidth="1" style="1" min="9734" max="9734"/>
    <col width="10" customWidth="1" style="1" min="9735" max="9736"/>
    <col width="19" customWidth="1" style="1" min="9737" max="9737"/>
    <col width="9.140625" customWidth="1" style="1" min="9738" max="9984"/>
    <col width="5.42578125" customWidth="1" style="1" min="9985" max="9985"/>
    <col width="9.28515625" customWidth="1" style="1" min="9986" max="9986"/>
    <col width="59.85546875" customWidth="1" style="1" min="9987" max="9987"/>
    <col width="20.42578125" customWidth="1" style="1" min="9988" max="9988"/>
    <col width="7" customWidth="1" style="1" min="9989" max="9989"/>
    <col width="5.85546875" customWidth="1" style="1" min="9990" max="9990"/>
    <col width="10" customWidth="1" style="1" min="9991" max="9992"/>
    <col width="19" customWidth="1" style="1" min="9993" max="9993"/>
    <col width="9.140625" customWidth="1" style="1" min="9994" max="10240"/>
    <col width="5.42578125" customWidth="1" style="1" min="10241" max="10241"/>
    <col width="9.28515625" customWidth="1" style="1" min="10242" max="10242"/>
    <col width="59.85546875" customWidth="1" style="1" min="10243" max="10243"/>
    <col width="20.42578125" customWidth="1" style="1" min="10244" max="10244"/>
    <col width="7" customWidth="1" style="1" min="10245" max="10245"/>
    <col width="5.85546875" customWidth="1" style="1" min="10246" max="10246"/>
    <col width="10" customWidth="1" style="1" min="10247" max="10248"/>
    <col width="19" customWidth="1" style="1" min="10249" max="10249"/>
    <col width="9.140625" customWidth="1" style="1" min="10250" max="10496"/>
    <col width="5.42578125" customWidth="1" style="1" min="10497" max="10497"/>
    <col width="9.28515625" customWidth="1" style="1" min="10498" max="10498"/>
    <col width="59.85546875" customWidth="1" style="1" min="10499" max="10499"/>
    <col width="20.42578125" customWidth="1" style="1" min="10500" max="10500"/>
    <col width="7" customWidth="1" style="1" min="10501" max="10501"/>
    <col width="5.85546875" customWidth="1" style="1" min="10502" max="10502"/>
    <col width="10" customWidth="1" style="1" min="10503" max="10504"/>
    <col width="19" customWidth="1" style="1" min="10505" max="10505"/>
    <col width="9.140625" customWidth="1" style="1" min="10506" max="10752"/>
    <col width="5.42578125" customWidth="1" style="1" min="10753" max="10753"/>
    <col width="9.28515625" customWidth="1" style="1" min="10754" max="10754"/>
    <col width="59.85546875" customWidth="1" style="1" min="10755" max="10755"/>
    <col width="20.42578125" customWidth="1" style="1" min="10756" max="10756"/>
    <col width="7" customWidth="1" style="1" min="10757" max="10757"/>
    <col width="5.85546875" customWidth="1" style="1" min="10758" max="10758"/>
    <col width="10" customWidth="1" style="1" min="10759" max="10760"/>
    <col width="19" customWidth="1" style="1" min="10761" max="10761"/>
    <col width="9.140625" customWidth="1" style="1" min="10762" max="11008"/>
    <col width="5.42578125" customWidth="1" style="1" min="11009" max="11009"/>
    <col width="9.28515625" customWidth="1" style="1" min="11010" max="11010"/>
    <col width="59.85546875" customWidth="1" style="1" min="11011" max="11011"/>
    <col width="20.42578125" customWidth="1" style="1" min="11012" max="11012"/>
    <col width="7" customWidth="1" style="1" min="11013" max="11013"/>
    <col width="5.85546875" customWidth="1" style="1" min="11014" max="11014"/>
    <col width="10" customWidth="1" style="1" min="11015" max="11016"/>
    <col width="19" customWidth="1" style="1" min="11017" max="11017"/>
    <col width="9.140625" customWidth="1" style="1" min="11018" max="11264"/>
    <col width="5.42578125" customWidth="1" style="1" min="11265" max="11265"/>
    <col width="9.28515625" customWidth="1" style="1" min="11266" max="11266"/>
    <col width="59.85546875" customWidth="1" style="1" min="11267" max="11267"/>
    <col width="20.42578125" customWidth="1" style="1" min="11268" max="11268"/>
    <col width="7" customWidth="1" style="1" min="11269" max="11269"/>
    <col width="5.85546875" customWidth="1" style="1" min="11270" max="11270"/>
    <col width="10" customWidth="1" style="1" min="11271" max="11272"/>
    <col width="19" customWidth="1" style="1" min="11273" max="11273"/>
    <col width="9.140625" customWidth="1" style="1" min="11274" max="11520"/>
    <col width="5.42578125" customWidth="1" style="1" min="11521" max="11521"/>
    <col width="9.28515625" customWidth="1" style="1" min="11522" max="11522"/>
    <col width="59.85546875" customWidth="1" style="1" min="11523" max="11523"/>
    <col width="20.42578125" customWidth="1" style="1" min="11524" max="11524"/>
    <col width="7" customWidth="1" style="1" min="11525" max="11525"/>
    <col width="5.85546875" customWidth="1" style="1" min="11526" max="11526"/>
    <col width="10" customWidth="1" style="1" min="11527" max="11528"/>
    <col width="19" customWidth="1" style="1" min="11529" max="11529"/>
    <col width="9.140625" customWidth="1" style="1" min="11530" max="11776"/>
    <col width="5.42578125" customWidth="1" style="1" min="11777" max="11777"/>
    <col width="9.28515625" customWidth="1" style="1" min="11778" max="11778"/>
    <col width="59.85546875" customWidth="1" style="1" min="11779" max="11779"/>
    <col width="20.42578125" customWidth="1" style="1" min="11780" max="11780"/>
    <col width="7" customWidth="1" style="1" min="11781" max="11781"/>
    <col width="5.85546875" customWidth="1" style="1" min="11782" max="11782"/>
    <col width="10" customWidth="1" style="1" min="11783" max="11784"/>
    <col width="19" customWidth="1" style="1" min="11785" max="11785"/>
    <col width="9.140625" customWidth="1" style="1" min="11786" max="12032"/>
    <col width="5.42578125" customWidth="1" style="1" min="12033" max="12033"/>
    <col width="9.28515625" customWidth="1" style="1" min="12034" max="12034"/>
    <col width="59.85546875" customWidth="1" style="1" min="12035" max="12035"/>
    <col width="20.42578125" customWidth="1" style="1" min="12036" max="12036"/>
    <col width="7" customWidth="1" style="1" min="12037" max="12037"/>
    <col width="5.85546875" customWidth="1" style="1" min="12038" max="12038"/>
    <col width="10" customWidth="1" style="1" min="12039" max="12040"/>
    <col width="19" customWidth="1" style="1" min="12041" max="12041"/>
    <col width="9.140625" customWidth="1" style="1" min="12042" max="12288"/>
    <col width="5.42578125" customWidth="1" style="1" min="12289" max="12289"/>
    <col width="9.28515625" customWidth="1" style="1" min="12290" max="12290"/>
    <col width="59.85546875" customWidth="1" style="1" min="12291" max="12291"/>
    <col width="20.42578125" customWidth="1" style="1" min="12292" max="12292"/>
    <col width="7" customWidth="1" style="1" min="12293" max="12293"/>
    <col width="5.85546875" customWidth="1" style="1" min="12294" max="12294"/>
    <col width="10" customWidth="1" style="1" min="12295" max="12296"/>
    <col width="19" customWidth="1" style="1" min="12297" max="12297"/>
    <col width="9.140625" customWidth="1" style="1" min="12298" max="12544"/>
    <col width="5.42578125" customWidth="1" style="1" min="12545" max="12545"/>
    <col width="9.28515625" customWidth="1" style="1" min="12546" max="12546"/>
    <col width="59.85546875" customWidth="1" style="1" min="12547" max="12547"/>
    <col width="20.42578125" customWidth="1" style="1" min="12548" max="12548"/>
    <col width="7" customWidth="1" style="1" min="12549" max="12549"/>
    <col width="5.85546875" customWidth="1" style="1" min="12550" max="12550"/>
    <col width="10" customWidth="1" style="1" min="12551" max="12552"/>
    <col width="19" customWidth="1" style="1" min="12553" max="12553"/>
    <col width="9.140625" customWidth="1" style="1" min="12554" max="12800"/>
    <col width="5.42578125" customWidth="1" style="1" min="12801" max="12801"/>
    <col width="9.28515625" customWidth="1" style="1" min="12802" max="12802"/>
    <col width="59.85546875" customWidth="1" style="1" min="12803" max="12803"/>
    <col width="20.42578125" customWidth="1" style="1" min="12804" max="12804"/>
    <col width="7" customWidth="1" style="1" min="12805" max="12805"/>
    <col width="5.85546875" customWidth="1" style="1" min="12806" max="12806"/>
    <col width="10" customWidth="1" style="1" min="12807" max="12808"/>
    <col width="19" customWidth="1" style="1" min="12809" max="12809"/>
    <col width="9.140625" customWidth="1" style="1" min="12810" max="13056"/>
    <col width="5.42578125" customWidth="1" style="1" min="13057" max="13057"/>
    <col width="9.28515625" customWidth="1" style="1" min="13058" max="13058"/>
    <col width="59.85546875" customWidth="1" style="1" min="13059" max="13059"/>
    <col width="20.42578125" customWidth="1" style="1" min="13060" max="13060"/>
    <col width="7" customWidth="1" style="1" min="13061" max="13061"/>
    <col width="5.85546875" customWidth="1" style="1" min="13062" max="13062"/>
    <col width="10" customWidth="1" style="1" min="13063" max="13064"/>
    <col width="19" customWidth="1" style="1" min="13065" max="13065"/>
    <col width="9.140625" customWidth="1" style="1" min="13066" max="13312"/>
    <col width="5.42578125" customWidth="1" style="1" min="13313" max="13313"/>
    <col width="9.28515625" customWidth="1" style="1" min="13314" max="13314"/>
    <col width="59.85546875" customWidth="1" style="1" min="13315" max="13315"/>
    <col width="20.42578125" customWidth="1" style="1" min="13316" max="13316"/>
    <col width="7" customWidth="1" style="1" min="13317" max="13317"/>
    <col width="5.85546875" customWidth="1" style="1" min="13318" max="13318"/>
    <col width="10" customWidth="1" style="1" min="13319" max="13320"/>
    <col width="19" customWidth="1" style="1" min="13321" max="13321"/>
    <col width="9.140625" customWidth="1" style="1" min="13322" max="13568"/>
    <col width="5.42578125" customWidth="1" style="1" min="13569" max="13569"/>
    <col width="9.28515625" customWidth="1" style="1" min="13570" max="13570"/>
    <col width="59.85546875" customWidth="1" style="1" min="13571" max="13571"/>
    <col width="20.42578125" customWidth="1" style="1" min="13572" max="13572"/>
    <col width="7" customWidth="1" style="1" min="13573" max="13573"/>
    <col width="5.85546875" customWidth="1" style="1" min="13574" max="13574"/>
    <col width="10" customWidth="1" style="1" min="13575" max="13576"/>
    <col width="19" customWidth="1" style="1" min="13577" max="13577"/>
    <col width="9.140625" customWidth="1" style="1" min="13578" max="13824"/>
    <col width="5.42578125" customWidth="1" style="1" min="13825" max="13825"/>
    <col width="9.28515625" customWidth="1" style="1" min="13826" max="13826"/>
    <col width="59.85546875" customWidth="1" style="1" min="13827" max="13827"/>
    <col width="20.42578125" customWidth="1" style="1" min="13828" max="13828"/>
    <col width="7" customWidth="1" style="1" min="13829" max="13829"/>
    <col width="5.85546875" customWidth="1" style="1" min="13830" max="13830"/>
    <col width="10" customWidth="1" style="1" min="13831" max="13832"/>
    <col width="19" customWidth="1" style="1" min="13833" max="13833"/>
    <col width="9.140625" customWidth="1" style="1" min="13834" max="14080"/>
    <col width="5.42578125" customWidth="1" style="1" min="14081" max="14081"/>
    <col width="9.28515625" customWidth="1" style="1" min="14082" max="14082"/>
    <col width="59.85546875" customWidth="1" style="1" min="14083" max="14083"/>
    <col width="20.42578125" customWidth="1" style="1" min="14084" max="14084"/>
    <col width="7" customWidth="1" style="1" min="14085" max="14085"/>
    <col width="5.85546875" customWidth="1" style="1" min="14086" max="14086"/>
    <col width="10" customWidth="1" style="1" min="14087" max="14088"/>
    <col width="19" customWidth="1" style="1" min="14089" max="14089"/>
    <col width="9.140625" customWidth="1" style="1" min="14090" max="14336"/>
    <col width="5.42578125" customWidth="1" style="1" min="14337" max="14337"/>
    <col width="9.28515625" customWidth="1" style="1" min="14338" max="14338"/>
    <col width="59.85546875" customWidth="1" style="1" min="14339" max="14339"/>
    <col width="20.42578125" customWidth="1" style="1" min="14340" max="14340"/>
    <col width="7" customWidth="1" style="1" min="14341" max="14341"/>
    <col width="5.85546875" customWidth="1" style="1" min="14342" max="14342"/>
    <col width="10" customWidth="1" style="1" min="14343" max="14344"/>
    <col width="19" customWidth="1" style="1" min="14345" max="14345"/>
    <col width="9.140625" customWidth="1" style="1" min="14346" max="14592"/>
    <col width="5.42578125" customWidth="1" style="1" min="14593" max="14593"/>
    <col width="9.28515625" customWidth="1" style="1" min="14594" max="14594"/>
    <col width="59.85546875" customWidth="1" style="1" min="14595" max="14595"/>
    <col width="20.42578125" customWidth="1" style="1" min="14596" max="14596"/>
    <col width="7" customWidth="1" style="1" min="14597" max="14597"/>
    <col width="5.85546875" customWidth="1" style="1" min="14598" max="14598"/>
    <col width="10" customWidth="1" style="1" min="14599" max="14600"/>
    <col width="19" customWidth="1" style="1" min="14601" max="14601"/>
    <col width="9.140625" customWidth="1" style="1" min="14602" max="14848"/>
    <col width="5.42578125" customWidth="1" style="1" min="14849" max="14849"/>
    <col width="9.28515625" customWidth="1" style="1" min="14850" max="14850"/>
    <col width="59.85546875" customWidth="1" style="1" min="14851" max="14851"/>
    <col width="20.42578125" customWidth="1" style="1" min="14852" max="14852"/>
    <col width="7" customWidth="1" style="1" min="14853" max="14853"/>
    <col width="5.85546875" customWidth="1" style="1" min="14854" max="14854"/>
    <col width="10" customWidth="1" style="1" min="14855" max="14856"/>
    <col width="19" customWidth="1" style="1" min="14857" max="14857"/>
    <col width="9.140625" customWidth="1" style="1" min="14858" max="15104"/>
    <col width="5.42578125" customWidth="1" style="1" min="15105" max="15105"/>
    <col width="9.28515625" customWidth="1" style="1" min="15106" max="15106"/>
    <col width="59.85546875" customWidth="1" style="1" min="15107" max="15107"/>
    <col width="20.42578125" customWidth="1" style="1" min="15108" max="15108"/>
    <col width="7" customWidth="1" style="1" min="15109" max="15109"/>
    <col width="5.85546875" customWidth="1" style="1" min="15110" max="15110"/>
    <col width="10" customWidth="1" style="1" min="15111" max="15112"/>
    <col width="19" customWidth="1" style="1" min="15113" max="15113"/>
    <col width="9.140625" customWidth="1" style="1" min="15114" max="15360"/>
    <col width="5.42578125" customWidth="1" style="1" min="15361" max="15361"/>
    <col width="9.28515625" customWidth="1" style="1" min="15362" max="15362"/>
    <col width="59.85546875" customWidth="1" style="1" min="15363" max="15363"/>
    <col width="20.42578125" customWidth="1" style="1" min="15364" max="15364"/>
    <col width="7" customWidth="1" style="1" min="15365" max="15365"/>
    <col width="5.85546875" customWidth="1" style="1" min="15366" max="15366"/>
    <col width="10" customWidth="1" style="1" min="15367" max="15368"/>
    <col width="19" customWidth="1" style="1" min="15369" max="15369"/>
    <col width="9.140625" customWidth="1" style="1" min="15370" max="15616"/>
    <col width="5.42578125" customWidth="1" style="1" min="15617" max="15617"/>
    <col width="9.28515625" customWidth="1" style="1" min="15618" max="15618"/>
    <col width="59.85546875" customWidth="1" style="1" min="15619" max="15619"/>
    <col width="20.42578125" customWidth="1" style="1" min="15620" max="15620"/>
    <col width="7" customWidth="1" style="1" min="15621" max="15621"/>
    <col width="5.85546875" customWidth="1" style="1" min="15622" max="15622"/>
    <col width="10" customWidth="1" style="1" min="15623" max="15624"/>
    <col width="19" customWidth="1" style="1" min="15625" max="15625"/>
    <col width="9.140625" customWidth="1" style="1" min="15626" max="15872"/>
    <col width="5.42578125" customWidth="1" style="1" min="15873" max="15873"/>
    <col width="9.28515625" customWidth="1" style="1" min="15874" max="15874"/>
    <col width="59.85546875" customWidth="1" style="1" min="15875" max="15875"/>
    <col width="20.42578125" customWidth="1" style="1" min="15876" max="15876"/>
    <col width="7" customWidth="1" style="1" min="15877" max="15877"/>
    <col width="5.85546875" customWidth="1" style="1" min="15878" max="15878"/>
    <col width="10" customWidth="1" style="1" min="15879" max="15880"/>
    <col width="19" customWidth="1" style="1" min="15881" max="15881"/>
    <col width="9.140625" customWidth="1" style="1" min="15882" max="16128"/>
    <col width="5.42578125" customWidth="1" style="1" min="16129" max="16129"/>
    <col width="9.28515625" customWidth="1" style="1" min="16130" max="16130"/>
    <col width="59.85546875" customWidth="1" style="1" min="16131" max="16131"/>
    <col width="20.42578125" customWidth="1" style="1" min="16132" max="16132"/>
    <col width="7" customWidth="1" style="1" min="16133" max="16133"/>
    <col width="5.85546875" customWidth="1" style="1" min="16134" max="16134"/>
    <col width="10" customWidth="1" style="1" min="16135" max="16136"/>
    <col width="19" customWidth="1" style="1" min="16137" max="16137"/>
    <col width="9.140625" customWidth="1" style="1" min="16138" max="16384"/>
  </cols>
  <sheetData>
    <row r="1">
      <c r="C1" s="1" t="inlineStr">
        <is>
          <t>ООО "Маяк-Техноцелл" (выезд 24-25 апреля)</t>
        </is>
      </c>
    </row>
    <row r="2" ht="45" customHeight="1">
      <c r="A2" s="2" t="inlineStr">
        <is>
          <t>№ п/п</t>
        </is>
      </c>
      <c r="B2" s="2" t="inlineStr">
        <is>
          <t>Пункт приказа №29н</t>
        </is>
      </c>
      <c r="C2" s="2" t="inlineStr">
        <is>
          <t>Перечень услуг</t>
        </is>
      </c>
      <c r="D2" s="2" t="inlineStr">
        <is>
          <t>Профессия</t>
        </is>
      </c>
      <c r="E2" s="2" t="inlineStr">
        <is>
          <t>Муж</t>
        </is>
      </c>
      <c r="F2" s="2" t="inlineStr">
        <is>
          <t>Жен</t>
        </is>
      </c>
      <c r="G2" s="2" t="inlineStr">
        <is>
          <t>Цена на 1 мужчину</t>
        </is>
      </c>
      <c r="H2" s="2" t="inlineStr">
        <is>
          <t>Цена на 1 женщину</t>
        </is>
      </c>
    </row>
    <row r="3" ht="73.5" customHeight="1">
      <c r="A3" s="2" t="n">
        <v>1</v>
      </c>
      <c r="B3" s="2" t="inlineStr">
        <is>
          <t xml:space="preserve"> п.4.4                                                                                                                                                                                                  </t>
        </is>
      </c>
      <c r="C3" s="2" t="inlineStr">
        <is>
          <t>Специалисты: терапевт, психиатр, нарколог, невролог, оториноларинголог. Исследования: ОАК с лейкоформулой, ОАМ, холестерин крови, глюкоза крови, ЭКГ, ФЛГ, аудиометрия, исследование функции вестибулярного аппарата, заключение</t>
        </is>
      </c>
      <c r="D3" s="2" t="inlineStr">
        <is>
          <t>машинист бумагоделательной машины, сушильщик бумагоделательной машины</t>
        </is>
      </c>
      <c r="E3" s="2" t="n">
        <v>27</v>
      </c>
      <c r="F3" s="2" t="n"/>
      <c r="G3" s="2">
        <f>50+50+50+50+50+440+100+65+100</f>
        <v/>
      </c>
      <c r="H3" s="2" t="n"/>
    </row>
    <row r="4" ht="117.75" customHeight="1">
      <c r="A4" s="2" t="n">
        <v>2</v>
      </c>
      <c r="B4" s="2" t="inlineStr">
        <is>
          <t xml:space="preserve"> п.3.4, п.18.1                                                                                                                                                                                          </t>
        </is>
      </c>
      <c r="C4" s="2" t="inlineStr">
        <is>
      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биомикроскопия глаза, визометрия (острота зрения), аудиометрия, исследование функции вестибулярного аппарата, периметрия, тонометрия, исследование цветоощущения,  заключение</t>
        </is>
      </c>
      <c r="D4" s="2" t="inlineStr">
        <is>
          <t>размольщик</t>
        </is>
      </c>
      <c r="E4" s="2" t="n">
        <v>6</v>
      </c>
      <c r="F4" s="2" t="n"/>
      <c r="G4" s="2">
        <f>50+50+50+50+50+50+50+440+75+0+50+0+100+65+75+40+35+100</f>
        <v/>
      </c>
      <c r="H4" s="2" t="n"/>
    </row>
    <row r="5" ht="105.75" customHeight="1">
      <c r="A5" s="2" t="n">
        <v>3</v>
      </c>
      <c r="B5" s="2" t="inlineStr">
        <is>
          <t xml:space="preserve"> п.15                                                                                                                                                                                                   </t>
        </is>
      </c>
      <c r="C5" s="2" t="inlineStr">
        <is>
          <t>Специалисты: терапевт, психиатр, нарколог, невролог, оториноларинголог, офтальмолог. Исследования: ОАК с лейкоформулой, ОАМ, холестерин крови, глюкоза крови, ЭКГ,  визометрия (острота зрения), аудиометрия, исследование функции вестибулярного аппарата, периметрия, (для женщин- гинеколог, Мазок на флору, Мазок на онкоцитологию, УЗИ органов малого таза), заключение</t>
        </is>
      </c>
      <c r="D5" s="2" t="inlineStr">
        <is>
          <t>резчик бумаги, токарь, машинист резальной машины, машинист расфасов. упак бумаги</t>
        </is>
      </c>
      <c r="E5" s="2" t="n">
        <v>10</v>
      </c>
      <c r="F5" s="2" t="n">
        <v>2</v>
      </c>
      <c r="G5" s="2">
        <f>50+50+50+50+50+50+440+0+100+65+75+100</f>
        <v/>
      </c>
      <c r="H5" s="2">
        <f>G5+300+350</f>
        <v/>
      </c>
    </row>
    <row r="6" ht="103.5" customHeight="1">
      <c r="A6" s="2" t="n">
        <v>4</v>
      </c>
      <c r="B6" s="2" t="inlineStr">
        <is>
          <t xml:space="preserve"> п.1.3, п.1.29.1                                                                                                                                                                                        </t>
        </is>
      </c>
      <c r="C6" s="2" t="inlineStr">
        <is>
          <t>Специалисты: терапевт, психиатр, нарколог, невролог, офтальмолог, дерматовенеролог, оториноларинголог, хирург. Исследования: ОАК с лейкоформулой, ОАМ, холестерин крови, глюкоза крови, ЭКГ, биомикроскопия глаза, спирометрия, Пульсоксиметрия, (для женщин- гинеколог, Мазок на флору, Мазок на онкоцитологию, УЗИ органов малого таза), заключение</t>
        </is>
      </c>
      <c r="D6" s="2" t="inlineStr">
        <is>
          <t>колорист</t>
        </is>
      </c>
      <c r="E6" s="2" t="n"/>
      <c r="F6" s="2" t="n">
        <v>2</v>
      </c>
      <c r="G6" s="2" t="n"/>
      <c r="H6" s="2">
        <f>50+50+50+50+50+50+50+50+440+50+75+0+300+350+100</f>
        <v/>
      </c>
    </row>
    <row r="7" ht="118.5" customHeight="1">
      <c r="A7" s="2" t="n">
        <v>5</v>
      </c>
      <c r="B7" s="2" t="inlineStr">
        <is>
          <t xml:space="preserve"> п.3.1.2, п.3.1.8.2, п.3.1.8.3, п.18.1                                                                                                                                                                  </t>
        </is>
      </c>
      <c r="C7" s="2" t="inlineStr">
        <is>
      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биомикроскопия глаза, визометрия (острота зрения), аудиометрия, исследование функции вестибулярного аппарата, периметрия, тонометрия, исследование цветоощущения,  заключение</t>
        </is>
      </c>
      <c r="D7" s="2" t="inlineStr">
        <is>
          <t>краскосоставитель</t>
        </is>
      </c>
      <c r="E7" s="2" t="n">
        <v>6</v>
      </c>
      <c r="F7" s="2" t="n"/>
      <c r="G7" s="2">
        <f>50+50+50+50+50+50+50+440+75+0+50+0+100+65+75+40+35+100</f>
        <v/>
      </c>
      <c r="H7" s="2" t="n"/>
    </row>
    <row r="8" ht="108" customHeight="1">
      <c r="A8" s="2" t="n">
        <v>6</v>
      </c>
      <c r="B8" s="2" t="inlineStr">
        <is>
          <t xml:space="preserve"> п.18.1                                                                                                                                                                                                 </t>
        </is>
      </c>
      <c r="C8" s="2" t="inlineStr">
        <is>
          <t>Специалисты: терапевт, психиатр, нарколог, невролог, оториноларинголог, офтальмолог. Исследования: ОАК с лейкоформулой, ОАМ, холестерин крови, глюкоза крови, ЭКГ,  биомикроскопия глаза, визометрия (острота зрения), аудиометрия, исследование функции вестибулярного аппарата, периметрия, тонометрия, исследование цветоощущения, заключение</t>
        </is>
      </c>
      <c r="D8" s="2" t="inlineStr">
        <is>
          <t>аппаратчик очистки сточных вод, водитель л/а, грузчик по погрузке готовой продукции, транспортировщик</t>
        </is>
      </c>
      <c r="E8" s="2" t="n">
        <v>7</v>
      </c>
      <c r="F8" s="2" t="n"/>
      <c r="G8" s="2">
        <f>50+50+50+50+50+50+440+50+0+100+65+75+40+35+100</f>
        <v/>
      </c>
      <c r="H8" s="2" t="n"/>
    </row>
    <row r="9" ht="121.5" customHeight="1">
      <c r="A9" s="2" t="n">
        <v>7</v>
      </c>
      <c r="B9" s="2" t="inlineStr">
        <is>
          <t xml:space="preserve"> п.1.30.1, п.3.4, п.4.4, п.18.1                                                                                                                                                                         </t>
        </is>
      </c>
      <c r="C9" s="2" t="inlineStr">
        <is>
          <t>Специалисты: терапевт, психиатр, нарколог, невролог, офтальмолог, оториноларинголог,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уровня ретикулоцитов в крови, спирометрия, Пульсоксиметрия, аудиометрия, исследование функции вестибулярного аппарата, периметрия, тонометрия, исследование цветоощущения, заключение</t>
        </is>
      </c>
      <c r="D9" s="2" t="inlineStr">
        <is>
          <t>составитель пасты</t>
        </is>
      </c>
      <c r="E9" s="2" t="n">
        <v>5</v>
      </c>
      <c r="F9" s="2" t="n"/>
      <c r="G9" s="2">
        <f>50+50+50+50+50+50+50+50+440+50+0+55+75+0+100+65+75+40+35+100</f>
        <v/>
      </c>
      <c r="H9" s="2" t="n"/>
    </row>
    <row r="10" ht="94.5" customHeight="1">
      <c r="A10" s="2" t="n">
        <v>8</v>
      </c>
      <c r="B10" s="2" t="inlineStr">
        <is>
          <t xml:space="preserve"> п.1.3                                                                                                                                                                                                  </t>
        </is>
      </c>
      <c r="C10" s="2" t="inlineStr">
        <is>
          <t>Специалисты: терапевт, психиатр, нарколог, невролог, офтальмолог, дерматовенеролог, оториноларинголог, хирург. Исследования: ОАК с лейкоформулой, ОАМ, холестерин крови, глюкоза крови, ЭКГ, биомикроскопия глаза, (для женщин- гинеколог, Мазок на флору, Мазок на онкоцитологию, УЗИ органов малого таза), заключение</t>
        </is>
      </c>
      <c r="D10" s="2" t="inlineStr">
        <is>
          <t>ст лаборант-контролер, лаборант-контролер</t>
        </is>
      </c>
      <c r="E10" s="2" t="n"/>
      <c r="F10" s="2" t="n">
        <v>17</v>
      </c>
      <c r="G10" s="2" t="n"/>
      <c r="H10" s="2">
        <f>50+50+50+50+50+50+50+50+440+50+300+350+100</f>
        <v/>
      </c>
    </row>
    <row r="11" ht="88.5" customHeight="1">
      <c r="A11" s="2" t="n">
        <v>9</v>
      </c>
      <c r="B11" s="2" t="inlineStr">
        <is>
          <t xml:space="preserve"> п.1.33, п.3.1.2                                                                                                                                                                                        </t>
        </is>
      </c>
      <c r="C11" s="2" t="inlineStr">
        <is>
      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(для женщин- гинеколог, Мазок на флору, Мазок на онкоцитологию, УЗИ органов малого таза), заключение</t>
        </is>
      </c>
      <c r="D11" s="2" t="inlineStr">
        <is>
          <t>лаборант хим.анализа</t>
        </is>
      </c>
      <c r="E11" s="2" t="n"/>
      <c r="F11" s="2" t="n">
        <v>3</v>
      </c>
      <c r="G11" s="2" t="n"/>
      <c r="H11" s="2">
        <f>50+50+50+50+50+50+50+440+75+0+300+350+100</f>
        <v/>
      </c>
    </row>
    <row r="12" ht="88.5" customHeight="1">
      <c r="A12" s="2" t="n">
        <v>10</v>
      </c>
      <c r="B12" s="2" t="inlineStr">
        <is>
          <t xml:space="preserve"> п.3.4                                                                                                                                                                                                  </t>
        </is>
      </c>
      <c r="C12" s="2" t="inlineStr">
        <is>
      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(для женщин- гинеколог, Мазок на флору, Мазок на онкоцитологию, УЗИ органов малого таза), заключение</t>
        </is>
      </c>
      <c r="D12" s="2" t="inlineStr">
        <is>
          <t>лаборант хим.анализа</t>
        </is>
      </c>
      <c r="E12" s="2" t="n"/>
      <c r="F12" s="2" t="n">
        <v>1</v>
      </c>
      <c r="G12" s="2" t="n"/>
      <c r="H12" s="2">
        <f>50+50+50+50+50+50+50+440+75+0+300+350+100</f>
        <v/>
      </c>
    </row>
    <row r="13" ht="104.25" customHeight="1">
      <c r="A13" s="2" t="n">
        <v>11</v>
      </c>
      <c r="B13" s="2" t="inlineStr">
        <is>
          <t xml:space="preserve"> п.4.3.1, п.15                                                                                                                                                                                          </t>
        </is>
      </c>
      <c r="C13" s="2" t="inlineStr">
        <is>
          <t>Специалисты: терапевт, психиатр, нарколог, невролог, оториноларинголог, офтальмолог,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функции вестибулярного аппарата, рефрактометрия (или скиаскопия), паллестезиметрия, аудиометрия, периметрия,  заключение</t>
        </is>
      </c>
      <c r="D13" s="2" t="inlineStr">
        <is>
          <t>слесарь-ремонтник</t>
        </is>
      </c>
      <c r="E13" s="2" t="n">
        <v>9</v>
      </c>
      <c r="F13" s="2" t="n"/>
      <c r="G13" s="2">
        <f>50+50+50+50+50+50+50+50+440+50+0+65+40+35+100+75+100</f>
        <v/>
      </c>
      <c r="H13" s="2" t="n"/>
    </row>
    <row r="14" ht="89.25" customHeight="1">
      <c r="A14" s="2" t="n">
        <v>12</v>
      </c>
      <c r="B14" s="2" t="inlineStr">
        <is>
          <t xml:space="preserve"> п.3.1.7, п.4.2.1                                                                                                                                                                                       </t>
        </is>
      </c>
      <c r="C14" s="2" t="inlineStr">
        <is>
          <t>Специалисты: терапевт, психиатр, нарколог, невролог, оториноларинголог, офтальмолог, дерматовенеролог, хирург Исследования: ОАК с лейкоформулой, ОАМ, холестерин крови, глюкоза крови, ЭКГ, спирометрия, Пульсоксиметрия,  биомикроскопия глаза, визометрия (острота зрения), офтальмоскопия глазного дна, заключение</t>
        </is>
      </c>
      <c r="D14" s="2" t="inlineStr">
        <is>
          <t>электрогазосварщик</t>
        </is>
      </c>
      <c r="E14" s="2" t="n">
        <v>1</v>
      </c>
      <c r="F14" s="2" t="n"/>
      <c r="G14" s="2">
        <f>50+50+50+50+50+50+50+50+440+75+0+50+0+40+100</f>
        <v/>
      </c>
      <c r="H14" s="2" t="n"/>
      <c r="J14" s="1" t="inlineStr">
        <is>
          <t>фтор</t>
        </is>
      </c>
    </row>
    <row r="15" ht="104.25" customHeight="1">
      <c r="A15" s="2" t="n">
        <v>13</v>
      </c>
      <c r="B15" s="2" t="inlineStr">
        <is>
          <t xml:space="preserve"> п.4.3.1, п.6.2, п.9                                                                                                                                                                                    </t>
        </is>
      </c>
      <c r="C15" s="2" t="inlineStr">
        <is>
          <t>Специалисты: терапевт, психиатр, нарколог, невролог, оториноларинголог, офтальмолог,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функции вестибулярного аппарата, рефрактометрия (или скиаскопия), паллестезиметрия, аудиометрия, периметрия, заключение</t>
        </is>
      </c>
      <c r="D15" s="2" t="inlineStr">
        <is>
          <t>эл.монтер по ремонту и обслуживанию эл.оборудования</t>
        </is>
      </c>
      <c r="E15" s="2" t="n">
        <v>5</v>
      </c>
      <c r="F15" s="2" t="n"/>
      <c r="G15" s="2">
        <f>50+50+50+50+50+50+50+50+440+50+0+65+40+35+100+75+100</f>
        <v/>
      </c>
      <c r="H15" s="2" t="n"/>
    </row>
    <row r="16" ht="103.5" customHeight="1">
      <c r="A16" s="2" t="n">
        <v>14</v>
      </c>
      <c r="B16" s="2" t="inlineStr">
        <is>
          <t xml:space="preserve"> п.4.3.1, п.9                                                                                                                                                                                           </t>
        </is>
      </c>
      <c r="C16" s="2" t="inlineStr">
        <is>
          <t>Специалисты: терапевт, психиатр, нарколог, невролог, оториноларинголог, офтальмолог,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функции вестибулярного аппарата, рефрактометрия (или скиаскопия), паллестезиметрия, аудиометрия, периметрия, заключение</t>
        </is>
      </c>
      <c r="D16" s="2" t="inlineStr">
        <is>
          <t>наладчик КИПиА</t>
        </is>
      </c>
      <c r="E16" s="2" t="n">
        <v>2</v>
      </c>
      <c r="F16" s="2" t="n"/>
      <c r="G16" s="2">
        <f>50+50+50+50+50+50+50+50+440+50+0+65+40+35+100+75+100</f>
        <v/>
      </c>
      <c r="H16" s="2" t="n"/>
    </row>
    <row r="17" ht="133.5" customHeight="1">
      <c r="A17" s="2" t="n">
        <v>15</v>
      </c>
      <c r="B17" s="2" t="inlineStr">
        <is>
          <t xml:space="preserve"> п.4.1                                                                                                                                                                                                  </t>
        </is>
      </c>
      <c r="C17" s="2" t="inlineStr">
        <is>
          <t>Специалисты: терапевт, психиатр, нарколог, невролог, офтальмолог, дерматовенеролог, оториноларинголог. Исследования: ОАК с лейкоформулой, ОАМ, холестерин крови, глюкоза крови, ЭКГ, Rg ОГК, биомикроскопия глаза, визометрия (острота зрения), офтальмоскопия глазного дна, Исследование уровня ретикулоцитов, тромбоцитов в крови, рефрактометрия (или скиаскопия), Психофизиологическое исследование, УЗИ органов брюшной полости, УЗИ щитовидной железы,  заключение</t>
        </is>
      </c>
      <c r="D17" s="2" t="inlineStr">
        <is>
          <t>технический директор, зам. техн. директора, нач. отдела АСУТП, вед. инжен АСКТП, инженер АСУТП, инженер-программист</t>
        </is>
      </c>
      <c r="E17" s="2" t="n">
        <v>6</v>
      </c>
      <c r="F17" s="2" t="n"/>
      <c r="G17" s="2">
        <f>50+50+50+50+50+50+50+440+1700+50+0+40+55+40+850+1200+1100+100</f>
        <v/>
      </c>
      <c r="H17" s="2" t="n"/>
    </row>
    <row r="18" ht="240" customHeight="1">
      <c r="A18" s="2" t="n">
        <v>16</v>
      </c>
      <c r="B18" s="2" t="inlineStr">
        <is>
          <t xml:space="preserve"> п.4.2.5                                                                                                                                                                                                </t>
        </is>
      </c>
      <c r="C18" s="2" t="inlineStr">
        <is>
          <t>Специалисты: терапевт, психиатр, нарколог, невролог, офтальмолог, дерматовенеролог. Исследования: ОАК с лейкоформулой, ОАМ, холестерин крови, глюкоза крови, ЭКГ,  биомикроскопия глаза, визометрия (острота зрения), офтальмоскопия глазного дна, (для женщин- гинеколог, Мазок на флору, Мазок на онкоцитологию, УЗИ органов малого таза), заключение</t>
        </is>
      </c>
      <c r="D18" s="2" t="inlineStr">
        <is>
          <t>зам.гл.бухгалтера, бухгалтер, экономист,_x000D_
нач.фин-кредит.службы, нач.юр.отдела. нач.отдела по маркетингу, менеджер по сбыту, зав.склада отд логистики_x000D_
спец. по таможенному оформлен, колорист, ст.инженер</t>
        </is>
      </c>
      <c r="E18" s="2" t="n">
        <v>3</v>
      </c>
      <c r="F18" s="2" t="n">
        <v>26</v>
      </c>
      <c r="G18" s="2">
        <f>50+50+50+50+50+50+440+50+0+40+100</f>
        <v/>
      </c>
      <c r="H18" s="2">
        <f>G18+300+350</f>
        <v/>
      </c>
    </row>
    <row r="19">
      <c r="A19" s="2" t="n"/>
      <c r="B19" s="2" t="n"/>
      <c r="C19" s="2" t="inlineStr">
        <is>
          <t>ММГ</t>
        </is>
      </c>
      <c r="D19" s="2" t="n"/>
      <c r="E19" s="2" t="n"/>
      <c r="F19" s="2" t="n">
        <v>36</v>
      </c>
      <c r="G19" s="3" t="n"/>
      <c r="H19" s="4" t="n">
        <v>350</v>
      </c>
    </row>
    <row r="20">
      <c r="A20" s="2" t="n"/>
      <c r="B20" s="2" t="n"/>
      <c r="C20" s="2" t="inlineStr">
        <is>
          <t>ФЛГ</t>
        </is>
      </c>
      <c r="D20" s="2" t="n"/>
      <c r="E20" s="2" t="n"/>
      <c r="F20" s="2" t="n">
        <v>132</v>
      </c>
      <c r="G20" s="5" t="n">
        <v>300</v>
      </c>
      <c r="H20" s="6" t="n"/>
      <c r="K20" s="1">
        <f>F20*G20</f>
        <v/>
      </c>
    </row>
    <row r="21">
      <c r="A21" s="2" t="n"/>
      <c r="B21" s="2" t="n"/>
      <c r="C21" s="2" t="inlineStr">
        <is>
          <t>ИТОГО</t>
        </is>
      </c>
      <c r="D21" s="2" t="n"/>
      <c r="E21" s="5">
        <f>E18+F18+E17+F17+E16+F16+E15+F15+E14+F14+E13+F13+F12+E12+E11+F11+F10+E10+E9+F9+F8+E8+E7+F7+F6+E6+E5+F5+F4+E4+E3+F3</f>
        <v/>
      </c>
      <c r="F21" s="6" t="n"/>
      <c r="G21" s="5">
        <f>F19*H19+F20*G20+E18*G18+F18*H18+E17*G17+E16*G16+E15*G15+E14*G14+E13*G13+F12*H12+F11*H11+F10*H10+E9*G9+E8*G8+E7*G7+F6*H6+E5*G5+F5*H5+E4*G4+E3*G3</f>
        <v/>
      </c>
      <c r="H21" s="6" t="n"/>
    </row>
    <row r="22"/>
    <row r="23">
      <c r="E23" s="1" t="inlineStr">
        <is>
          <t>жен</t>
        </is>
      </c>
      <c r="F23" s="1">
        <f>F18+F17+F16+F15+F14+F13+F12+F11+F10+F9+F8+F7+F6+F5+F4+F3</f>
        <v/>
      </c>
    </row>
  </sheetData>
  <mergeCells count="3">
    <mergeCell ref="G20:H20"/>
    <mergeCell ref="G21:H21"/>
    <mergeCell ref="E21:F21"/>
  </mergeCells>
  <pageMargins left="0.7" right="0.7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(для женщин- гинеколог</t>
        </is>
      </c>
      <c r="B1" t="n">
        <v>64</v>
      </c>
    </row>
    <row r="2">
      <c r="A2" t="inlineStr">
        <is>
          <t>Rg ОГК</t>
        </is>
      </c>
      <c r="B2" t="n">
        <v>6</v>
      </c>
    </row>
    <row r="3">
      <c r="A3" t="inlineStr">
        <is>
          <t>ИТОГО</t>
        </is>
      </c>
      <c r="B3" t="n">
        <v>0</v>
      </c>
    </row>
    <row r="4">
      <c r="A4" t="inlineStr">
        <is>
          <t>Исследование уровня ретикулоцитов</t>
        </is>
      </c>
      <c r="B4" t="n">
        <v>11</v>
      </c>
    </row>
    <row r="5">
      <c r="A5" t="inlineStr">
        <is>
          <t>Исследование уровня ретикулоцитов в крови</t>
        </is>
      </c>
      <c r="B5" t="n">
        <v>5</v>
      </c>
    </row>
    <row r="6">
      <c r="A6" t="inlineStr">
        <is>
          <t>Исследования</t>
        </is>
      </c>
      <c r="B6" t="n">
        <v>138</v>
      </c>
    </row>
    <row r="7">
      <c r="A7" t="inlineStr">
        <is>
          <t>ММГ</t>
        </is>
      </c>
      <c r="B7" t="n">
        <v>36</v>
      </c>
    </row>
    <row r="8">
      <c r="A8" t="inlineStr">
        <is>
          <t>Мазок на онкоцитологию</t>
        </is>
      </c>
      <c r="B8" t="n">
        <v>64</v>
      </c>
    </row>
    <row r="9">
      <c r="A9" t="inlineStr">
        <is>
          <t>Мазок на флору</t>
        </is>
      </c>
      <c r="B9" t="n">
        <v>64</v>
      </c>
    </row>
    <row r="10">
      <c r="A10" t="inlineStr">
        <is>
          <t>ОАК с лейкоформулой</t>
        </is>
      </c>
      <c r="B10" t="n">
        <v>138</v>
      </c>
    </row>
    <row r="11">
      <c r="A11" t="inlineStr">
        <is>
          <t>ОАМ</t>
        </is>
      </c>
      <c r="B11" t="n">
        <v>138</v>
      </c>
    </row>
    <row r="12">
      <c r="A12" t="inlineStr">
        <is>
          <t>ООО "Маяк-Техноцелл" (выезд 24-25 апреля)</t>
        </is>
      </c>
      <c r="B12" t="n">
        <v>0</v>
      </c>
    </row>
    <row r="13">
      <c r="A13" t="inlineStr">
        <is>
          <t>Перечень услуг</t>
        </is>
      </c>
      <c r="B13" t="n">
        <v>0</v>
      </c>
    </row>
    <row r="14">
      <c r="A14" t="inlineStr">
        <is>
          <t>Психофизиологическое исследование</t>
        </is>
      </c>
      <c r="B14" t="n">
        <v>6</v>
      </c>
    </row>
    <row r="15">
      <c r="A15" t="inlineStr">
        <is>
          <t>Пульсоксиметрия</t>
        </is>
      </c>
      <c r="B15" t="n">
        <v>24</v>
      </c>
    </row>
    <row r="16">
      <c r="A16" t="inlineStr">
        <is>
          <t>Специалисты</t>
        </is>
      </c>
      <c r="B16" t="n">
        <v>138</v>
      </c>
    </row>
    <row r="17">
      <c r="A17" t="inlineStr">
        <is>
          <t>УЗИ органов брюшной полости</t>
        </is>
      </c>
      <c r="B17" t="n">
        <v>6</v>
      </c>
    </row>
    <row r="18">
      <c r="A18" t="inlineStr">
        <is>
          <t>УЗИ органов малого таза)</t>
        </is>
      </c>
      <c r="B18" t="n">
        <v>64</v>
      </c>
    </row>
    <row r="19">
      <c r="A19" t="inlineStr">
        <is>
          <t>УЗИ щитовидной железы</t>
        </is>
      </c>
      <c r="B19" t="n">
        <v>6</v>
      </c>
    </row>
    <row r="20">
      <c r="A20" t="inlineStr">
        <is>
          <t>ФЛГ</t>
        </is>
      </c>
      <c r="B20" t="n">
        <v>159</v>
      </c>
    </row>
    <row r="21">
      <c r="A21" t="inlineStr">
        <is>
          <t>ЭКГ</t>
        </is>
      </c>
      <c r="B21" t="n">
        <v>138</v>
      </c>
    </row>
    <row r="22">
      <c r="A22" t="inlineStr">
        <is>
          <t>аудиометрия</t>
        </is>
      </c>
      <c r="B22" t="n">
        <v>79</v>
      </c>
    </row>
    <row r="23">
      <c r="A23" t="inlineStr">
        <is>
          <t>биомикроскопия глаза</t>
        </is>
      </c>
      <c r="B23" t="n">
        <v>95</v>
      </c>
    </row>
    <row r="24">
      <c r="A24" t="inlineStr">
        <is>
          <t>визометрия (острота зрения)</t>
        </is>
      </c>
      <c r="B24" t="n">
        <v>88</v>
      </c>
    </row>
    <row r="25">
      <c r="A25" t="inlineStr">
        <is>
          <t>глюкоза крови</t>
        </is>
      </c>
      <c r="B25" t="n">
        <v>138</v>
      </c>
    </row>
    <row r="26">
      <c r="A26" t="inlineStr">
        <is>
          <t>дерматовенеролог</t>
        </is>
      </c>
      <c r="B26" t="n">
        <v>92</v>
      </c>
    </row>
    <row r="27">
      <c r="A27" t="inlineStr">
        <is>
          <t>заключение</t>
        </is>
      </c>
      <c r="B27" t="n">
        <v>138</v>
      </c>
    </row>
    <row r="28">
      <c r="A28" t="inlineStr">
        <is>
          <t>исследование функции вестибулярного аппарата</t>
        </is>
      </c>
      <c r="B28" t="n">
        <v>79</v>
      </c>
    </row>
    <row r="29">
      <c r="A29" t="inlineStr">
        <is>
          <t>исследование цветоощущения</t>
        </is>
      </c>
      <c r="B29" t="n">
        <v>24</v>
      </c>
    </row>
    <row r="30">
      <c r="A30" t="inlineStr">
        <is>
          <t>нарколог</t>
        </is>
      </c>
      <c r="B30" t="n">
        <v>138</v>
      </c>
    </row>
    <row r="31">
      <c r="A31" t="inlineStr">
        <is>
          <t>невролог</t>
        </is>
      </c>
      <c r="B31" t="n">
        <v>138</v>
      </c>
    </row>
    <row r="32">
      <c r="A32" t="inlineStr">
        <is>
          <t>оториноларинголог</t>
        </is>
      </c>
      <c r="B32" t="n">
        <v>109</v>
      </c>
    </row>
    <row r="33">
      <c r="A33" t="inlineStr">
        <is>
          <t>офтальмолог</t>
        </is>
      </c>
      <c r="B33" t="n">
        <v>111</v>
      </c>
    </row>
    <row r="34">
      <c r="A34" t="inlineStr">
        <is>
          <t>офтальмоскопия глазного дна</t>
        </is>
      </c>
      <c r="B34" t="n">
        <v>36</v>
      </c>
    </row>
    <row r="35">
      <c r="A35" t="inlineStr">
        <is>
          <t>паллестезиметрия</t>
        </is>
      </c>
      <c r="B35" t="n">
        <v>16</v>
      </c>
    </row>
    <row r="36">
      <c r="A36" t="inlineStr">
        <is>
          <t>периметрия</t>
        </is>
      </c>
      <c r="B36" t="n">
        <v>52</v>
      </c>
    </row>
    <row r="37">
      <c r="A37" t="inlineStr">
        <is>
          <t>психиатр</t>
        </is>
      </c>
      <c r="B37" t="n">
        <v>138</v>
      </c>
    </row>
    <row r="38">
      <c r="A38" t="inlineStr">
        <is>
          <t>рефрактометрия (или скиаскопия)</t>
        </is>
      </c>
      <c r="B38" t="n">
        <v>22</v>
      </c>
    </row>
    <row r="39">
      <c r="A39" t="inlineStr">
        <is>
          <t>спирометрия</t>
        </is>
      </c>
      <c r="B39" t="n">
        <v>24</v>
      </c>
    </row>
    <row r="40">
      <c r="A40" t="inlineStr">
        <is>
          <t>терапевт</t>
        </is>
      </c>
      <c r="B40" t="n">
        <v>138</v>
      </c>
    </row>
    <row r="41">
      <c r="A41" t="inlineStr">
        <is>
          <t>тонометрия</t>
        </is>
      </c>
      <c r="B41" t="n">
        <v>24</v>
      </c>
    </row>
    <row r="42">
      <c r="A42" t="inlineStr">
        <is>
          <t>тромбоцитов в крови</t>
        </is>
      </c>
      <c r="B42" t="n">
        <v>6</v>
      </c>
    </row>
    <row r="43">
      <c r="A43" t="inlineStr">
        <is>
          <t>хирург</t>
        </is>
      </c>
      <c r="B43" t="n">
        <v>41</v>
      </c>
    </row>
    <row r="44">
      <c r="A44" t="inlineStr">
        <is>
          <t>хирург Исследования</t>
        </is>
      </c>
      <c r="B44" t="n">
        <v>1</v>
      </c>
    </row>
    <row r="45">
      <c r="A45" t="inlineStr">
        <is>
          <t>холестерин крови</t>
        </is>
      </c>
      <c r="B45" t="n">
        <v>138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MARKET4</dc:creator>
  <dcterms:created xsi:type="dcterms:W3CDTF">2024-03-18T10:12:55Z</dcterms:created>
  <dcterms:modified xsi:type="dcterms:W3CDTF">2024-04-26T07:24:03Z</dcterms:modified>
  <cp:lastModifiedBy>PROG2</cp:lastModifiedBy>
  <cp:lastPrinted>2024-03-26T14:29:24Z</cp:lastPrinted>
</cp:coreProperties>
</file>