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Exercises" sheetId="2" state="visible" r:id="rId4"/>
    <sheet name="Output" sheetId="3" state="visible" r:id="rId5"/>
    <sheet name="Pivot Table" sheetId="4" state="visible" r:id="rId6"/>
    <sheet name="Pivot Chart" sheetId="5" state="visible" r:id="rId7"/>
  </sheets>
  <definedNames>
    <definedName function="false" hidden="false" localSheetId="0" name="_2" vbProcedure="false">sheet1!#ref!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Insert Your Company Name</t>
        </r>
      </text>
    </comment>
    <comment ref="C2" authorId="0">
      <text>
        <r>
          <rPr>
            <sz val="10"/>
            <rFont val="Arial"/>
            <family val="2"/>
          </rPr>
          <t xml:space="preserve">Insert Your Office Address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Insert Your Company Name</t>
        </r>
      </text>
    </comment>
    <comment ref="C2" authorId="0">
      <text>
        <r>
          <rPr>
            <sz val="10"/>
            <rFont val="Arial"/>
            <family val="2"/>
          </rPr>
          <t xml:space="preserve">Insert Your Office Address</t>
        </r>
      </text>
    </comment>
  </commentList>
</comments>
</file>

<file path=xl/sharedStrings.xml><?xml version="1.0" encoding="utf-8"?>
<sst xmlns="http://schemas.openxmlformats.org/spreadsheetml/2006/main" count="472" uniqueCount="154">
  <si>
    <t xml:space="preserve">Company Name:</t>
  </si>
  <si>
    <t xml:space="preserve">Ascribe Infotech</t>
  </si>
  <si>
    <t xml:space="preserve">Address:</t>
  </si>
  <si>
    <t xml:space="preserve">Udupi</t>
  </si>
  <si>
    <t xml:space="preserve">Salary Sheet For The Month Of</t>
  </si>
  <si>
    <t xml:space="preserve">January</t>
  </si>
  <si>
    <t xml:space="preserve">Working Days:</t>
  </si>
  <si>
    <t xml:space="preserve">Allowed Leaves:</t>
  </si>
  <si>
    <t xml:space="preserve">Sr. No.</t>
  </si>
  <si>
    <t xml:space="preserve">Emp. Code</t>
  </si>
  <si>
    <t xml:space="preserve">Employee Name</t>
  </si>
  <si>
    <t xml:space="preserve">Date of Joining</t>
  </si>
  <si>
    <t xml:space="preserve">Designation</t>
  </si>
  <si>
    <t xml:space="preserve">Department</t>
  </si>
  <si>
    <t xml:space="preserve">Location</t>
  </si>
  <si>
    <t xml:space="preserve">Gender</t>
  </si>
  <si>
    <t xml:space="preserve">Salary</t>
  </si>
  <si>
    <t xml:space="preserve">City</t>
  </si>
  <si>
    <t xml:space="preserve">State</t>
  </si>
  <si>
    <t xml:space="preserve">MW01</t>
  </si>
  <si>
    <t xml:space="preserve">Astha Puri</t>
  </si>
  <si>
    <t xml:space="preserve">Developer</t>
  </si>
  <si>
    <t xml:space="preserve">HR</t>
  </si>
  <si>
    <t xml:space="preserve"> Karnataka</t>
  </si>
  <si>
    <t xml:space="preserve">Female</t>
  </si>
  <si>
    <t xml:space="preserve">MW02</t>
  </si>
  <si>
    <t xml:space="preserve">Bijal Pande</t>
  </si>
  <si>
    <t xml:space="preserve">Graphic Designer</t>
  </si>
  <si>
    <t xml:space="preserve">R&amp;D</t>
  </si>
  <si>
    <t xml:space="preserve">Mangalore</t>
  </si>
  <si>
    <t xml:space="preserve">MW03</t>
  </si>
  <si>
    <t xml:space="preserve">Chirag Sharma</t>
  </si>
  <si>
    <t xml:space="preserve">Sr. Developer</t>
  </si>
  <si>
    <t xml:space="preserve">Development</t>
  </si>
  <si>
    <t xml:space="preserve">Honnavar</t>
  </si>
  <si>
    <t xml:space="preserve">Male</t>
  </si>
  <si>
    <t xml:space="preserve">MW04</t>
  </si>
  <si>
    <t xml:space="preserve">Divya Soni</t>
  </si>
  <si>
    <t xml:space="preserve">Quality Control</t>
  </si>
  <si>
    <t xml:space="preserve">Pune</t>
  </si>
  <si>
    <t xml:space="preserve"> Maharashtra</t>
  </si>
  <si>
    <t xml:space="preserve">MW05</t>
  </si>
  <si>
    <t xml:space="preserve">Erum Rastogi</t>
  </si>
  <si>
    <t xml:space="preserve">Office Admin</t>
  </si>
  <si>
    <t xml:space="preserve">Marketing</t>
  </si>
  <si>
    <t xml:space="preserve">Mumbai</t>
  </si>
  <si>
    <t xml:space="preserve">MW06</t>
  </si>
  <si>
    <t xml:space="preserve">Farhan Patel</t>
  </si>
  <si>
    <t xml:space="preserve">Finance</t>
  </si>
  <si>
    <t xml:space="preserve">Bhopal</t>
  </si>
  <si>
    <t xml:space="preserve"> Madhya Pradesh</t>
  </si>
  <si>
    <t xml:space="preserve">MW07</t>
  </si>
  <si>
    <t xml:space="preserve">Geet Sahu</t>
  </si>
  <si>
    <t xml:space="preserve">Sr. Accountant</t>
  </si>
  <si>
    <t xml:space="preserve">MW08</t>
  </si>
  <si>
    <t xml:space="preserve">Himesh Surya</t>
  </si>
  <si>
    <t xml:space="preserve">Jr. Accountant</t>
  </si>
  <si>
    <t xml:space="preserve">Kolkata</t>
  </si>
  <si>
    <t xml:space="preserve"> West Bengal</t>
  </si>
  <si>
    <t xml:space="preserve">MW09</t>
  </si>
  <si>
    <t xml:space="preserve">Supriya</t>
  </si>
  <si>
    <t xml:space="preserve">Ahmedabad</t>
  </si>
  <si>
    <t xml:space="preserve"> Gujarat</t>
  </si>
  <si>
    <t xml:space="preserve">MW10</t>
  </si>
  <si>
    <t xml:space="preserve">Sharadhi</t>
  </si>
  <si>
    <t xml:space="preserve">Kanpur</t>
  </si>
  <si>
    <t xml:space="preserve"> Uttar Pradesh</t>
  </si>
  <si>
    <t xml:space="preserve">MW11</t>
  </si>
  <si>
    <t xml:space="preserve">Raghu</t>
  </si>
  <si>
    <t xml:space="preserve">Surat</t>
  </si>
  <si>
    <t xml:space="preserve">MW12</t>
  </si>
  <si>
    <t xml:space="preserve">Indira</t>
  </si>
  <si>
    <t xml:space="preserve">Thane</t>
  </si>
  <si>
    <t xml:space="preserve">MW13</t>
  </si>
  <si>
    <t xml:space="preserve">Shane</t>
  </si>
  <si>
    <t xml:space="preserve">MW14</t>
  </si>
  <si>
    <t xml:space="preserve">Imran Abha</t>
  </si>
  <si>
    <t xml:space="preserve">Administration</t>
  </si>
  <si>
    <t xml:space="preserve">Chennai</t>
  </si>
  <si>
    <t xml:space="preserve"> Tamil Nadu</t>
  </si>
  <si>
    <t xml:space="preserve">MW15</t>
  </si>
  <si>
    <t xml:space="preserve">Jitendra Pande</t>
  </si>
  <si>
    <t xml:space="preserve">HR Head</t>
  </si>
  <si>
    <t xml:space="preserve">Bangalore</t>
  </si>
  <si>
    <t xml:space="preserve">MW16</t>
  </si>
  <si>
    <t xml:space="preserve">Kailash Rane</t>
  </si>
  <si>
    <t xml:space="preserve">Manager</t>
  </si>
  <si>
    <t xml:space="preserve">Hyderabad</t>
  </si>
  <si>
    <t xml:space="preserve"> Telangana</t>
  </si>
  <si>
    <t xml:space="preserve">MW17</t>
  </si>
  <si>
    <t xml:space="preserve">Luv Patel</t>
  </si>
  <si>
    <t xml:space="preserve">Delivery Boy</t>
  </si>
  <si>
    <t xml:space="preserve">MW18</t>
  </si>
  <si>
    <t xml:space="preserve">Manoj Bhide</t>
  </si>
  <si>
    <t xml:space="preserve">Peon</t>
  </si>
  <si>
    <t xml:space="preserve">MW19</t>
  </si>
  <si>
    <t xml:space="preserve">Nancy Pastor</t>
  </si>
  <si>
    <t xml:space="preserve">MW20</t>
  </si>
  <si>
    <t xml:space="preserve">Omar Shaikh</t>
  </si>
  <si>
    <t xml:space="preserve">Jaipur</t>
  </si>
  <si>
    <t xml:space="preserve"> Rajasthan</t>
  </si>
  <si>
    <t xml:space="preserve">MW21</t>
  </si>
  <si>
    <t xml:space="preserve">Preetam Chavla</t>
  </si>
  <si>
    <t xml:space="preserve">Sales</t>
  </si>
  <si>
    <t xml:space="preserve">Lucknow</t>
  </si>
  <si>
    <t xml:space="preserve">MW22</t>
  </si>
  <si>
    <t xml:space="preserve">Ram Vihaan</t>
  </si>
  <si>
    <t xml:space="preserve">MW23</t>
  </si>
  <si>
    <t xml:space="preserve">Sunil Upadhay</t>
  </si>
  <si>
    <t xml:space="preserve">Nagpur</t>
  </si>
  <si>
    <t xml:space="preserve">MW24</t>
  </si>
  <si>
    <t xml:space="preserve">Tirth Chobe</t>
  </si>
  <si>
    <t xml:space="preserve">Indore</t>
  </si>
  <si>
    <t xml:space="preserve">MW25</t>
  </si>
  <si>
    <t xml:space="preserve">Umesh Bajrang</t>
  </si>
  <si>
    <t xml:space="preserve">Salary Summary of </t>
  </si>
  <si>
    <t xml:space="preserve">Employees</t>
  </si>
  <si>
    <t xml:space="preserve">Maximum Salary</t>
  </si>
  <si>
    <t xml:space="preserve">Minimum Salary</t>
  </si>
  <si>
    <t xml:space="preserve">Average Salay</t>
  </si>
  <si>
    <t xml:space="preserve">5th Smallest Salary</t>
  </si>
  <si>
    <t xml:space="preserve">5th Largest Salary</t>
  </si>
  <si>
    <t xml:space="preserve">Number of Employees Having Salary More than 90th Percentile</t>
  </si>
  <si>
    <t xml:space="preserve">Exercises</t>
  </si>
  <si>
    <t xml:space="preserve">III. Working with Data: Data Validation, Pivot Tables &amp; Pivot Charts.</t>
  </si>
  <si>
    <t xml:space="preserve">Pivot Table</t>
  </si>
  <si>
    <t xml:space="preserve">Copy the Employee Table</t>
  </si>
  <si>
    <t xml:space="preserve">Querying large amounts of data in many user-friendly ways.</t>
  </si>
  <si>
    <t xml:space="preserve">Validate column "DOJ" and confirm values are between between Janaury 2000 to December 2023</t>
  </si>
  <si>
    <t xml:space="preserve">Subtotaling and aggregating numeric data, summarizing data by categories and subcategories, and creating custom calculations and formulas.</t>
  </si>
  <si>
    <t xml:space="preserve">Add dropdown list to add either "Male" or "Female" for the column "Gender"</t>
  </si>
  <si>
    <t xml:space="preserve">Expanding and collapsing levels of data to focus your results, and drilling down to details from the summary data for areas of interest to you.</t>
  </si>
  <si>
    <t xml:space="preserve">Allow less than 20 characters in the column "Employee Name" column</t>
  </si>
  <si>
    <t xml:space="preserve">Moving rows to columns or columns to rows (or "pivoting") to see different summaries of the source data.</t>
  </si>
  <si>
    <t xml:space="preserve">Add month and year list to the designated cell. Allow only the years between 2000 to 2023.</t>
  </si>
  <si>
    <t xml:space="preserve">Filtering, sorting, grouping, and conditionally formatting the most useful and interesting subset of data enabling you to focus on just the information you want.</t>
  </si>
  <si>
    <t xml:space="preserve">Derive number of days based on month and year(consider leap year).</t>
  </si>
  <si>
    <t xml:space="preserve">Presenting concise, attractive, and annotated online or printed reports.</t>
  </si>
  <si>
    <t xml:space="preserve">Change Date of Joining to "YYYY"</t>
  </si>
  <si>
    <t xml:space="preserve">Add pivot table for the employee Data</t>
  </si>
  <si>
    <t xml:space="preserve">Display Departmentwise employee count and total salary and Maximum Salary</t>
  </si>
  <si>
    <t xml:space="preserve">Display Departmentwise employee count and total salary and Maximum Salary by year</t>
  </si>
  <si>
    <t xml:space="preserve">List Female Employees of every deparment based on the year </t>
  </si>
  <si>
    <t xml:space="preserve">Add pivot chart for employee table</t>
  </si>
  <si>
    <t xml:space="preserve">Generate chart to display number employees under each department</t>
  </si>
  <si>
    <t xml:space="preserve">Generate chart to show number of employees joined every year departmentwise</t>
  </si>
  <si>
    <t xml:space="preserve">Display male employees from karnataka joined different department in different year</t>
  </si>
  <si>
    <t xml:space="preserve">SMVITM</t>
  </si>
  <si>
    <t xml:space="preserve">February</t>
  </si>
  <si>
    <t xml:space="preserve">Location2</t>
  </si>
  <si>
    <t xml:space="preserve">Total Salary</t>
  </si>
  <si>
    <t xml:space="preserve">Count of Sr. No.</t>
  </si>
  <si>
    <t xml:space="preserve">Row Labels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</si>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</sst>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&quot;₹ &quot;#,##0"/>
    <numFmt numFmtId="167" formatCode="General"/>
    <numFmt numFmtId="168" formatCode="#,##0"/>
    <numFmt numFmtId="169" formatCode="yy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"/>
      <name val="Arial"/>
      <family val="2"/>
    </font>
    <font>
      <b val="true"/>
      <sz val="14"/>
      <color theme="1"/>
      <name val="Calibri"/>
      <family val="2"/>
      <charset val="1"/>
    </font>
    <font>
      <b val="true"/>
      <sz val="11"/>
      <color theme="1" tint="0.0499"/>
      <name val="Calibri"/>
      <family val="2"/>
      <charset val="1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"/>
        <bgColor rgb="FFDCE6F2"/>
      </patternFill>
    </fill>
    <fill>
      <patternFill patternType="solid">
        <fgColor theme="9" tint="0.5999"/>
        <bgColor rgb="FFD9D9D9"/>
      </patternFill>
    </fill>
    <fill>
      <patternFill patternType="solid">
        <fgColor theme="8" tint="0.3999"/>
        <bgColor rgb="FF8EB4E3"/>
      </patternFill>
    </fill>
    <fill>
      <patternFill patternType="solid">
        <fgColor theme="6" tint="0.3999"/>
        <bgColor rgb="FFD9D9D9"/>
      </patternFill>
    </fill>
    <fill>
      <patternFill patternType="solid">
        <fgColor theme="3" tint="0.7999"/>
        <bgColor rgb="FFD9D9D9"/>
      </patternFill>
    </fill>
    <fill>
      <patternFill patternType="solid">
        <fgColor theme="3" tint="0.5999"/>
        <bgColor rgb="FF93CDDD"/>
      </patternFill>
    </fill>
    <fill>
      <patternFill patternType="solid">
        <fgColor theme="4" tint="0.7999"/>
        <bgColor rgb="FFD9D9D9"/>
      </patternFill>
    </fill>
    <fill>
      <patternFill patternType="solid">
        <fgColor theme="0"/>
        <bgColor rgb="FFEBF1DE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/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/>
      <diagonal/>
    </border>
    <border diagonalUp="false" diagonalDown="false">
      <left style="thin">
        <color rgb="FFFF0000"/>
      </left>
      <right/>
      <top style="thin">
        <color rgb="FFFF0000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Dashed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Dashed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Dashed"/>
      <right/>
      <top style="thin"/>
      <bottom/>
      <diagonal/>
    </border>
    <border diagonalUp="false" diagonalDown="false">
      <left style="mediumDashed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7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7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5" borderId="7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5" borderId="7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10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1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6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0" fillId="8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8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0" fillId="0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0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6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6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3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5">
    <dxf>
      <fill>
        <patternFill patternType="solid">
          <fgColor rgb="FFDCE6F2"/>
          <bgColor rgb="FF000000"/>
        </patternFill>
      </fill>
    </dxf>
    <dxf>
      <fill>
        <patternFill patternType="solid">
          <fgColor rgb="FFFCD5B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D0D0D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78787"/>
      <rgbColor rgb="FF8EB4E3"/>
      <rgbColor rgb="FFC0504D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3CDDD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'Pivot Chart'!$B$4:$B$5</c:f>
              <c:strCache>
                <c:ptCount val="1"/>
                <c:pt idx="0">
                  <c:v>Date of Joining 2011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Chart'!$A$6:$A$9</c:f>
              <c:strCache>
                <c:ptCount val="4"/>
                <c:pt idx="0">
                  <c:v>Development</c:v>
                </c:pt>
                <c:pt idx="1">
                  <c:v>HR</c:v>
                </c:pt>
                <c:pt idx="2">
                  <c:v>R&amp;D</c:v>
                </c:pt>
                <c:pt idx="3">
                  <c:v>Total Result</c:v>
                </c:pt>
              </c:strCache>
            </c:strRef>
          </c:cat>
          <c:val>
            <c:numRef>
              <c:f>'Pivot Chart'!$B$6:$B$9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Chart'!$C$4:$C$5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Chart'!$A$6:$A$9</c:f>
              <c:strCache>
                <c:ptCount val="4"/>
                <c:pt idx="0">
                  <c:v>Development</c:v>
                </c:pt>
                <c:pt idx="1">
                  <c:v>HR</c:v>
                </c:pt>
                <c:pt idx="2">
                  <c:v>R&amp;D</c:v>
                </c:pt>
                <c:pt idx="3">
                  <c:v>Total Result</c:v>
                </c:pt>
              </c:strCache>
            </c:strRef>
          </c:cat>
          <c:val>
            <c:numRef>
              <c:f>'Pivot Chart'!$C$6:$C$9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Chart'!$D$4:$D$5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Chart'!$A$6:$A$9</c:f>
              <c:strCache>
                <c:ptCount val="4"/>
                <c:pt idx="0">
                  <c:v>Development</c:v>
                </c:pt>
                <c:pt idx="1">
                  <c:v>HR</c:v>
                </c:pt>
                <c:pt idx="2">
                  <c:v>R&amp;D</c:v>
                </c:pt>
                <c:pt idx="3">
                  <c:v>Total Result</c:v>
                </c:pt>
              </c:strCache>
            </c:strRef>
          </c:cat>
          <c:val>
            <c:numRef>
              <c:f>'Pivot Chart'!$D$6:$D$9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</c:ser>
        <c:gapWidth val="150"/>
        <c:overlap val="0"/>
        <c:axId val="13555255"/>
        <c:axId val="40846278"/>
      </c:barChart>
      <c:catAx>
        <c:axId val="13555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46278"/>
        <c:crosses val="autoZero"/>
        <c:auto val="1"/>
        <c:lblAlgn val="ctr"/>
        <c:lblOffset val="100"/>
        <c:noMultiLvlLbl val="0"/>
      </c:catAx>
      <c:valAx>
        <c:axId val="408462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5525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10</xdr:row>
      <xdr:rowOff>111960</xdr:rowOff>
    </xdr:from>
    <xdr:to>
      <xdr:col>11</xdr:col>
      <xdr:colOff>304560</xdr:colOff>
      <xdr:row>24</xdr:row>
      <xdr:rowOff>187560</xdr:rowOff>
    </xdr:to>
    <xdr:graphicFrame>
      <xdr:nvGraphicFramePr>
        <xdr:cNvPr id="0" name="Chart 1"/>
        <xdr:cNvGraphicFramePr/>
      </xdr:nvGraphicFramePr>
      <xdr:xfrm>
        <a:off x="2910240" y="2076480"/>
        <a:ext cx="469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" createdVersion="3">
  <cacheSource type="worksheet">
    <worksheetSource ref="A5:J30" sheet="Output"/>
  </cacheSource>
  <cacheFields count="10">
    <cacheField name="Sr. No.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Emp. Code" numFmtId="0">
      <sharedItems count="25">
        <s v="MW01"/>
        <s v="MW02"/>
        <s v="MW03"/>
        <s v="MW04"/>
        <s v="MW05"/>
        <s v="MW06"/>
        <s v="MW07"/>
        <s v="MW08"/>
        <s v="MW09"/>
        <s v="MW10"/>
        <s v="MW11"/>
        <s v="MW12"/>
        <s v="MW13"/>
        <s v="MW14"/>
        <s v="MW15"/>
        <s v="MW16"/>
        <s v="MW17"/>
        <s v="MW18"/>
        <s v="MW19"/>
        <s v="MW20"/>
        <s v="MW21"/>
        <s v="MW22"/>
        <s v="MW23"/>
        <s v="MW24"/>
        <s v="MW25"/>
      </sharedItems>
    </cacheField>
    <cacheField name="Employee Name" numFmtId="0">
      <sharedItems count="25">
        <s v="Astha Puri"/>
        <s v="Bijal Pande"/>
        <s v="Chirag Sharma"/>
        <s v="Divya Soni"/>
        <s v="Erum Rastogi"/>
        <s v="Farhan Patel"/>
        <s v="Geet Sahu"/>
        <s v="Himesh Surya"/>
        <s v="Imran Abha"/>
        <s v="Indira"/>
        <s v="Jitendra Pande"/>
        <s v="Kailash Rane"/>
        <s v="Luv Patel"/>
        <s v="Manoj Bhide"/>
        <s v="Nancy Pastor"/>
        <s v="Omar Shaikh"/>
        <s v="Preetam Chavla"/>
        <s v="Raghu"/>
        <s v="Ram Vihaan"/>
        <s v="Shane"/>
        <s v="Sharadhi"/>
        <s v="Sunil Upadhay"/>
        <s v="Supriya"/>
        <s v="Tirth Chobe"/>
        <s v="Umesh Bajrang"/>
      </sharedItems>
    </cacheField>
    <cacheField name="Date of Joining" numFmtId="0">
      <sharedItems containsSemiMixedTypes="0" containsNonDate="0" containsDate="1" containsString="0" minDate="2003-11-12T00:00:00" maxDate="2012-12-12T00:00:00" count="5">
        <d v="2003-11-12T00:00:00"/>
        <d v="2010-10-10T00:00:00"/>
        <d v="2010-12-23T00:00:00"/>
        <d v="2011-11-11T00:00:00"/>
        <d v="2012-12-12T00:00:00"/>
      </sharedItems>
    </cacheField>
    <cacheField name="Designation" numFmtId="0">
      <sharedItems count="10">
        <s v="Delivery Boy"/>
        <s v="Developer"/>
        <s v="Graphic Designer"/>
        <s v="HR Head"/>
        <s v="Jr. Accountant"/>
        <s v="Manager"/>
        <s v="Office Admin"/>
        <s v="Peon"/>
        <s v="Sr. Accountant"/>
        <s v="Sr. Developer"/>
      </sharedItems>
    </cacheField>
    <cacheField name="Department" numFmtId="0">
      <sharedItems count="8">
        <s v="Administration"/>
        <s v="Development"/>
        <s v="Finance"/>
        <s v="HR"/>
        <s v="Marketing"/>
        <s v="Quality Control"/>
        <s v="R&amp;D"/>
        <s v="Sales"/>
      </sharedItems>
    </cacheField>
    <cacheField name="Location" numFmtId="0">
      <sharedItems count="18">
        <s v="Ahmedabad"/>
        <s v="Bangalore"/>
        <s v="Bhopal"/>
        <s v="Chennai"/>
        <s v="Honnavar"/>
        <s v="Hyderabad"/>
        <s v="Indore"/>
        <s v="Jaipur"/>
        <s v="Kanpur"/>
        <s v="Kolkata"/>
        <s v="Lucknow"/>
        <s v="Mangalore"/>
        <s v="Mumbai"/>
        <s v="Nagpur"/>
        <s v="Pune"/>
        <s v="Surat"/>
        <s v="Thane"/>
        <s v="Udupi"/>
      </sharedItems>
    </cacheField>
    <cacheField name="Location2" numFmtId="0">
      <sharedItems count="9">
        <s v=" Gujarat"/>
        <s v=" Karnataka"/>
        <s v=" Madhya Pradesh"/>
        <s v=" Maharashtra"/>
        <s v=" Rajasthan"/>
        <s v=" Tamil Nadu"/>
        <s v=" Telangana"/>
        <s v=" Uttar Pradesh"/>
        <s v=" West Bengal"/>
      </sharedItems>
    </cacheField>
    <cacheField name="Gender" numFmtId="0">
      <sharedItems count="2">
        <s v="Female"/>
        <s v="Male"/>
      </sharedItems>
    </cacheField>
    <cacheField name="Salary" numFmtId="0">
      <sharedItems containsSemiMixedTypes="0" containsString="0" containsNumber="1" containsInteger="1" minValue="10000" maxValue="50000" count="18">
        <n v="10000"/>
        <n v="12500"/>
        <n v="13500"/>
        <n v="14500"/>
        <n v="15000"/>
        <n v="15200"/>
        <n v="18000"/>
        <n v="22000"/>
        <n v="25000"/>
        <n v="26000"/>
        <n v="28000"/>
        <n v="35000"/>
        <n v="37000"/>
        <n v="39925"/>
        <n v="42850"/>
        <n v="45775"/>
        <n v="48700"/>
        <n v="5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4"/>
    <x v="1"/>
    <x v="3"/>
    <x v="17"/>
    <x v="1"/>
    <x v="0"/>
    <x v="9"/>
  </r>
  <r>
    <x v="1"/>
    <x v="1"/>
    <x v="1"/>
    <x v="1"/>
    <x v="2"/>
    <x v="6"/>
    <x v="11"/>
    <x v="1"/>
    <x v="1"/>
    <x v="4"/>
  </r>
  <r>
    <x v="2"/>
    <x v="2"/>
    <x v="2"/>
    <x v="3"/>
    <x v="9"/>
    <x v="1"/>
    <x v="4"/>
    <x v="1"/>
    <x v="1"/>
    <x v="6"/>
  </r>
  <r>
    <x v="3"/>
    <x v="3"/>
    <x v="3"/>
    <x v="2"/>
    <x v="2"/>
    <x v="5"/>
    <x v="14"/>
    <x v="3"/>
    <x v="0"/>
    <x v="3"/>
  </r>
  <r>
    <x v="4"/>
    <x v="4"/>
    <x v="4"/>
    <x v="0"/>
    <x v="6"/>
    <x v="4"/>
    <x v="12"/>
    <x v="3"/>
    <x v="0"/>
    <x v="5"/>
  </r>
  <r>
    <x v="5"/>
    <x v="5"/>
    <x v="5"/>
    <x v="4"/>
    <x v="1"/>
    <x v="2"/>
    <x v="2"/>
    <x v="2"/>
    <x v="1"/>
    <x v="6"/>
  </r>
  <r>
    <x v="6"/>
    <x v="6"/>
    <x v="6"/>
    <x v="1"/>
    <x v="8"/>
    <x v="4"/>
    <x v="12"/>
    <x v="3"/>
    <x v="1"/>
    <x v="17"/>
  </r>
  <r>
    <x v="7"/>
    <x v="7"/>
    <x v="7"/>
    <x v="4"/>
    <x v="4"/>
    <x v="4"/>
    <x v="9"/>
    <x v="8"/>
    <x v="1"/>
    <x v="11"/>
  </r>
  <r>
    <x v="8"/>
    <x v="8"/>
    <x v="22"/>
    <x v="1"/>
    <x v="1"/>
    <x v="3"/>
    <x v="0"/>
    <x v="0"/>
    <x v="0"/>
    <x v="12"/>
  </r>
  <r>
    <x v="9"/>
    <x v="9"/>
    <x v="20"/>
    <x v="3"/>
    <x v="2"/>
    <x v="6"/>
    <x v="8"/>
    <x v="7"/>
    <x v="0"/>
    <x v="13"/>
  </r>
  <r>
    <x v="10"/>
    <x v="10"/>
    <x v="17"/>
    <x v="2"/>
    <x v="9"/>
    <x v="1"/>
    <x v="15"/>
    <x v="0"/>
    <x v="1"/>
    <x v="14"/>
  </r>
  <r>
    <x v="11"/>
    <x v="11"/>
    <x v="9"/>
    <x v="0"/>
    <x v="2"/>
    <x v="5"/>
    <x v="16"/>
    <x v="3"/>
    <x v="0"/>
    <x v="15"/>
  </r>
  <r>
    <x v="12"/>
    <x v="12"/>
    <x v="19"/>
    <x v="4"/>
    <x v="6"/>
    <x v="6"/>
    <x v="17"/>
    <x v="1"/>
    <x v="1"/>
    <x v="16"/>
  </r>
  <r>
    <x v="13"/>
    <x v="13"/>
    <x v="8"/>
    <x v="1"/>
    <x v="2"/>
    <x v="0"/>
    <x v="3"/>
    <x v="5"/>
    <x v="1"/>
    <x v="4"/>
  </r>
  <r>
    <x v="14"/>
    <x v="14"/>
    <x v="10"/>
    <x v="4"/>
    <x v="3"/>
    <x v="3"/>
    <x v="1"/>
    <x v="1"/>
    <x v="1"/>
    <x v="2"/>
  </r>
  <r>
    <x v="15"/>
    <x v="15"/>
    <x v="11"/>
    <x v="1"/>
    <x v="5"/>
    <x v="2"/>
    <x v="5"/>
    <x v="6"/>
    <x v="1"/>
    <x v="10"/>
  </r>
  <r>
    <x v="16"/>
    <x v="16"/>
    <x v="12"/>
    <x v="3"/>
    <x v="0"/>
    <x v="1"/>
    <x v="14"/>
    <x v="3"/>
    <x v="1"/>
    <x v="0"/>
  </r>
  <r>
    <x v="17"/>
    <x v="17"/>
    <x v="13"/>
    <x v="2"/>
    <x v="7"/>
    <x v="5"/>
    <x v="0"/>
    <x v="0"/>
    <x v="1"/>
    <x v="0"/>
  </r>
  <r>
    <x v="18"/>
    <x v="18"/>
    <x v="14"/>
    <x v="0"/>
    <x v="2"/>
    <x v="6"/>
    <x v="15"/>
    <x v="0"/>
    <x v="0"/>
    <x v="6"/>
  </r>
  <r>
    <x v="19"/>
    <x v="19"/>
    <x v="15"/>
    <x v="4"/>
    <x v="9"/>
    <x v="2"/>
    <x v="7"/>
    <x v="4"/>
    <x v="1"/>
    <x v="9"/>
  </r>
  <r>
    <x v="20"/>
    <x v="20"/>
    <x v="16"/>
    <x v="1"/>
    <x v="1"/>
    <x v="7"/>
    <x v="10"/>
    <x v="7"/>
    <x v="1"/>
    <x v="7"/>
  </r>
  <r>
    <x v="21"/>
    <x v="21"/>
    <x v="18"/>
    <x v="4"/>
    <x v="2"/>
    <x v="4"/>
    <x v="8"/>
    <x v="7"/>
    <x v="1"/>
    <x v="8"/>
  </r>
  <r>
    <x v="22"/>
    <x v="22"/>
    <x v="21"/>
    <x v="1"/>
    <x v="1"/>
    <x v="0"/>
    <x v="13"/>
    <x v="3"/>
    <x v="1"/>
    <x v="1"/>
  </r>
  <r>
    <x v="23"/>
    <x v="23"/>
    <x v="23"/>
    <x v="3"/>
    <x v="1"/>
    <x v="3"/>
    <x v="6"/>
    <x v="2"/>
    <x v="1"/>
    <x v="8"/>
  </r>
  <r>
    <x v="24"/>
    <x v="24"/>
    <x v="24"/>
    <x v="2"/>
    <x v="9"/>
    <x v="6"/>
    <x v="16"/>
    <x v="3"/>
    <x v="0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F30" firstHeaderRow="1" firstDataRow="2" firstDataCol="1" rowPageCount="1" colPageCount="1"/>
  <pivotFields count="10">
    <pivotField dataField="1"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6">
        <item x="0"/>
        <item x="1"/>
        <item x="3"/>
        <item x="4"/>
        <item h="1" x="2"/>
        <item t="default"/>
      </items>
    </pivotField>
    <pivotField showAll="0"/>
    <pivotField axis="axisRow" showAll="0" countSubtotal="1" defaultSubtotal="0">
      <items count="9">
        <item x="0"/>
        <item x="1"/>
        <item x="2"/>
        <item x="3"/>
        <item x="4"/>
        <item x="5"/>
        <item x="6"/>
        <item x="7"/>
        <item t="count"/>
      </items>
    </pivotField>
    <pivotField showAll="0"/>
    <pivotField showAll="0"/>
    <pivotField axis="axisPage" showAll="0">
      <items count="3">
        <item h="1" x="0"/>
        <item x="1"/>
        <item t="default"/>
      </items>
    </pivotField>
    <pivotField showAll="0"/>
  </pivotFields>
  <rowFields count="2">
    <field x="5"/>
    <field x="2"/>
  </rowFields>
  <colFields count="1">
    <field x="3"/>
  </colFields>
  <pageFields count="1">
    <pageField fld="8" hier="-1"/>
  </pageFields>
  <dataFields count="1">
    <dataField name="Count of Sr. No." fld="0" subtotal="count" numFmtId="164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4:E9" firstHeaderRow="1" firstDataRow="2" firstDataCol="1" rowPageCount="2" colPageCount="1"/>
  <pivotFields count="10">
    <pivotField dataField="1" showAll="0"/>
    <pivotField showAll="0"/>
    <pivotField showAll="0"/>
    <pivotField axis="axisCol" showAll="0">
      <items count="6">
        <item x="0"/>
        <item x="1"/>
        <item x="3"/>
        <item x="4"/>
        <item h="1" x="2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Page" showAll="0">
      <items count="10">
        <item h="1" x="0"/>
        <item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axis="axisPage" showAll="0">
      <items count="3">
        <item h="1" x="0"/>
        <item x="1"/>
        <item t="default"/>
      </items>
    </pivotField>
    <pivotField showAll="0"/>
  </pivotFields>
  <rowFields count="1">
    <field x="5"/>
  </rowFields>
  <colFields count="1">
    <field x="3"/>
  </colFields>
  <pageFields count="2">
    <pageField fld="7" hier="-1"/>
    <pageField fld="8" hier="-1"/>
  </pageFields>
  <dataFields count="1">
    <dataField name="Count of Sr. No." fld="0" subtotal="count" numFmtId="164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5:J30" headerRowCount="1" totalsRowCount="0" totalsRowShown="0">
  <autoFilter ref="A5:J30"/>
  <tableColumns count="10">
    <tableColumn id="1" name="Sr. No."/>
    <tableColumn id="2" name="Emp. Code"/>
    <tableColumn id="3" name="Employee Name"/>
    <tableColumn id="4" name="Date of Joining"/>
    <tableColumn id="5" name="Designation"/>
    <tableColumn id="6" name="Department"/>
    <tableColumn id="7" name="Location"/>
    <tableColumn id="8" name="Location2"/>
    <tableColumn id="9" name="Gender"/>
    <tableColumn id="10" name="Salary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0.42"/>
    <col collapsed="false" customWidth="true" hidden="false" outlineLevel="0" max="3" min="3" style="0" width="16.29"/>
    <col collapsed="false" customWidth="true" hidden="false" outlineLevel="0" max="4" min="4" style="0" width="18.86"/>
    <col collapsed="false" customWidth="true" hidden="false" outlineLevel="0" max="5" min="5" style="0" width="17.57"/>
    <col collapsed="false" customWidth="true" hidden="false" outlineLevel="0" max="6" min="6" style="0" width="15.85"/>
    <col collapsed="false" customWidth="true" hidden="false" outlineLevel="0" max="7" min="7" style="0" width="13.15"/>
    <col collapsed="false" customWidth="true" hidden="false" outlineLevel="0" max="8" min="8" style="0" width="17.57"/>
    <col collapsed="false" customWidth="true" hidden="false" outlineLevel="0" max="9" min="9" style="0" width="8.86"/>
    <col collapsed="false" customWidth="true" hidden="false" outlineLevel="0" max="10" min="10" style="0" width="9.71"/>
  </cols>
  <sheetData>
    <row r="1" customFormat="false" ht="15" hidden="false" customHeight="fals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1" t="s">
        <v>2</v>
      </c>
      <c r="B2" s="1"/>
      <c r="C2" s="2" t="s">
        <v>3</v>
      </c>
      <c r="D2" s="2"/>
      <c r="E2" s="2"/>
      <c r="F2" s="2"/>
      <c r="G2" s="2"/>
      <c r="H2" s="2"/>
      <c r="I2" s="2"/>
      <c r="J2" s="2"/>
    </row>
    <row r="3" customFormat="false" ht="15" hidden="false" customHeight="false" outlineLevel="0" collapsed="false">
      <c r="A3" s="3" t="s">
        <v>4</v>
      </c>
      <c r="B3" s="3"/>
      <c r="C3" s="3"/>
      <c r="D3" s="3"/>
      <c r="E3" s="3"/>
      <c r="F3" s="3"/>
      <c r="G3" s="3"/>
      <c r="H3" s="4" t="s">
        <v>5</v>
      </c>
      <c r="I3" s="2" t="n">
        <v>2021</v>
      </c>
      <c r="J3" s="2"/>
    </row>
    <row r="4" customFormat="false" ht="15" hidden="false" customHeight="false" outlineLevel="0" collapsed="false">
      <c r="A4" s="5" t="s">
        <v>6</v>
      </c>
      <c r="B4" s="5"/>
      <c r="C4" s="5"/>
      <c r="D4" s="5"/>
      <c r="E4" s="5"/>
      <c r="F4" s="6" t="n">
        <v>31</v>
      </c>
      <c r="G4" s="6"/>
      <c r="H4" s="7" t="s">
        <v>7</v>
      </c>
      <c r="I4" s="8" t="n">
        <v>2</v>
      </c>
      <c r="J4" s="8"/>
    </row>
    <row r="5" customFormat="false" ht="30" hidden="false" customHeight="true" outlineLevel="0" collapsed="false">
      <c r="A5" s="9" t="s">
        <v>8</v>
      </c>
      <c r="B5" s="10" t="s">
        <v>9</v>
      </c>
      <c r="C5" s="9" t="s">
        <v>10</v>
      </c>
      <c r="D5" s="11" t="s">
        <v>11</v>
      </c>
      <c r="E5" s="10" t="s">
        <v>12</v>
      </c>
      <c r="F5" s="10" t="s">
        <v>13</v>
      </c>
      <c r="G5" s="12" t="s">
        <v>14</v>
      </c>
      <c r="H5" s="13"/>
      <c r="I5" s="10" t="s">
        <v>15</v>
      </c>
      <c r="J5" s="14" t="s">
        <v>16</v>
      </c>
    </row>
    <row r="6" customFormat="false" ht="15" hidden="false" customHeight="false" outlineLevel="0" collapsed="false">
      <c r="A6" s="9"/>
      <c r="B6" s="10"/>
      <c r="C6" s="9"/>
      <c r="D6" s="11"/>
      <c r="E6" s="10"/>
      <c r="F6" s="10"/>
      <c r="G6" s="10" t="s">
        <v>17</v>
      </c>
      <c r="H6" s="10" t="s">
        <v>18</v>
      </c>
      <c r="I6" s="10"/>
      <c r="J6" s="14"/>
    </row>
    <row r="7" customFormat="false" ht="15" hidden="false" customHeight="false" outlineLevel="0" collapsed="false">
      <c r="A7" s="15" t="n">
        <v>1</v>
      </c>
      <c r="B7" s="15" t="s">
        <v>19</v>
      </c>
      <c r="C7" s="16" t="s">
        <v>20</v>
      </c>
      <c r="D7" s="17" t="n">
        <v>41255</v>
      </c>
      <c r="E7" s="16" t="s">
        <v>21</v>
      </c>
      <c r="F7" s="16" t="s">
        <v>22</v>
      </c>
      <c r="G7" s="16" t="s">
        <v>3</v>
      </c>
      <c r="H7" s="16" t="s">
        <v>23</v>
      </c>
      <c r="I7" s="16" t="s">
        <v>24</v>
      </c>
      <c r="J7" s="18" t="n">
        <v>25000</v>
      </c>
    </row>
    <row r="8" customFormat="false" ht="15" hidden="false" customHeight="false" outlineLevel="0" collapsed="false">
      <c r="A8" s="15" t="n">
        <v>2</v>
      </c>
      <c r="B8" s="15" t="s">
        <v>25</v>
      </c>
      <c r="C8" s="16" t="s">
        <v>26</v>
      </c>
      <c r="D8" s="17" t="n">
        <v>40461</v>
      </c>
      <c r="E8" s="16" t="s">
        <v>27</v>
      </c>
      <c r="F8" s="16" t="s">
        <v>28</v>
      </c>
      <c r="G8" s="16" t="s">
        <v>29</v>
      </c>
      <c r="H8" s="16" t="s">
        <v>23</v>
      </c>
      <c r="I8" s="16" t="s">
        <v>24</v>
      </c>
      <c r="J8" s="18" t="n">
        <v>15000</v>
      </c>
    </row>
    <row r="9" customFormat="false" ht="15" hidden="false" customHeight="false" outlineLevel="0" collapsed="false">
      <c r="A9" s="15" t="n">
        <v>3</v>
      </c>
      <c r="B9" s="15" t="s">
        <v>30</v>
      </c>
      <c r="C9" s="16" t="s">
        <v>31</v>
      </c>
      <c r="D9" s="17" t="n">
        <v>40858</v>
      </c>
      <c r="E9" s="16" t="s">
        <v>32</v>
      </c>
      <c r="F9" s="16" t="s">
        <v>33</v>
      </c>
      <c r="G9" s="16" t="s">
        <v>34</v>
      </c>
      <c r="H9" s="16" t="s">
        <v>23</v>
      </c>
      <c r="I9" s="16" t="s">
        <v>35</v>
      </c>
      <c r="J9" s="18" t="n">
        <v>18000</v>
      </c>
    </row>
    <row r="10" customFormat="false" ht="15" hidden="false" customHeight="false" outlineLevel="0" collapsed="false">
      <c r="A10" s="15" t="n">
        <v>4</v>
      </c>
      <c r="B10" s="15" t="s">
        <v>36</v>
      </c>
      <c r="C10" s="16" t="s">
        <v>37</v>
      </c>
      <c r="D10" s="17" t="n">
        <v>40535</v>
      </c>
      <c r="E10" s="16" t="s">
        <v>27</v>
      </c>
      <c r="F10" s="16" t="s">
        <v>38</v>
      </c>
      <c r="G10" s="16" t="s">
        <v>39</v>
      </c>
      <c r="H10" s="16" t="s">
        <v>40</v>
      </c>
      <c r="I10" s="16" t="s">
        <v>24</v>
      </c>
      <c r="J10" s="18" t="n">
        <v>14500</v>
      </c>
    </row>
    <row r="11" customFormat="false" ht="15" hidden="false" customHeight="false" outlineLevel="0" collapsed="false">
      <c r="A11" s="15" t="n">
        <v>5</v>
      </c>
      <c r="B11" s="15" t="s">
        <v>41</v>
      </c>
      <c r="C11" s="16" t="s">
        <v>42</v>
      </c>
      <c r="D11" s="17" t="n">
        <v>37937</v>
      </c>
      <c r="E11" s="16" t="s">
        <v>43</v>
      </c>
      <c r="F11" s="19" t="s">
        <v>44</v>
      </c>
      <c r="G11" s="16" t="s">
        <v>45</v>
      </c>
      <c r="H11" s="16" t="s">
        <v>40</v>
      </c>
      <c r="I11" s="16" t="s">
        <v>24</v>
      </c>
      <c r="J11" s="18" t="n">
        <v>15200</v>
      </c>
    </row>
    <row r="12" customFormat="false" ht="15" hidden="false" customHeight="false" outlineLevel="0" collapsed="false">
      <c r="A12" s="15" t="n">
        <v>6</v>
      </c>
      <c r="B12" s="15" t="s">
        <v>46</v>
      </c>
      <c r="C12" s="16" t="s">
        <v>47</v>
      </c>
      <c r="D12" s="17" t="n">
        <v>41255</v>
      </c>
      <c r="E12" s="16" t="s">
        <v>21</v>
      </c>
      <c r="F12" s="16" t="s">
        <v>48</v>
      </c>
      <c r="G12" s="16" t="s">
        <v>49</v>
      </c>
      <c r="H12" s="16" t="s">
        <v>50</v>
      </c>
      <c r="I12" s="16" t="s">
        <v>24</v>
      </c>
      <c r="J12" s="18" t="n">
        <v>18000</v>
      </c>
    </row>
    <row r="13" customFormat="false" ht="15" hidden="false" customHeight="false" outlineLevel="0" collapsed="false">
      <c r="A13" s="20" t="n">
        <v>7</v>
      </c>
      <c r="B13" s="20" t="s">
        <v>51</v>
      </c>
      <c r="C13" s="21" t="s">
        <v>52</v>
      </c>
      <c r="D13" s="22" t="n">
        <v>40461</v>
      </c>
      <c r="E13" s="21" t="s">
        <v>53</v>
      </c>
      <c r="F13" s="19" t="s">
        <v>44</v>
      </c>
      <c r="G13" s="21" t="s">
        <v>45</v>
      </c>
      <c r="H13" s="21" t="s">
        <v>40</v>
      </c>
      <c r="I13" s="21" t="s">
        <v>35</v>
      </c>
      <c r="J13" s="23" t="n">
        <v>50000</v>
      </c>
    </row>
    <row r="14" customFormat="false" ht="15" hidden="false" customHeight="false" outlineLevel="0" collapsed="false">
      <c r="A14" s="24" t="n">
        <v>8</v>
      </c>
      <c r="B14" s="24" t="s">
        <v>54</v>
      </c>
      <c r="C14" s="25" t="s">
        <v>55</v>
      </c>
      <c r="D14" s="17" t="n">
        <v>41255</v>
      </c>
      <c r="E14" s="25" t="s">
        <v>56</v>
      </c>
      <c r="F14" s="25" t="s">
        <v>44</v>
      </c>
      <c r="G14" s="25" t="s">
        <v>57</v>
      </c>
      <c r="H14" s="25" t="s">
        <v>58</v>
      </c>
      <c r="I14" s="25" t="s">
        <v>35</v>
      </c>
      <c r="J14" s="26" t="n">
        <v>35000</v>
      </c>
    </row>
    <row r="15" customFormat="false" ht="15" hidden="false" customHeight="false" outlineLevel="0" collapsed="false">
      <c r="A15" s="15" t="n">
        <v>9</v>
      </c>
      <c r="B15" s="15" t="s">
        <v>59</v>
      </c>
      <c r="C15" s="16" t="s">
        <v>60</v>
      </c>
      <c r="D15" s="17" t="n">
        <v>40461</v>
      </c>
      <c r="E15" s="16" t="s">
        <v>21</v>
      </c>
      <c r="F15" s="16" t="s">
        <v>22</v>
      </c>
      <c r="G15" s="16" t="s">
        <v>61</v>
      </c>
      <c r="H15" s="16" t="s">
        <v>62</v>
      </c>
      <c r="I15" s="16" t="s">
        <v>24</v>
      </c>
      <c r="J15" s="18" t="n">
        <v>37000</v>
      </c>
    </row>
    <row r="16" customFormat="false" ht="15" hidden="false" customHeight="false" outlineLevel="0" collapsed="false">
      <c r="A16" s="15" t="n">
        <v>10</v>
      </c>
      <c r="B16" s="15" t="s">
        <v>63</v>
      </c>
      <c r="C16" s="16" t="s">
        <v>64</v>
      </c>
      <c r="D16" s="17" t="n">
        <v>40858</v>
      </c>
      <c r="E16" s="16" t="s">
        <v>27</v>
      </c>
      <c r="F16" s="16" t="s">
        <v>28</v>
      </c>
      <c r="G16" s="16" t="s">
        <v>65</v>
      </c>
      <c r="H16" s="16" t="s">
        <v>66</v>
      </c>
      <c r="I16" s="16" t="s">
        <v>24</v>
      </c>
      <c r="J16" s="18" t="n">
        <v>39925</v>
      </c>
    </row>
    <row r="17" customFormat="false" ht="15" hidden="false" customHeight="false" outlineLevel="0" collapsed="false">
      <c r="A17" s="15" t="n">
        <v>11</v>
      </c>
      <c r="B17" s="15" t="s">
        <v>67</v>
      </c>
      <c r="C17" s="16" t="s">
        <v>68</v>
      </c>
      <c r="D17" s="17" t="n">
        <v>40535</v>
      </c>
      <c r="E17" s="16" t="s">
        <v>32</v>
      </c>
      <c r="F17" s="16" t="s">
        <v>33</v>
      </c>
      <c r="G17" s="16" t="s">
        <v>69</v>
      </c>
      <c r="H17" s="16" t="s">
        <v>62</v>
      </c>
      <c r="I17" s="16" t="s">
        <v>35</v>
      </c>
      <c r="J17" s="18" t="n">
        <v>42850</v>
      </c>
    </row>
    <row r="18" customFormat="false" ht="15" hidden="false" customHeight="false" outlineLevel="0" collapsed="false">
      <c r="A18" s="15" t="n">
        <v>12</v>
      </c>
      <c r="B18" s="15" t="s">
        <v>70</v>
      </c>
      <c r="C18" s="16" t="s">
        <v>71</v>
      </c>
      <c r="D18" s="17" t="n">
        <v>37937</v>
      </c>
      <c r="E18" s="16" t="s">
        <v>27</v>
      </c>
      <c r="F18" s="16" t="s">
        <v>38</v>
      </c>
      <c r="G18" s="27" t="s">
        <v>72</v>
      </c>
      <c r="H18" s="16" t="s">
        <v>40</v>
      </c>
      <c r="I18" s="16" t="s">
        <v>24</v>
      </c>
      <c r="J18" s="18" t="n">
        <v>45775</v>
      </c>
    </row>
    <row r="19" customFormat="false" ht="15" hidden="false" customHeight="false" outlineLevel="0" collapsed="false">
      <c r="A19" s="20" t="n">
        <v>13</v>
      </c>
      <c r="B19" s="20" t="s">
        <v>73</v>
      </c>
      <c r="C19" s="21" t="s">
        <v>74</v>
      </c>
      <c r="D19" s="22" t="n">
        <v>41255</v>
      </c>
      <c r="E19" s="21" t="s">
        <v>43</v>
      </c>
      <c r="F19" s="21" t="s">
        <v>28</v>
      </c>
      <c r="G19" s="21" t="s">
        <v>3</v>
      </c>
      <c r="H19" s="21" t="s">
        <v>23</v>
      </c>
      <c r="I19" s="21" t="s">
        <v>35</v>
      </c>
      <c r="J19" s="23" t="n">
        <v>48700</v>
      </c>
    </row>
    <row r="20" customFormat="false" ht="15" hidden="false" customHeight="false" outlineLevel="0" collapsed="false">
      <c r="A20" s="28" t="n">
        <v>14</v>
      </c>
      <c r="B20" s="29" t="s">
        <v>75</v>
      </c>
      <c r="C20" s="30" t="s">
        <v>76</v>
      </c>
      <c r="D20" s="17" t="n">
        <v>40461</v>
      </c>
      <c r="E20" s="30" t="s">
        <v>27</v>
      </c>
      <c r="F20" s="30" t="s">
        <v>77</v>
      </c>
      <c r="G20" s="30" t="s">
        <v>78</v>
      </c>
      <c r="H20" s="30" t="s">
        <v>79</v>
      </c>
      <c r="I20" s="30" t="s">
        <v>35</v>
      </c>
      <c r="J20" s="31" t="n">
        <v>15000</v>
      </c>
    </row>
    <row r="21" customFormat="false" ht="15" hidden="false" customHeight="false" outlineLevel="0" collapsed="false">
      <c r="A21" s="15" t="n">
        <v>15</v>
      </c>
      <c r="B21" s="15" t="s">
        <v>80</v>
      </c>
      <c r="C21" s="16" t="s">
        <v>81</v>
      </c>
      <c r="D21" s="17" t="n">
        <v>41255</v>
      </c>
      <c r="E21" s="16" t="s">
        <v>82</v>
      </c>
      <c r="F21" s="16" t="s">
        <v>22</v>
      </c>
      <c r="G21" s="16" t="s">
        <v>83</v>
      </c>
      <c r="H21" s="16" t="s">
        <v>23</v>
      </c>
      <c r="I21" s="16" t="s">
        <v>35</v>
      </c>
      <c r="J21" s="18" t="n">
        <v>13500</v>
      </c>
    </row>
    <row r="22" customFormat="false" ht="15" hidden="false" customHeight="false" outlineLevel="0" collapsed="false">
      <c r="A22" s="15" t="n">
        <v>16</v>
      </c>
      <c r="B22" s="15" t="s">
        <v>84</v>
      </c>
      <c r="C22" s="16" t="s">
        <v>85</v>
      </c>
      <c r="D22" s="17" t="n">
        <v>40461</v>
      </c>
      <c r="E22" s="16" t="s">
        <v>86</v>
      </c>
      <c r="F22" s="16" t="s">
        <v>48</v>
      </c>
      <c r="G22" s="16" t="s">
        <v>87</v>
      </c>
      <c r="H22" s="16" t="s">
        <v>88</v>
      </c>
      <c r="I22" s="16" t="s">
        <v>35</v>
      </c>
      <c r="J22" s="18" t="n">
        <v>28000</v>
      </c>
    </row>
    <row r="23" customFormat="false" ht="15" hidden="false" customHeight="false" outlineLevel="0" collapsed="false">
      <c r="A23" s="15" t="n">
        <v>17</v>
      </c>
      <c r="B23" s="15" t="s">
        <v>89</v>
      </c>
      <c r="C23" s="16" t="s">
        <v>90</v>
      </c>
      <c r="D23" s="17" t="n">
        <v>40858</v>
      </c>
      <c r="E23" s="16" t="s">
        <v>91</v>
      </c>
      <c r="F23" s="16" t="s">
        <v>33</v>
      </c>
      <c r="G23" s="16" t="s">
        <v>39</v>
      </c>
      <c r="H23" s="16" t="s">
        <v>40</v>
      </c>
      <c r="I23" s="16" t="s">
        <v>35</v>
      </c>
      <c r="J23" s="18" t="n">
        <v>10000</v>
      </c>
    </row>
    <row r="24" customFormat="false" ht="15" hidden="false" customHeight="false" outlineLevel="0" collapsed="false">
      <c r="A24" s="15" t="n">
        <v>18</v>
      </c>
      <c r="B24" s="15" t="s">
        <v>92</v>
      </c>
      <c r="C24" s="16" t="s">
        <v>93</v>
      </c>
      <c r="D24" s="17" t="n">
        <v>40535</v>
      </c>
      <c r="E24" s="16" t="s">
        <v>94</v>
      </c>
      <c r="F24" s="16" t="s">
        <v>38</v>
      </c>
      <c r="G24" s="16" t="s">
        <v>61</v>
      </c>
      <c r="H24" s="16" t="s">
        <v>62</v>
      </c>
      <c r="I24" s="16" t="s">
        <v>35</v>
      </c>
      <c r="J24" s="18" t="n">
        <v>10000</v>
      </c>
    </row>
    <row r="25" customFormat="false" ht="15" hidden="false" customHeight="false" outlineLevel="0" collapsed="false">
      <c r="A25" s="15" t="n">
        <v>19</v>
      </c>
      <c r="B25" s="15" t="s">
        <v>95</v>
      </c>
      <c r="C25" s="16" t="s">
        <v>96</v>
      </c>
      <c r="D25" s="17" t="n">
        <v>37937</v>
      </c>
      <c r="E25" s="16" t="s">
        <v>27</v>
      </c>
      <c r="F25" s="16" t="s">
        <v>28</v>
      </c>
      <c r="G25" s="16" t="s">
        <v>69</v>
      </c>
      <c r="H25" s="16" t="s">
        <v>62</v>
      </c>
      <c r="I25" s="16" t="s">
        <v>24</v>
      </c>
      <c r="J25" s="18" t="n">
        <v>18000</v>
      </c>
    </row>
    <row r="26" customFormat="false" ht="15" hidden="false" customHeight="false" outlineLevel="0" collapsed="false">
      <c r="A26" s="15" t="n">
        <v>20</v>
      </c>
      <c r="B26" s="15" t="s">
        <v>97</v>
      </c>
      <c r="C26" s="16" t="s">
        <v>98</v>
      </c>
      <c r="D26" s="17" t="n">
        <v>41255</v>
      </c>
      <c r="E26" s="16" t="s">
        <v>32</v>
      </c>
      <c r="F26" s="16" t="s">
        <v>48</v>
      </c>
      <c r="G26" s="16" t="s">
        <v>99</v>
      </c>
      <c r="H26" s="16" t="s">
        <v>100</v>
      </c>
      <c r="I26" s="16" t="s">
        <v>35</v>
      </c>
      <c r="J26" s="18" t="n">
        <v>26000</v>
      </c>
    </row>
    <row r="27" customFormat="false" ht="15" hidden="false" customHeight="false" outlineLevel="0" collapsed="false">
      <c r="A27" s="15" t="n">
        <v>21</v>
      </c>
      <c r="B27" s="15" t="s">
        <v>101</v>
      </c>
      <c r="C27" s="16" t="s">
        <v>102</v>
      </c>
      <c r="D27" s="17" t="n">
        <v>40461</v>
      </c>
      <c r="E27" s="16" t="s">
        <v>21</v>
      </c>
      <c r="F27" s="16" t="s">
        <v>103</v>
      </c>
      <c r="G27" s="16" t="s">
        <v>104</v>
      </c>
      <c r="H27" s="16" t="s">
        <v>66</v>
      </c>
      <c r="I27" s="16" t="s">
        <v>35</v>
      </c>
      <c r="J27" s="18" t="n">
        <v>22000</v>
      </c>
    </row>
    <row r="28" customFormat="false" ht="15" hidden="false" customHeight="false" outlineLevel="0" collapsed="false">
      <c r="A28" s="15" t="n">
        <v>22</v>
      </c>
      <c r="B28" s="15" t="s">
        <v>105</v>
      </c>
      <c r="C28" s="16" t="s">
        <v>106</v>
      </c>
      <c r="D28" s="17" t="n">
        <v>41255</v>
      </c>
      <c r="E28" s="16" t="s">
        <v>27</v>
      </c>
      <c r="F28" s="16" t="s">
        <v>44</v>
      </c>
      <c r="G28" s="16" t="s">
        <v>65</v>
      </c>
      <c r="H28" s="16" t="s">
        <v>66</v>
      </c>
      <c r="I28" s="16" t="s">
        <v>35</v>
      </c>
      <c r="J28" s="18" t="n">
        <v>25000</v>
      </c>
    </row>
    <row r="29" customFormat="false" ht="15" hidden="false" customHeight="false" outlineLevel="0" collapsed="false">
      <c r="A29" s="15" t="n">
        <v>23</v>
      </c>
      <c r="B29" s="15" t="s">
        <v>107</v>
      </c>
      <c r="C29" s="16" t="s">
        <v>108</v>
      </c>
      <c r="D29" s="17" t="n">
        <v>40461</v>
      </c>
      <c r="E29" s="16" t="s">
        <v>21</v>
      </c>
      <c r="F29" s="16" t="s">
        <v>77</v>
      </c>
      <c r="G29" s="16" t="s">
        <v>109</v>
      </c>
      <c r="H29" s="16" t="s">
        <v>40</v>
      </c>
      <c r="I29" s="16" t="s">
        <v>35</v>
      </c>
      <c r="J29" s="18" t="n">
        <v>12500</v>
      </c>
    </row>
    <row r="30" customFormat="false" ht="15" hidden="false" customHeight="false" outlineLevel="0" collapsed="false">
      <c r="A30" s="15" t="n">
        <v>24</v>
      </c>
      <c r="B30" s="15" t="s">
        <v>110</v>
      </c>
      <c r="C30" s="16" t="s">
        <v>111</v>
      </c>
      <c r="D30" s="17" t="n">
        <v>40858</v>
      </c>
      <c r="E30" s="16" t="s">
        <v>21</v>
      </c>
      <c r="F30" s="16" t="s">
        <v>22</v>
      </c>
      <c r="G30" s="16" t="s">
        <v>112</v>
      </c>
      <c r="H30" s="16" t="s">
        <v>50</v>
      </c>
      <c r="I30" s="16" t="s">
        <v>35</v>
      </c>
      <c r="J30" s="18" t="n">
        <v>25000</v>
      </c>
    </row>
    <row r="31" customFormat="false" ht="15" hidden="false" customHeight="false" outlineLevel="0" collapsed="false">
      <c r="A31" s="15" t="n">
        <v>25</v>
      </c>
      <c r="B31" s="15" t="s">
        <v>113</v>
      </c>
      <c r="C31" s="16" t="s">
        <v>114</v>
      </c>
      <c r="D31" s="17" t="n">
        <v>40535</v>
      </c>
      <c r="E31" s="16" t="s">
        <v>32</v>
      </c>
      <c r="F31" s="25" t="s">
        <v>28</v>
      </c>
      <c r="G31" s="27" t="s">
        <v>72</v>
      </c>
      <c r="H31" s="16" t="s">
        <v>40</v>
      </c>
      <c r="I31" s="16" t="s">
        <v>35</v>
      </c>
      <c r="J31" s="18" t="n">
        <v>25000</v>
      </c>
    </row>
    <row r="32" customFormat="false" ht="15" hidden="false" customHeight="false" outlineLevel="0" collapsed="false">
      <c r="A32" s="32" t="s">
        <v>115</v>
      </c>
      <c r="B32" s="32"/>
      <c r="C32" s="32"/>
      <c r="D32" s="32"/>
      <c r="E32" s="32"/>
      <c r="F32" s="33" t="n">
        <f aca="false">COUNTA(B7:B31)</f>
        <v>25</v>
      </c>
      <c r="G32" s="34" t="s">
        <v>116</v>
      </c>
      <c r="H32" s="34"/>
      <c r="I32" s="34"/>
      <c r="J32" s="34"/>
    </row>
    <row r="33" customFormat="false" ht="15" hidden="false" customHeight="false" outlineLevel="0" collapsed="false">
      <c r="A33" s="35" t="s">
        <v>117</v>
      </c>
      <c r="B33" s="35"/>
      <c r="C33" s="35"/>
      <c r="D33" s="35"/>
      <c r="E33" s="35"/>
      <c r="F33" s="35"/>
      <c r="G33" s="35"/>
      <c r="H33" s="35"/>
      <c r="I33" s="35"/>
      <c r="J33" s="36" t="n">
        <f aca="false">_xlfn.AGGREGATE(4,0,J7:J31)</f>
        <v>50000</v>
      </c>
    </row>
    <row r="34" customFormat="false" ht="15" hidden="false" customHeight="false" outlineLevel="0" collapsed="false">
      <c r="A34" s="35" t="s">
        <v>118</v>
      </c>
      <c r="B34" s="35"/>
      <c r="C34" s="35"/>
      <c r="D34" s="35"/>
      <c r="E34" s="35"/>
      <c r="F34" s="35"/>
      <c r="G34" s="35"/>
      <c r="H34" s="35"/>
      <c r="I34" s="35"/>
      <c r="J34" s="36" t="n">
        <f aca="false">MIN(J7:J31)</f>
        <v>10000</v>
      </c>
    </row>
    <row r="35" customFormat="false" ht="15" hidden="false" customHeight="false" outlineLevel="0" collapsed="false">
      <c r="A35" s="35" t="s">
        <v>119</v>
      </c>
      <c r="B35" s="35"/>
      <c r="C35" s="35"/>
      <c r="D35" s="35"/>
      <c r="E35" s="35"/>
      <c r="F35" s="35"/>
      <c r="G35" s="35"/>
      <c r="H35" s="35"/>
      <c r="I35" s="35"/>
      <c r="J35" s="36" t="n">
        <f aca="false">AVERAGE(J7:J31)</f>
        <v>25398</v>
      </c>
    </row>
    <row r="36" customFormat="false" ht="15" hidden="false" customHeight="false" outlineLevel="0" collapsed="false">
      <c r="A36" s="35" t="s">
        <v>120</v>
      </c>
      <c r="B36" s="35"/>
      <c r="C36" s="35"/>
      <c r="D36" s="35"/>
      <c r="E36" s="35"/>
      <c r="F36" s="35"/>
      <c r="G36" s="35"/>
      <c r="H36" s="35"/>
      <c r="I36" s="35"/>
      <c r="J36" s="36" t="n">
        <f aca="false">_xlfn.AGGREGATE(15,0,J7:J31,5)</f>
        <v>14500</v>
      </c>
    </row>
    <row r="37" customFormat="false" ht="15" hidden="false" customHeight="false" outlineLevel="0" collapsed="false">
      <c r="A37" s="35" t="s">
        <v>121</v>
      </c>
      <c r="B37" s="35"/>
      <c r="C37" s="35"/>
      <c r="D37" s="35"/>
      <c r="E37" s="35"/>
      <c r="F37" s="35"/>
      <c r="G37" s="35"/>
      <c r="H37" s="35"/>
      <c r="I37" s="35"/>
      <c r="J37" s="36" t="n">
        <f aca="false">_xlfn.AGGREGATE(14,0,J7:J31,5)</f>
        <v>39925</v>
      </c>
    </row>
    <row r="38" customFormat="false" ht="15" hidden="false" customHeight="false" outlineLevel="0" collapsed="false">
      <c r="A38" s="35" t="s">
        <v>122</v>
      </c>
      <c r="B38" s="35"/>
      <c r="C38" s="35"/>
      <c r="D38" s="35"/>
      <c r="E38" s="35"/>
      <c r="F38" s="35"/>
      <c r="G38" s="35"/>
      <c r="H38" s="35"/>
      <c r="I38" s="35"/>
      <c r="J38" s="37" t="n">
        <f aca="false">COUNTIF(J7:J31,"&gt;" &amp;_xlfn.PERCENTILE.EXC(J7:J31,0.9))</f>
        <v>2</v>
      </c>
    </row>
  </sheetData>
  <mergeCells count="25">
    <mergeCell ref="A1:B1"/>
    <mergeCell ref="C1:J1"/>
    <mergeCell ref="A2:B2"/>
    <mergeCell ref="C2:J2"/>
    <mergeCell ref="A3:G3"/>
    <mergeCell ref="I3:J3"/>
    <mergeCell ref="A4:E4"/>
    <mergeCell ref="F4:G4"/>
    <mergeCell ref="I4:J4"/>
    <mergeCell ref="A5:A6"/>
    <mergeCell ref="B5:B6"/>
    <mergeCell ref="C5:C6"/>
    <mergeCell ref="D5:D6"/>
    <mergeCell ref="E5:E6"/>
    <mergeCell ref="F5:F6"/>
    <mergeCell ref="I5:I6"/>
    <mergeCell ref="J5:J6"/>
    <mergeCell ref="A32:E32"/>
    <mergeCell ref="G32:J32"/>
    <mergeCell ref="A33:I33"/>
    <mergeCell ref="A34:I34"/>
    <mergeCell ref="A35:I35"/>
    <mergeCell ref="A36:I36"/>
    <mergeCell ref="A37:I37"/>
    <mergeCell ref="A38:I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14" activeCellId="0" sqref="B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13.42"/>
    <col collapsed="false" customWidth="true" hidden="false" outlineLevel="0" max="3" min="3" style="0" width="73.71"/>
    <col collapsed="false" customWidth="true" hidden="false" outlineLevel="0" max="4" min="4" style="0" width="138.29"/>
  </cols>
  <sheetData>
    <row r="1" customFormat="false" ht="17.35" hidden="false" customHeight="false" outlineLevel="0" collapsed="false">
      <c r="A1" s="38" t="s">
        <v>123</v>
      </c>
      <c r="B1" s="38"/>
    </row>
    <row r="2" customFormat="false" ht="17.35" hidden="false" customHeight="true" outlineLevel="0" collapsed="false">
      <c r="A2" s="39" t="s">
        <v>124</v>
      </c>
      <c r="B2" s="39"/>
      <c r="D2" s="40" t="s">
        <v>125</v>
      </c>
    </row>
    <row r="3" customFormat="false" ht="15" hidden="false" customHeight="false" outlineLevel="0" collapsed="false">
      <c r="A3" s="41" t="n">
        <v>1</v>
      </c>
      <c r="B3" s="42" t="s">
        <v>126</v>
      </c>
      <c r="D3" s="43" t="s">
        <v>127</v>
      </c>
    </row>
    <row r="4" customFormat="false" ht="15" hidden="false" customHeight="false" outlineLevel="0" collapsed="false">
      <c r="A4" s="41" t="n">
        <v>2</v>
      </c>
      <c r="B4" s="42" t="s">
        <v>128</v>
      </c>
      <c r="D4" s="43" t="s">
        <v>129</v>
      </c>
    </row>
    <row r="5" customFormat="false" ht="15" hidden="false" customHeight="false" outlineLevel="0" collapsed="false">
      <c r="A5" s="41" t="n">
        <v>3</v>
      </c>
      <c r="B5" s="42" t="s">
        <v>130</v>
      </c>
      <c r="D5" s="43" t="s">
        <v>131</v>
      </c>
    </row>
    <row r="6" customFormat="false" ht="15" hidden="false" customHeight="false" outlineLevel="0" collapsed="false">
      <c r="A6" s="41" t="n">
        <v>4</v>
      </c>
      <c r="B6" s="42" t="s">
        <v>132</v>
      </c>
      <c r="D6" s="43" t="s">
        <v>133</v>
      </c>
    </row>
    <row r="7" customFormat="false" ht="15" hidden="false" customHeight="false" outlineLevel="0" collapsed="false">
      <c r="A7" s="41" t="n">
        <v>5</v>
      </c>
      <c r="B7" s="42" t="s">
        <v>134</v>
      </c>
      <c r="D7" s="43" t="s">
        <v>135</v>
      </c>
    </row>
    <row r="8" customFormat="false" ht="15" hidden="false" customHeight="false" outlineLevel="0" collapsed="false">
      <c r="A8" s="41" t="n">
        <v>6</v>
      </c>
      <c r="B8" s="42" t="s">
        <v>136</v>
      </c>
      <c r="D8" s="44" t="s">
        <v>137</v>
      </c>
    </row>
    <row r="9" customFormat="false" ht="15" hidden="false" customHeight="false" outlineLevel="0" collapsed="false">
      <c r="A9" s="41" t="n">
        <v>7</v>
      </c>
      <c r="B9" s="42" t="s">
        <v>138</v>
      </c>
    </row>
    <row r="10" customFormat="false" ht="15" hidden="false" customHeight="false" outlineLevel="0" collapsed="false">
      <c r="A10" s="41" t="n">
        <v>8</v>
      </c>
      <c r="B10" s="42" t="s">
        <v>139</v>
      </c>
    </row>
    <row r="11" customFormat="false" ht="15" hidden="false" customHeight="false" outlineLevel="0" collapsed="false">
      <c r="A11" s="41" t="n">
        <v>9</v>
      </c>
      <c r="B11" s="42" t="s">
        <v>140</v>
      </c>
    </row>
    <row r="12" customFormat="false" ht="15" hidden="false" customHeight="false" outlineLevel="0" collapsed="false">
      <c r="A12" s="41" t="n">
        <v>10</v>
      </c>
      <c r="B12" s="42" t="s">
        <v>141</v>
      </c>
    </row>
    <row r="13" customFormat="false" ht="15" hidden="false" customHeight="false" outlineLevel="0" collapsed="false">
      <c r="A13" s="41" t="n">
        <v>11</v>
      </c>
      <c r="B13" s="42" t="s">
        <v>142</v>
      </c>
    </row>
    <row r="14" customFormat="false" ht="15" hidden="false" customHeight="false" outlineLevel="0" collapsed="false">
      <c r="A14" s="41" t="n">
        <v>12</v>
      </c>
      <c r="B14" s="42" t="s">
        <v>143</v>
      </c>
    </row>
    <row r="15" customFormat="false" ht="15" hidden="false" customHeight="false" outlineLevel="0" collapsed="false">
      <c r="A15" s="41" t="n">
        <v>13</v>
      </c>
      <c r="B15" s="42" t="s">
        <v>144</v>
      </c>
    </row>
    <row r="16" customFormat="false" ht="15" hidden="false" customHeight="false" outlineLevel="0" collapsed="false">
      <c r="A16" s="41" t="n">
        <v>14</v>
      </c>
      <c r="B16" s="42" t="s">
        <v>145</v>
      </c>
    </row>
    <row r="17" customFormat="false" ht="15" hidden="false" customHeight="false" outlineLevel="0" collapsed="false">
      <c r="A17" s="41" t="n">
        <v>15</v>
      </c>
      <c r="B17" s="42" t="s">
        <v>146</v>
      </c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2.57"/>
    <col collapsed="false" customWidth="true" hidden="false" outlineLevel="0" max="3" min="3" style="0" width="17.71"/>
    <col collapsed="false" customWidth="true" hidden="false" outlineLevel="0" max="4" min="4" style="0" width="18.86"/>
    <col collapsed="false" customWidth="true" hidden="false" outlineLevel="0" max="5" min="5" style="0" width="17.57"/>
    <col collapsed="false" customWidth="true" hidden="false" outlineLevel="0" max="6" min="6" style="0" width="15.85"/>
    <col collapsed="false" customWidth="true" hidden="false" outlineLevel="0" max="7" min="7" style="0" width="13.15"/>
    <col collapsed="false" customWidth="true" hidden="false" outlineLevel="0" max="8" min="8" style="0" width="17.57"/>
    <col collapsed="false" customWidth="true" hidden="false" outlineLevel="0" max="9" min="9" style="0" width="9.86"/>
    <col collapsed="false" customWidth="true" hidden="false" outlineLevel="0" max="10" min="10" style="0" width="9.71"/>
  </cols>
  <sheetData>
    <row r="1" customFormat="false" ht="17.35" hidden="false" customHeight="false" outlineLevel="0" collapsed="false">
      <c r="A1" s="1" t="s">
        <v>0</v>
      </c>
      <c r="B1" s="1"/>
      <c r="C1" s="2" t="s">
        <v>147</v>
      </c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1" t="s">
        <v>2</v>
      </c>
      <c r="B2" s="1"/>
      <c r="C2" s="2" t="s">
        <v>3</v>
      </c>
      <c r="D2" s="2"/>
      <c r="E2" s="2"/>
      <c r="F2" s="2"/>
      <c r="G2" s="2"/>
      <c r="H2" s="2"/>
      <c r="I2" s="2"/>
      <c r="J2" s="2"/>
    </row>
    <row r="3" customFormat="false" ht="15" hidden="false" customHeight="false" outlineLevel="0" collapsed="false">
      <c r="A3" s="3" t="s">
        <v>4</v>
      </c>
      <c r="B3" s="3"/>
      <c r="C3" s="3"/>
      <c r="D3" s="3"/>
      <c r="E3" s="3"/>
      <c r="F3" s="3"/>
      <c r="G3" s="3"/>
      <c r="H3" s="4" t="s">
        <v>148</v>
      </c>
      <c r="I3" s="2" t="n">
        <v>2020</v>
      </c>
      <c r="J3" s="2"/>
    </row>
    <row r="4" customFormat="false" ht="15" hidden="false" customHeight="false" outlineLevel="0" collapsed="false">
      <c r="A4" s="5" t="s">
        <v>6</v>
      </c>
      <c r="B4" s="5"/>
      <c r="C4" s="5"/>
      <c r="D4" s="5"/>
      <c r="E4" s="5"/>
      <c r="F4" s="6" t="n">
        <f aca="false">IF(OR(H3={"January","March","May","July","August","October","December"}),31,IF(H3="February",IF(OR(MOD(I3,4)=0,AND(MOD(I3,100)&lt;&gt;0,MOD(I3,400)=0)),29,28),30))</f>
        <v>29</v>
      </c>
      <c r="G4" s="6"/>
      <c r="H4" s="7" t="s">
        <v>7</v>
      </c>
      <c r="I4" s="8" t="n">
        <v>2</v>
      </c>
      <c r="J4" s="8"/>
    </row>
    <row r="5" customFormat="false" ht="15" hidden="false" customHeight="false" outlineLevel="0" collapsed="false">
      <c r="A5" s="45" t="s">
        <v>8</v>
      </c>
      <c r="B5" s="46" t="s">
        <v>9</v>
      </c>
      <c r="C5" s="45" t="s">
        <v>10</v>
      </c>
      <c r="D5" s="47" t="s">
        <v>11</v>
      </c>
      <c r="E5" s="46" t="s">
        <v>12</v>
      </c>
      <c r="F5" s="46" t="s">
        <v>13</v>
      </c>
      <c r="G5" s="46" t="s">
        <v>14</v>
      </c>
      <c r="H5" s="46" t="s">
        <v>149</v>
      </c>
      <c r="I5" s="46" t="s">
        <v>15</v>
      </c>
      <c r="J5" s="48" t="s">
        <v>16</v>
      </c>
    </row>
    <row r="6" customFormat="false" ht="15" hidden="false" customHeight="false" outlineLevel="0" collapsed="false">
      <c r="A6" s="49" t="n">
        <v>1</v>
      </c>
      <c r="B6" s="49" t="s">
        <v>19</v>
      </c>
      <c r="C6" s="50" t="s">
        <v>20</v>
      </c>
      <c r="D6" s="51" t="n">
        <v>41255</v>
      </c>
      <c r="E6" s="50" t="s">
        <v>21</v>
      </c>
      <c r="F6" s="50" t="s">
        <v>22</v>
      </c>
      <c r="G6" s="50" t="s">
        <v>3</v>
      </c>
      <c r="H6" s="50" t="s">
        <v>23</v>
      </c>
      <c r="I6" s="50" t="s">
        <v>24</v>
      </c>
      <c r="J6" s="52" t="n">
        <v>26000</v>
      </c>
    </row>
    <row r="7" customFormat="false" ht="15" hidden="false" customHeight="false" outlineLevel="0" collapsed="false">
      <c r="A7" s="53" t="n">
        <v>2</v>
      </c>
      <c r="B7" s="53" t="s">
        <v>25</v>
      </c>
      <c r="C7" s="54" t="s">
        <v>26</v>
      </c>
      <c r="D7" s="55" t="n">
        <v>40461</v>
      </c>
      <c r="E7" s="54" t="s">
        <v>27</v>
      </c>
      <c r="F7" s="54" t="s">
        <v>28</v>
      </c>
      <c r="G7" s="54" t="s">
        <v>29</v>
      </c>
      <c r="H7" s="54" t="s">
        <v>23</v>
      </c>
      <c r="I7" s="54" t="s">
        <v>35</v>
      </c>
      <c r="J7" s="56" t="n">
        <v>15000</v>
      </c>
    </row>
    <row r="8" customFormat="false" ht="15" hidden="false" customHeight="false" outlineLevel="0" collapsed="false">
      <c r="A8" s="49" t="n">
        <v>3</v>
      </c>
      <c r="B8" s="49" t="s">
        <v>30</v>
      </c>
      <c r="C8" s="50" t="s">
        <v>31</v>
      </c>
      <c r="D8" s="51" t="n">
        <v>40858</v>
      </c>
      <c r="E8" s="50" t="s">
        <v>32</v>
      </c>
      <c r="F8" s="50" t="s">
        <v>33</v>
      </c>
      <c r="G8" s="50" t="s">
        <v>34</v>
      </c>
      <c r="H8" s="50" t="s">
        <v>23</v>
      </c>
      <c r="I8" s="50" t="s">
        <v>35</v>
      </c>
      <c r="J8" s="52" t="n">
        <v>18000</v>
      </c>
    </row>
    <row r="9" customFormat="false" ht="15" hidden="false" customHeight="false" outlineLevel="0" collapsed="false">
      <c r="A9" s="53" t="n">
        <v>4</v>
      </c>
      <c r="B9" s="53" t="s">
        <v>36</v>
      </c>
      <c r="C9" s="54" t="s">
        <v>37</v>
      </c>
      <c r="D9" s="55" t="n">
        <v>40535</v>
      </c>
      <c r="E9" s="54" t="s">
        <v>27</v>
      </c>
      <c r="F9" s="54" t="s">
        <v>38</v>
      </c>
      <c r="G9" s="54" t="s">
        <v>39</v>
      </c>
      <c r="H9" s="54" t="s">
        <v>40</v>
      </c>
      <c r="I9" s="54" t="s">
        <v>24</v>
      </c>
      <c r="J9" s="56" t="n">
        <v>14500</v>
      </c>
    </row>
    <row r="10" customFormat="false" ht="15" hidden="false" customHeight="false" outlineLevel="0" collapsed="false">
      <c r="A10" s="49" t="n">
        <v>5</v>
      </c>
      <c r="B10" s="49" t="s">
        <v>41</v>
      </c>
      <c r="C10" s="50" t="s">
        <v>42</v>
      </c>
      <c r="D10" s="51" t="n">
        <v>37937</v>
      </c>
      <c r="E10" s="50" t="s">
        <v>43</v>
      </c>
      <c r="F10" s="50" t="s">
        <v>44</v>
      </c>
      <c r="G10" s="50" t="s">
        <v>45</v>
      </c>
      <c r="H10" s="50" t="s">
        <v>40</v>
      </c>
      <c r="I10" s="50" t="s">
        <v>24</v>
      </c>
      <c r="J10" s="52" t="n">
        <v>15200</v>
      </c>
    </row>
    <row r="11" customFormat="false" ht="15" hidden="false" customHeight="false" outlineLevel="0" collapsed="false">
      <c r="A11" s="53" t="n">
        <v>6</v>
      </c>
      <c r="B11" s="53" t="s">
        <v>46</v>
      </c>
      <c r="C11" s="54" t="s">
        <v>47</v>
      </c>
      <c r="D11" s="55" t="n">
        <v>41255</v>
      </c>
      <c r="E11" s="54" t="s">
        <v>21</v>
      </c>
      <c r="F11" s="54" t="s">
        <v>48</v>
      </c>
      <c r="G11" s="54" t="s">
        <v>49</v>
      </c>
      <c r="H11" s="54" t="s">
        <v>50</v>
      </c>
      <c r="I11" s="54" t="s">
        <v>35</v>
      </c>
      <c r="J11" s="56" t="n">
        <v>18000</v>
      </c>
    </row>
    <row r="12" customFormat="false" ht="15" hidden="false" customHeight="false" outlineLevel="0" collapsed="false">
      <c r="A12" s="49" t="n">
        <v>7</v>
      </c>
      <c r="B12" s="49" t="s">
        <v>51</v>
      </c>
      <c r="C12" s="50" t="s">
        <v>52</v>
      </c>
      <c r="D12" s="51" t="n">
        <v>40461</v>
      </c>
      <c r="E12" s="50" t="s">
        <v>53</v>
      </c>
      <c r="F12" s="50" t="s">
        <v>44</v>
      </c>
      <c r="G12" s="50" t="s">
        <v>45</v>
      </c>
      <c r="H12" s="50" t="s">
        <v>40</v>
      </c>
      <c r="I12" s="50" t="s">
        <v>35</v>
      </c>
      <c r="J12" s="52" t="n">
        <v>50000</v>
      </c>
    </row>
    <row r="13" customFormat="false" ht="15" hidden="false" customHeight="false" outlineLevel="0" collapsed="false">
      <c r="A13" s="53" t="n">
        <v>8</v>
      </c>
      <c r="B13" s="53" t="s">
        <v>54</v>
      </c>
      <c r="C13" s="54" t="s">
        <v>55</v>
      </c>
      <c r="D13" s="55" t="n">
        <v>41255</v>
      </c>
      <c r="E13" s="54" t="s">
        <v>56</v>
      </c>
      <c r="F13" s="54" t="s">
        <v>44</v>
      </c>
      <c r="G13" s="54" t="s">
        <v>57</v>
      </c>
      <c r="H13" s="54" t="s">
        <v>58</v>
      </c>
      <c r="I13" s="54" t="s">
        <v>35</v>
      </c>
      <c r="J13" s="56" t="n">
        <v>35000</v>
      </c>
    </row>
    <row r="14" customFormat="false" ht="15" hidden="false" customHeight="false" outlineLevel="0" collapsed="false">
      <c r="A14" s="49" t="n">
        <v>9</v>
      </c>
      <c r="B14" s="49" t="s">
        <v>59</v>
      </c>
      <c r="C14" s="50" t="s">
        <v>60</v>
      </c>
      <c r="D14" s="51" t="n">
        <v>40461</v>
      </c>
      <c r="E14" s="50" t="s">
        <v>21</v>
      </c>
      <c r="F14" s="50" t="s">
        <v>22</v>
      </c>
      <c r="G14" s="50" t="s">
        <v>61</v>
      </c>
      <c r="H14" s="50" t="s">
        <v>62</v>
      </c>
      <c r="I14" s="50" t="s">
        <v>24</v>
      </c>
      <c r="J14" s="52" t="n">
        <v>37000</v>
      </c>
    </row>
    <row r="15" customFormat="false" ht="15" hidden="false" customHeight="false" outlineLevel="0" collapsed="false">
      <c r="A15" s="53" t="n">
        <v>10</v>
      </c>
      <c r="B15" s="53" t="s">
        <v>63</v>
      </c>
      <c r="C15" s="54" t="s">
        <v>64</v>
      </c>
      <c r="D15" s="55" t="n">
        <v>40858</v>
      </c>
      <c r="E15" s="54" t="s">
        <v>27</v>
      </c>
      <c r="F15" s="54" t="s">
        <v>28</v>
      </c>
      <c r="G15" s="54" t="s">
        <v>65</v>
      </c>
      <c r="H15" s="54" t="s">
        <v>66</v>
      </c>
      <c r="I15" s="54" t="s">
        <v>24</v>
      </c>
      <c r="J15" s="56" t="n">
        <v>39925</v>
      </c>
    </row>
    <row r="16" customFormat="false" ht="15" hidden="false" customHeight="false" outlineLevel="0" collapsed="false">
      <c r="A16" s="49" t="n">
        <v>11</v>
      </c>
      <c r="B16" s="49" t="s">
        <v>67</v>
      </c>
      <c r="C16" s="50" t="s">
        <v>68</v>
      </c>
      <c r="D16" s="51" t="n">
        <v>40535</v>
      </c>
      <c r="E16" s="50" t="s">
        <v>32</v>
      </c>
      <c r="F16" s="50" t="s">
        <v>33</v>
      </c>
      <c r="G16" s="50" t="s">
        <v>69</v>
      </c>
      <c r="H16" s="50" t="s">
        <v>62</v>
      </c>
      <c r="I16" s="50" t="s">
        <v>35</v>
      </c>
      <c r="J16" s="52" t="n">
        <v>42850</v>
      </c>
    </row>
    <row r="17" customFormat="false" ht="15" hidden="false" customHeight="false" outlineLevel="0" collapsed="false">
      <c r="A17" s="53" t="n">
        <v>12</v>
      </c>
      <c r="B17" s="53" t="s">
        <v>70</v>
      </c>
      <c r="C17" s="54" t="s">
        <v>71</v>
      </c>
      <c r="D17" s="55" t="n">
        <v>37937</v>
      </c>
      <c r="E17" s="54" t="s">
        <v>27</v>
      </c>
      <c r="F17" s="54" t="s">
        <v>38</v>
      </c>
      <c r="G17" s="57" t="s">
        <v>72</v>
      </c>
      <c r="H17" s="54" t="s">
        <v>40</v>
      </c>
      <c r="I17" s="54" t="s">
        <v>24</v>
      </c>
      <c r="J17" s="56" t="n">
        <v>45775</v>
      </c>
    </row>
    <row r="18" customFormat="false" ht="15" hidden="false" customHeight="false" outlineLevel="0" collapsed="false">
      <c r="A18" s="49" t="n">
        <v>13</v>
      </c>
      <c r="B18" s="49" t="s">
        <v>73</v>
      </c>
      <c r="C18" s="50" t="s">
        <v>74</v>
      </c>
      <c r="D18" s="51" t="n">
        <v>41255</v>
      </c>
      <c r="E18" s="50" t="s">
        <v>43</v>
      </c>
      <c r="F18" s="50" t="s">
        <v>28</v>
      </c>
      <c r="G18" s="50" t="s">
        <v>3</v>
      </c>
      <c r="H18" s="50" t="s">
        <v>23</v>
      </c>
      <c r="I18" s="50" t="s">
        <v>35</v>
      </c>
      <c r="J18" s="52" t="n">
        <v>48700</v>
      </c>
    </row>
    <row r="19" customFormat="false" ht="15" hidden="false" customHeight="false" outlineLevel="0" collapsed="false">
      <c r="A19" s="58" t="n">
        <v>14</v>
      </c>
      <c r="B19" s="53" t="s">
        <v>75</v>
      </c>
      <c r="C19" s="54" t="s">
        <v>76</v>
      </c>
      <c r="D19" s="55" t="n">
        <v>40461</v>
      </c>
      <c r="E19" s="54" t="s">
        <v>27</v>
      </c>
      <c r="F19" s="54" t="s">
        <v>77</v>
      </c>
      <c r="G19" s="54" t="s">
        <v>78</v>
      </c>
      <c r="H19" s="54" t="s">
        <v>79</v>
      </c>
      <c r="I19" s="54" t="s">
        <v>35</v>
      </c>
      <c r="J19" s="56" t="n">
        <v>15000</v>
      </c>
    </row>
    <row r="20" customFormat="false" ht="15" hidden="false" customHeight="false" outlineLevel="0" collapsed="false">
      <c r="A20" s="49" t="n">
        <v>15</v>
      </c>
      <c r="B20" s="49" t="s">
        <v>80</v>
      </c>
      <c r="C20" s="50" t="s">
        <v>81</v>
      </c>
      <c r="D20" s="51" t="n">
        <v>41255</v>
      </c>
      <c r="E20" s="50" t="s">
        <v>82</v>
      </c>
      <c r="F20" s="50" t="s">
        <v>22</v>
      </c>
      <c r="G20" s="50" t="s">
        <v>83</v>
      </c>
      <c r="H20" s="50" t="s">
        <v>23</v>
      </c>
      <c r="I20" s="50" t="s">
        <v>35</v>
      </c>
      <c r="J20" s="52" t="n">
        <v>13500</v>
      </c>
    </row>
    <row r="21" customFormat="false" ht="15" hidden="false" customHeight="false" outlineLevel="0" collapsed="false">
      <c r="A21" s="53" t="n">
        <v>16</v>
      </c>
      <c r="B21" s="53" t="s">
        <v>84</v>
      </c>
      <c r="C21" s="54" t="s">
        <v>85</v>
      </c>
      <c r="D21" s="55" t="n">
        <v>40461</v>
      </c>
      <c r="E21" s="54" t="s">
        <v>86</v>
      </c>
      <c r="F21" s="54" t="s">
        <v>48</v>
      </c>
      <c r="G21" s="54" t="s">
        <v>87</v>
      </c>
      <c r="H21" s="54" t="s">
        <v>88</v>
      </c>
      <c r="I21" s="54" t="s">
        <v>35</v>
      </c>
      <c r="J21" s="56" t="n">
        <v>28000</v>
      </c>
    </row>
    <row r="22" customFormat="false" ht="15" hidden="false" customHeight="false" outlineLevel="0" collapsed="false">
      <c r="A22" s="49" t="n">
        <v>17</v>
      </c>
      <c r="B22" s="49" t="s">
        <v>89</v>
      </c>
      <c r="C22" s="50" t="s">
        <v>90</v>
      </c>
      <c r="D22" s="51" t="n">
        <v>40858</v>
      </c>
      <c r="E22" s="50" t="s">
        <v>91</v>
      </c>
      <c r="F22" s="50" t="s">
        <v>33</v>
      </c>
      <c r="G22" s="50" t="s">
        <v>39</v>
      </c>
      <c r="H22" s="50" t="s">
        <v>40</v>
      </c>
      <c r="I22" s="50" t="s">
        <v>35</v>
      </c>
      <c r="J22" s="52" t="n">
        <v>10000</v>
      </c>
    </row>
    <row r="23" customFormat="false" ht="15" hidden="false" customHeight="false" outlineLevel="0" collapsed="false">
      <c r="A23" s="53" t="n">
        <v>18</v>
      </c>
      <c r="B23" s="53" t="s">
        <v>92</v>
      </c>
      <c r="C23" s="54" t="s">
        <v>93</v>
      </c>
      <c r="D23" s="55" t="n">
        <v>40535</v>
      </c>
      <c r="E23" s="54" t="s">
        <v>94</v>
      </c>
      <c r="F23" s="54" t="s">
        <v>38</v>
      </c>
      <c r="G23" s="54" t="s">
        <v>61</v>
      </c>
      <c r="H23" s="54" t="s">
        <v>62</v>
      </c>
      <c r="I23" s="54" t="s">
        <v>35</v>
      </c>
      <c r="J23" s="56" t="n">
        <v>10000</v>
      </c>
    </row>
    <row r="24" customFormat="false" ht="15" hidden="false" customHeight="false" outlineLevel="0" collapsed="false">
      <c r="A24" s="49" t="n">
        <v>19</v>
      </c>
      <c r="B24" s="49" t="s">
        <v>95</v>
      </c>
      <c r="C24" s="50" t="s">
        <v>96</v>
      </c>
      <c r="D24" s="51" t="n">
        <v>37937</v>
      </c>
      <c r="E24" s="50" t="s">
        <v>27</v>
      </c>
      <c r="F24" s="50" t="s">
        <v>28</v>
      </c>
      <c r="G24" s="50" t="s">
        <v>69</v>
      </c>
      <c r="H24" s="50" t="s">
        <v>62</v>
      </c>
      <c r="I24" s="50" t="s">
        <v>24</v>
      </c>
      <c r="J24" s="52" t="n">
        <v>18000</v>
      </c>
    </row>
    <row r="25" customFormat="false" ht="15" hidden="false" customHeight="false" outlineLevel="0" collapsed="false">
      <c r="A25" s="53" t="n">
        <v>20</v>
      </c>
      <c r="B25" s="53" t="s">
        <v>97</v>
      </c>
      <c r="C25" s="54" t="s">
        <v>98</v>
      </c>
      <c r="D25" s="55" t="n">
        <v>41255</v>
      </c>
      <c r="E25" s="54" t="s">
        <v>32</v>
      </c>
      <c r="F25" s="54" t="s">
        <v>48</v>
      </c>
      <c r="G25" s="54" t="s">
        <v>99</v>
      </c>
      <c r="H25" s="54" t="s">
        <v>100</v>
      </c>
      <c r="I25" s="54" t="s">
        <v>35</v>
      </c>
      <c r="J25" s="56" t="n">
        <v>26000</v>
      </c>
    </row>
    <row r="26" customFormat="false" ht="15" hidden="false" customHeight="false" outlineLevel="0" collapsed="false">
      <c r="A26" s="49" t="n">
        <v>21</v>
      </c>
      <c r="B26" s="49" t="s">
        <v>101</v>
      </c>
      <c r="C26" s="50" t="s">
        <v>102</v>
      </c>
      <c r="D26" s="51" t="n">
        <v>40461</v>
      </c>
      <c r="E26" s="50" t="s">
        <v>21</v>
      </c>
      <c r="F26" s="50" t="s">
        <v>103</v>
      </c>
      <c r="G26" s="50" t="s">
        <v>104</v>
      </c>
      <c r="H26" s="50" t="s">
        <v>66</v>
      </c>
      <c r="I26" s="50" t="s">
        <v>35</v>
      </c>
      <c r="J26" s="52" t="n">
        <v>22000</v>
      </c>
    </row>
    <row r="27" customFormat="false" ht="15" hidden="false" customHeight="false" outlineLevel="0" collapsed="false">
      <c r="A27" s="53" t="n">
        <v>22</v>
      </c>
      <c r="B27" s="53" t="s">
        <v>105</v>
      </c>
      <c r="C27" s="54" t="s">
        <v>106</v>
      </c>
      <c r="D27" s="55" t="n">
        <v>41255</v>
      </c>
      <c r="E27" s="54" t="s">
        <v>27</v>
      </c>
      <c r="F27" s="54" t="s">
        <v>44</v>
      </c>
      <c r="G27" s="54" t="s">
        <v>65</v>
      </c>
      <c r="H27" s="54" t="s">
        <v>66</v>
      </c>
      <c r="I27" s="54" t="s">
        <v>35</v>
      </c>
      <c r="J27" s="56" t="n">
        <v>25000</v>
      </c>
    </row>
    <row r="28" customFormat="false" ht="15" hidden="false" customHeight="false" outlineLevel="0" collapsed="false">
      <c r="A28" s="49" t="n">
        <v>23</v>
      </c>
      <c r="B28" s="49" t="s">
        <v>107</v>
      </c>
      <c r="C28" s="50" t="s">
        <v>108</v>
      </c>
      <c r="D28" s="51" t="n">
        <v>40461</v>
      </c>
      <c r="E28" s="50" t="s">
        <v>21</v>
      </c>
      <c r="F28" s="50" t="s">
        <v>77</v>
      </c>
      <c r="G28" s="50" t="s">
        <v>109</v>
      </c>
      <c r="H28" s="50" t="s">
        <v>40</v>
      </c>
      <c r="I28" s="50" t="s">
        <v>35</v>
      </c>
      <c r="J28" s="52" t="n">
        <v>12500</v>
      </c>
    </row>
    <row r="29" customFormat="false" ht="15" hidden="false" customHeight="false" outlineLevel="0" collapsed="false">
      <c r="A29" s="53" t="n">
        <v>24</v>
      </c>
      <c r="B29" s="53" t="s">
        <v>110</v>
      </c>
      <c r="C29" s="54" t="s">
        <v>111</v>
      </c>
      <c r="D29" s="55" t="n">
        <v>40858</v>
      </c>
      <c r="E29" s="54" t="s">
        <v>21</v>
      </c>
      <c r="F29" s="54" t="s">
        <v>22</v>
      </c>
      <c r="G29" s="54" t="s">
        <v>112</v>
      </c>
      <c r="H29" s="54" t="s">
        <v>50</v>
      </c>
      <c r="I29" s="54" t="s">
        <v>35</v>
      </c>
      <c r="J29" s="56" t="n">
        <v>25000</v>
      </c>
    </row>
    <row r="30" customFormat="false" ht="15" hidden="false" customHeight="false" outlineLevel="0" collapsed="false">
      <c r="A30" s="49" t="n">
        <v>25</v>
      </c>
      <c r="B30" s="49" t="s">
        <v>113</v>
      </c>
      <c r="C30" s="50" t="s">
        <v>114</v>
      </c>
      <c r="D30" s="51" t="n">
        <v>40535</v>
      </c>
      <c r="E30" s="50" t="s">
        <v>32</v>
      </c>
      <c r="F30" s="50" t="s">
        <v>28</v>
      </c>
      <c r="G30" s="59" t="s">
        <v>72</v>
      </c>
      <c r="H30" s="50" t="s">
        <v>40</v>
      </c>
      <c r="I30" s="50" t="s">
        <v>24</v>
      </c>
      <c r="J30" s="52" t="n">
        <v>25000</v>
      </c>
    </row>
    <row r="31" customFormat="false" ht="15" hidden="false" customHeight="false" outlineLevel="0" collapsed="false">
      <c r="A31" s="60" t="s">
        <v>115</v>
      </c>
      <c r="B31" s="60"/>
      <c r="C31" s="60"/>
      <c r="D31" s="60"/>
      <c r="E31" s="60"/>
      <c r="F31" s="61" t="n">
        <f aca="false">COUNTA(B6:B30)</f>
        <v>25</v>
      </c>
      <c r="G31" s="62" t="s">
        <v>116</v>
      </c>
      <c r="H31" s="62"/>
      <c r="I31" s="62"/>
      <c r="J31" s="62"/>
    </row>
    <row r="32" customFormat="false" ht="15" hidden="false" customHeight="false" outlineLevel="0" collapsed="false">
      <c r="A32" s="63" t="s">
        <v>150</v>
      </c>
      <c r="B32" s="63"/>
      <c r="C32" s="63"/>
      <c r="D32" s="63"/>
      <c r="E32" s="63"/>
      <c r="F32" s="63"/>
      <c r="G32" s="63"/>
      <c r="H32" s="63"/>
      <c r="I32" s="63"/>
      <c r="J32" s="64" t="n">
        <f aca="false">SUM(J6:J30)</f>
        <v>635950</v>
      </c>
    </row>
    <row r="33" customFormat="false" ht="15" hidden="false" customHeight="false" outlineLevel="0" collapsed="false">
      <c r="A33" s="65" t="s">
        <v>117</v>
      </c>
      <c r="B33" s="65"/>
      <c r="C33" s="65"/>
      <c r="D33" s="65"/>
      <c r="E33" s="65"/>
      <c r="F33" s="65"/>
      <c r="G33" s="65"/>
      <c r="H33" s="65"/>
      <c r="I33" s="65"/>
      <c r="J33" s="66" t="n">
        <f aca="false">_xlfn.AGGREGATE(4,0,J6:J30)</f>
        <v>50000</v>
      </c>
    </row>
    <row r="34" customFormat="false" ht="15" hidden="false" customHeight="false" outlineLevel="0" collapsed="false">
      <c r="A34" s="65" t="s">
        <v>118</v>
      </c>
      <c r="B34" s="65"/>
      <c r="C34" s="65"/>
      <c r="D34" s="65"/>
      <c r="E34" s="65"/>
      <c r="F34" s="65"/>
      <c r="G34" s="65"/>
      <c r="H34" s="65"/>
      <c r="I34" s="65"/>
      <c r="J34" s="66" t="n">
        <f aca="false">MIN(J6:J30)</f>
        <v>10000</v>
      </c>
    </row>
    <row r="35" customFormat="false" ht="15" hidden="false" customHeight="false" outlineLevel="0" collapsed="false">
      <c r="A35" s="65" t="s">
        <v>119</v>
      </c>
      <c r="B35" s="65"/>
      <c r="C35" s="65"/>
      <c r="D35" s="65"/>
      <c r="E35" s="65"/>
      <c r="F35" s="65"/>
      <c r="G35" s="65"/>
      <c r="H35" s="65"/>
      <c r="I35" s="65"/>
      <c r="J35" s="66" t="n">
        <f aca="false">AVERAGE(J6:J30)</f>
        <v>25438</v>
      </c>
    </row>
    <row r="36" customFormat="false" ht="15" hidden="false" customHeight="false" outlineLevel="0" collapsed="false">
      <c r="A36" s="65" t="s">
        <v>120</v>
      </c>
      <c r="B36" s="65"/>
      <c r="C36" s="65"/>
      <c r="D36" s="65"/>
      <c r="E36" s="65"/>
      <c r="F36" s="65"/>
      <c r="G36" s="65"/>
      <c r="H36" s="65"/>
      <c r="I36" s="65"/>
      <c r="J36" s="66" t="n">
        <f aca="false">_xlfn.AGGREGATE(15,0,J6:J30,5)</f>
        <v>14500</v>
      </c>
    </row>
    <row r="37" customFormat="false" ht="15" hidden="false" customHeight="false" outlineLevel="0" collapsed="false">
      <c r="A37" s="65" t="s">
        <v>121</v>
      </c>
      <c r="B37" s="65"/>
      <c r="C37" s="65"/>
      <c r="D37" s="65"/>
      <c r="E37" s="65"/>
      <c r="F37" s="65"/>
      <c r="G37" s="65"/>
      <c r="H37" s="65"/>
      <c r="I37" s="65"/>
      <c r="J37" s="66" t="n">
        <f aca="false">_xlfn.AGGREGATE(14,0,J6:J30,5)</f>
        <v>39925</v>
      </c>
    </row>
    <row r="38" customFormat="false" ht="15" hidden="false" customHeight="false" outlineLevel="0" collapsed="false">
      <c r="A38" s="65" t="s">
        <v>122</v>
      </c>
      <c r="B38" s="65"/>
      <c r="C38" s="65"/>
      <c r="D38" s="65"/>
      <c r="E38" s="65"/>
      <c r="F38" s="65"/>
      <c r="G38" s="65"/>
      <c r="H38" s="65"/>
      <c r="I38" s="65"/>
      <c r="J38" s="67" t="n">
        <f aca="false">COUNTIF(J6:J30,"&gt;" &amp;_xlfn.PERCENTILE.EXC(J6:J30,0.9))</f>
        <v>2</v>
      </c>
    </row>
  </sheetData>
  <mergeCells count="18">
    <mergeCell ref="A1:B1"/>
    <mergeCell ref="C1:J1"/>
    <mergeCell ref="A2:B2"/>
    <mergeCell ref="C2:J2"/>
    <mergeCell ref="A3:G3"/>
    <mergeCell ref="I3:J3"/>
    <mergeCell ref="A4:E4"/>
    <mergeCell ref="F4:G4"/>
    <mergeCell ref="I4:J4"/>
    <mergeCell ref="A31:E31"/>
    <mergeCell ref="G31:J31"/>
    <mergeCell ref="A32:I32"/>
    <mergeCell ref="A33:I33"/>
    <mergeCell ref="A34:I34"/>
    <mergeCell ref="A35:I35"/>
    <mergeCell ref="A36:I36"/>
    <mergeCell ref="A37:I37"/>
    <mergeCell ref="A38:I38"/>
  </mergeCells>
  <dataValidations count="6">
    <dataValidation allowBlank="true" errorStyle="stop" operator="between" showDropDown="false" showErrorMessage="true" showInputMessage="true" sqref="H3" type="list">
      <formula1>"January,February,March,April,May,June,July,August,September,October,November,December"</formula1>
      <formula2>0</formula2>
    </dataValidation>
    <dataValidation allowBlank="true" errorStyle="stop" operator="between" showDropDown="false" showErrorMessage="true" showInputMessage="true" sqref="I6:I30" type="list">
      <formula1>"Male,Female"</formula1>
      <formula2>0</formula2>
    </dataValidation>
    <dataValidation allowBlank="true" errorStyle="stop" operator="between" showDropDown="false" showErrorMessage="true" showInputMessage="true" sqref="I3:J3" type="list">
      <formula1>"2000,2001,2002,2003,2004,2005,2006,2007,2008,2009,2010,2011,2012,2013,2014,2015,2016,2017,2018,2019,2020,2021,2022,2023"</formula1>
      <formula2>0</formula2>
    </dataValidation>
    <dataValidation allowBlank="true" errorStyle="stop" operator="between" showDropDown="false" showErrorMessage="true" showInputMessage="true" sqref="J6:J30" type="custom">
      <formula1>J6:J30&gt;25000</formula1>
      <formula2>0</formula2>
    </dataValidation>
    <dataValidation allowBlank="true" errorStyle="stop" operator="lessThan" showDropDown="false" showErrorMessage="true" showInputMessage="true" sqref="C6:C30" type="textLength">
      <formula1>10</formula1>
      <formula2>0</formula2>
    </dataValidation>
    <dataValidation allowBlank="true" errorStyle="stop" operator="between" showDropDown="false" showErrorMessage="true" showInputMessage="true" sqref="D6:D30" type="date">
      <formula1>36714</formula1>
      <formula2>42199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6.29"/>
    <col collapsed="false" customWidth="true" hidden="false" outlineLevel="0" max="5" min="3" style="0" width="5"/>
    <col collapsed="false" customWidth="true" hidden="false" outlineLevel="0" max="7" min="6" style="0" width="11.29"/>
    <col collapsed="false" customWidth="true" hidden="false" outlineLevel="0" max="8" min="8" style="0" width="11.14"/>
    <col collapsed="false" customWidth="true" hidden="false" outlineLevel="0" max="9" min="9" style="0" width="12.15"/>
    <col collapsed="false" customWidth="true" hidden="false" outlineLevel="0" max="10" min="10" style="0" width="15"/>
    <col collapsed="false" customWidth="true" hidden="false" outlineLevel="0" max="11" min="11" style="0" width="13.86"/>
    <col collapsed="false" customWidth="true" hidden="false" outlineLevel="0" max="12" min="12" style="0" width="7.57"/>
    <col collapsed="false" customWidth="true" hidden="false" outlineLevel="0" max="13" min="13" style="0" width="9.86"/>
    <col collapsed="false" customWidth="true" hidden="false" outlineLevel="0" max="14" min="14" style="0" width="10.14"/>
    <col collapsed="false" customWidth="true" hidden="false" outlineLevel="0" max="15" min="15" style="0" width="12.29"/>
    <col collapsed="false" customWidth="true" hidden="false" outlineLevel="0" max="16" min="16" style="0" width="6.43"/>
    <col collapsed="false" customWidth="true" hidden="false" outlineLevel="0" max="17" min="17" style="0" width="14.42"/>
    <col collapsed="false" customWidth="true" hidden="false" outlineLevel="0" max="18" min="18" style="0" width="9.86"/>
    <col collapsed="false" customWidth="true" hidden="false" outlineLevel="0" max="19" min="19" style="0" width="13.71"/>
    <col collapsed="false" customWidth="true" hidden="false" outlineLevel="0" max="20" min="20" style="0" width="9"/>
    <col collapsed="false" customWidth="true" hidden="false" outlineLevel="0" max="22" min="22" style="0" width="11.29"/>
    <col collapsed="false" customWidth="true" hidden="false" outlineLevel="0" max="23" min="23" style="0" width="9.86"/>
    <col collapsed="false" customWidth="true" hidden="false" outlineLevel="0" max="24" min="24" style="0" width="10"/>
    <col collapsed="false" customWidth="true" hidden="false" outlineLevel="0" max="25" min="25" style="0" width="12"/>
    <col collapsed="false" customWidth="true" hidden="false" outlineLevel="0" max="26" min="26" style="0" width="13.15"/>
    <col collapsed="false" customWidth="true" hidden="false" outlineLevel="0" max="27" min="27" style="0" width="14.29"/>
    <col collapsed="false" customWidth="true" hidden="false" outlineLevel="0" max="28" min="28" style="0" width="12.15"/>
    <col collapsed="false" customWidth="true" hidden="false" outlineLevel="0" max="29" min="29" style="0" width="11.43"/>
    <col collapsed="false" customWidth="true" hidden="false" outlineLevel="0" max="30" min="30" style="0" width="6.43"/>
    <col collapsed="false" customWidth="true" hidden="false" outlineLevel="0" max="31" min="31" style="0" width="9.86"/>
    <col collapsed="false" customWidth="true" hidden="false" outlineLevel="0" max="32" min="32" style="0" width="11.29"/>
  </cols>
  <sheetData>
    <row r="1" customFormat="false" ht="17.35" hidden="false" customHeight="false" outlineLevel="0" collapsed="false">
      <c r="A1" s="68" t="s">
        <v>15</v>
      </c>
      <c r="B1" s="42" t="s">
        <v>35</v>
      </c>
    </row>
    <row r="2" customFormat="false" ht="17.35" hidden="false" customHeight="false" outlineLevel="0" collapsed="false"/>
    <row r="3" customFormat="false" ht="15" hidden="false" customHeight="false" outlineLevel="0" collapsed="false">
      <c r="A3" s="69" t="s">
        <v>151</v>
      </c>
      <c r="B3" s="70" t="s">
        <v>11</v>
      </c>
      <c r="C3" s="71"/>
      <c r="D3" s="71"/>
      <c r="E3" s="71"/>
      <c r="F3" s="72"/>
    </row>
    <row r="4" customFormat="false" ht="15" hidden="false" customHeight="false" outlineLevel="0" collapsed="false">
      <c r="A4" s="73" t="s">
        <v>152</v>
      </c>
      <c r="B4" s="74" t="n">
        <v>40535</v>
      </c>
      <c r="C4" s="75" t="n">
        <v>40858</v>
      </c>
      <c r="D4" s="75" t="n">
        <v>41255</v>
      </c>
      <c r="E4" s="75" t="n">
        <v>40461</v>
      </c>
      <c r="F4" s="76" t="s">
        <v>153</v>
      </c>
    </row>
    <row r="5" customFormat="false" ht="15" hidden="false" customHeight="false" outlineLevel="0" collapsed="false">
      <c r="A5" s="77" t="s">
        <v>77</v>
      </c>
      <c r="B5" s="78"/>
      <c r="C5" s="79"/>
      <c r="D5" s="79"/>
      <c r="E5" s="80" t="n">
        <v>2</v>
      </c>
      <c r="F5" s="81" t="n">
        <v>2</v>
      </c>
    </row>
    <row r="6" customFormat="false" ht="15" hidden="false" customHeight="false" outlineLevel="0" collapsed="false">
      <c r="A6" s="82" t="s">
        <v>76</v>
      </c>
      <c r="B6" s="83"/>
      <c r="C6" s="84"/>
      <c r="D6" s="84"/>
      <c r="E6" s="85" t="n">
        <v>1</v>
      </c>
      <c r="F6" s="86" t="n">
        <v>1</v>
      </c>
    </row>
    <row r="7" customFormat="false" ht="15" hidden="false" customHeight="false" outlineLevel="0" collapsed="false">
      <c r="A7" s="87" t="s">
        <v>108</v>
      </c>
      <c r="B7" s="88"/>
      <c r="C7" s="89"/>
      <c r="D7" s="89"/>
      <c r="E7" s="90" t="n">
        <v>1</v>
      </c>
      <c r="F7" s="91" t="n">
        <v>1</v>
      </c>
    </row>
    <row r="8" customFormat="false" ht="15" hidden="false" customHeight="false" outlineLevel="0" collapsed="false">
      <c r="A8" s="77" t="s">
        <v>33</v>
      </c>
      <c r="B8" s="78" t="n">
        <v>1</v>
      </c>
      <c r="C8" s="79" t="n">
        <v>2</v>
      </c>
      <c r="D8" s="79"/>
      <c r="E8" s="79"/>
      <c r="F8" s="81" t="n">
        <v>3</v>
      </c>
    </row>
    <row r="9" customFormat="false" ht="15" hidden="false" customHeight="false" outlineLevel="0" collapsed="false">
      <c r="A9" s="82" t="s">
        <v>31</v>
      </c>
      <c r="B9" s="83"/>
      <c r="C9" s="84" t="n">
        <v>1</v>
      </c>
      <c r="D9" s="84"/>
      <c r="E9" s="84"/>
      <c r="F9" s="86" t="n">
        <v>1</v>
      </c>
    </row>
    <row r="10" customFormat="false" ht="15" hidden="false" customHeight="false" outlineLevel="0" collapsed="false">
      <c r="A10" s="82" t="s">
        <v>90</v>
      </c>
      <c r="B10" s="83"/>
      <c r="C10" s="84" t="n">
        <v>1</v>
      </c>
      <c r="D10" s="84"/>
      <c r="E10" s="84"/>
      <c r="F10" s="86" t="n">
        <v>1</v>
      </c>
    </row>
    <row r="11" customFormat="false" ht="15" hidden="false" customHeight="false" outlineLevel="0" collapsed="false">
      <c r="A11" s="87" t="s">
        <v>68</v>
      </c>
      <c r="B11" s="88" t="n">
        <v>1</v>
      </c>
      <c r="C11" s="89"/>
      <c r="D11" s="89"/>
      <c r="E11" s="89"/>
      <c r="F11" s="91" t="n">
        <v>1</v>
      </c>
    </row>
    <row r="12" customFormat="false" ht="15" hidden="false" customHeight="false" outlineLevel="0" collapsed="false">
      <c r="A12" s="77" t="s">
        <v>48</v>
      </c>
      <c r="B12" s="78"/>
      <c r="C12" s="79"/>
      <c r="D12" s="79" t="n">
        <v>2</v>
      </c>
      <c r="E12" s="80" t="n">
        <v>1</v>
      </c>
      <c r="F12" s="81" t="n">
        <v>3</v>
      </c>
    </row>
    <row r="13" customFormat="false" ht="15" hidden="false" customHeight="false" outlineLevel="0" collapsed="false">
      <c r="A13" s="82" t="s">
        <v>47</v>
      </c>
      <c r="B13" s="83"/>
      <c r="C13" s="84"/>
      <c r="D13" s="84" t="n">
        <v>1</v>
      </c>
      <c r="E13" s="85"/>
      <c r="F13" s="86" t="n">
        <v>1</v>
      </c>
    </row>
    <row r="14" customFormat="false" ht="15" hidden="false" customHeight="false" outlineLevel="0" collapsed="false">
      <c r="A14" s="82" t="s">
        <v>85</v>
      </c>
      <c r="B14" s="83"/>
      <c r="C14" s="84"/>
      <c r="D14" s="84"/>
      <c r="E14" s="85" t="n">
        <v>1</v>
      </c>
      <c r="F14" s="86" t="n">
        <v>1</v>
      </c>
    </row>
    <row r="15" customFormat="false" ht="15" hidden="false" customHeight="false" outlineLevel="0" collapsed="false">
      <c r="A15" s="87" t="s">
        <v>98</v>
      </c>
      <c r="B15" s="88"/>
      <c r="C15" s="89"/>
      <c r="D15" s="89" t="n">
        <v>1</v>
      </c>
      <c r="E15" s="90"/>
      <c r="F15" s="91" t="n">
        <v>1</v>
      </c>
    </row>
    <row r="16" customFormat="false" ht="15" hidden="false" customHeight="false" outlineLevel="0" collapsed="false">
      <c r="A16" s="77" t="s">
        <v>22</v>
      </c>
      <c r="B16" s="78"/>
      <c r="C16" s="79" t="n">
        <v>1</v>
      </c>
      <c r="D16" s="79" t="n">
        <v>1</v>
      </c>
      <c r="E16" s="79"/>
      <c r="F16" s="81" t="n">
        <v>2</v>
      </c>
    </row>
    <row r="17" customFormat="false" ht="15" hidden="false" customHeight="false" outlineLevel="0" collapsed="false">
      <c r="A17" s="82" t="s">
        <v>81</v>
      </c>
      <c r="B17" s="83"/>
      <c r="C17" s="84"/>
      <c r="D17" s="84" t="n">
        <v>1</v>
      </c>
      <c r="E17" s="84"/>
      <c r="F17" s="86" t="n">
        <v>1</v>
      </c>
    </row>
    <row r="18" customFormat="false" ht="15" hidden="false" customHeight="false" outlineLevel="0" collapsed="false">
      <c r="A18" s="87" t="s">
        <v>111</v>
      </c>
      <c r="B18" s="88"/>
      <c r="C18" s="89" t="n">
        <v>1</v>
      </c>
      <c r="D18" s="89"/>
      <c r="E18" s="89"/>
      <c r="F18" s="91" t="n">
        <v>1</v>
      </c>
    </row>
    <row r="19" customFormat="false" ht="15" hidden="false" customHeight="false" outlineLevel="0" collapsed="false">
      <c r="A19" s="77" t="s">
        <v>44</v>
      </c>
      <c r="B19" s="78"/>
      <c r="C19" s="79"/>
      <c r="D19" s="79" t="n">
        <v>2</v>
      </c>
      <c r="E19" s="80" t="n">
        <v>1</v>
      </c>
      <c r="F19" s="81" t="n">
        <v>3</v>
      </c>
    </row>
    <row r="20" customFormat="false" ht="15" hidden="false" customHeight="false" outlineLevel="0" collapsed="false">
      <c r="A20" s="82" t="s">
        <v>52</v>
      </c>
      <c r="B20" s="83"/>
      <c r="C20" s="84"/>
      <c r="D20" s="84"/>
      <c r="E20" s="85" t="n">
        <v>1</v>
      </c>
      <c r="F20" s="86" t="n">
        <v>1</v>
      </c>
    </row>
    <row r="21" customFormat="false" ht="15" hidden="false" customHeight="false" outlineLevel="0" collapsed="false">
      <c r="A21" s="82" t="s">
        <v>55</v>
      </c>
      <c r="B21" s="83"/>
      <c r="C21" s="84"/>
      <c r="D21" s="84" t="n">
        <v>1</v>
      </c>
      <c r="E21" s="85"/>
      <c r="F21" s="86" t="n">
        <v>1</v>
      </c>
    </row>
    <row r="22" customFormat="false" ht="15" hidden="false" customHeight="false" outlineLevel="0" collapsed="false">
      <c r="A22" s="87" t="s">
        <v>106</v>
      </c>
      <c r="B22" s="88"/>
      <c r="C22" s="89"/>
      <c r="D22" s="89" t="n">
        <v>1</v>
      </c>
      <c r="E22" s="90"/>
      <c r="F22" s="91" t="n">
        <v>1</v>
      </c>
    </row>
    <row r="23" customFormat="false" ht="15" hidden="false" customHeight="false" outlineLevel="0" collapsed="false">
      <c r="A23" s="77" t="s">
        <v>38</v>
      </c>
      <c r="B23" s="78" t="n">
        <v>1</v>
      </c>
      <c r="C23" s="79"/>
      <c r="D23" s="79"/>
      <c r="E23" s="79"/>
      <c r="F23" s="81" t="n">
        <v>1</v>
      </c>
    </row>
    <row r="24" customFormat="false" ht="15" hidden="false" customHeight="false" outlineLevel="0" collapsed="false">
      <c r="A24" s="87" t="s">
        <v>93</v>
      </c>
      <c r="B24" s="88" t="n">
        <v>1</v>
      </c>
      <c r="C24" s="89"/>
      <c r="D24" s="89"/>
      <c r="E24" s="89"/>
      <c r="F24" s="91" t="n">
        <v>1</v>
      </c>
    </row>
    <row r="25" customFormat="false" ht="15" hidden="false" customHeight="false" outlineLevel="0" collapsed="false">
      <c r="A25" s="77" t="s">
        <v>28</v>
      </c>
      <c r="B25" s="78"/>
      <c r="C25" s="79"/>
      <c r="D25" s="79" t="n">
        <v>1</v>
      </c>
      <c r="E25" s="80" t="n">
        <v>1</v>
      </c>
      <c r="F25" s="81" t="n">
        <v>2</v>
      </c>
    </row>
    <row r="26" customFormat="false" ht="15" hidden="false" customHeight="false" outlineLevel="0" collapsed="false">
      <c r="A26" s="82" t="s">
        <v>26</v>
      </c>
      <c r="B26" s="83"/>
      <c r="C26" s="84"/>
      <c r="D26" s="84"/>
      <c r="E26" s="85" t="n">
        <v>1</v>
      </c>
      <c r="F26" s="86" t="n">
        <v>1</v>
      </c>
    </row>
    <row r="27" customFormat="false" ht="15" hidden="false" customHeight="false" outlineLevel="0" collapsed="false">
      <c r="A27" s="87" t="s">
        <v>74</v>
      </c>
      <c r="B27" s="88"/>
      <c r="C27" s="89"/>
      <c r="D27" s="89" t="n">
        <v>1</v>
      </c>
      <c r="E27" s="90"/>
      <c r="F27" s="91" t="n">
        <v>1</v>
      </c>
    </row>
    <row r="28" customFormat="false" ht="15" hidden="false" customHeight="false" outlineLevel="0" collapsed="false">
      <c r="A28" s="77" t="s">
        <v>103</v>
      </c>
      <c r="B28" s="78"/>
      <c r="C28" s="79"/>
      <c r="D28" s="79"/>
      <c r="E28" s="79" t="n">
        <v>1</v>
      </c>
      <c r="F28" s="81" t="n">
        <v>1</v>
      </c>
    </row>
    <row r="29" customFormat="false" ht="15" hidden="false" customHeight="false" outlineLevel="0" collapsed="false">
      <c r="A29" s="87" t="s">
        <v>102</v>
      </c>
      <c r="B29" s="88"/>
      <c r="C29" s="89"/>
      <c r="D29" s="89"/>
      <c r="E29" s="89" t="n">
        <v>1</v>
      </c>
      <c r="F29" s="91" t="n">
        <v>1</v>
      </c>
    </row>
    <row r="30" customFormat="false" ht="15" hidden="false" customHeight="false" outlineLevel="0" collapsed="false">
      <c r="A30" s="92" t="s">
        <v>153</v>
      </c>
      <c r="B30" s="93" t="n">
        <v>2</v>
      </c>
      <c r="C30" s="94" t="n">
        <v>3</v>
      </c>
      <c r="D30" s="94" t="n">
        <v>6</v>
      </c>
      <c r="E30" s="95" t="n">
        <v>6</v>
      </c>
      <c r="F30" s="96" t="n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4" activeCellId="0" sqref="Q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6.29"/>
    <col collapsed="false" customWidth="true" hidden="false" outlineLevel="0" max="4" min="3" style="0" width="5"/>
    <col collapsed="false" customWidth="true" hidden="false" outlineLevel="0" max="5" min="5" style="0" width="11.29"/>
    <col collapsed="false" customWidth="true" hidden="false" outlineLevel="0" max="6" min="6" style="0" width="5"/>
    <col collapsed="false" customWidth="true" hidden="false" outlineLevel="0" max="7" min="7" style="0" width="11.29"/>
  </cols>
  <sheetData>
    <row r="1" customFormat="false" ht="17.35" hidden="false" customHeight="false" outlineLevel="0" collapsed="false">
      <c r="A1" s="68" t="s">
        <v>149</v>
      </c>
      <c r="B1" s="42" t="s">
        <v>23</v>
      </c>
    </row>
    <row r="2" customFormat="false" ht="17.35" hidden="false" customHeight="false" outlineLevel="0" collapsed="false">
      <c r="A2" s="68" t="s">
        <v>15</v>
      </c>
      <c r="B2" s="42" t="s">
        <v>35</v>
      </c>
    </row>
    <row r="4" customFormat="false" ht="15" hidden="false" customHeight="false" outlineLevel="0" collapsed="false">
      <c r="A4" s="69" t="s">
        <v>151</v>
      </c>
      <c r="B4" s="70" t="s">
        <v>11</v>
      </c>
      <c r="C4" s="71"/>
      <c r="D4" s="71"/>
      <c r="E4" s="72"/>
    </row>
    <row r="5" customFormat="false" ht="15" hidden="false" customHeight="false" outlineLevel="0" collapsed="false">
      <c r="A5" s="97" t="s">
        <v>13</v>
      </c>
      <c r="B5" s="74" t="n">
        <v>40858</v>
      </c>
      <c r="C5" s="75" t="n">
        <v>41255</v>
      </c>
      <c r="D5" s="75" t="n">
        <v>40461</v>
      </c>
      <c r="E5" s="76" t="s">
        <v>153</v>
      </c>
    </row>
    <row r="6" customFormat="false" ht="15" hidden="false" customHeight="false" outlineLevel="0" collapsed="false">
      <c r="A6" s="98" t="s">
        <v>33</v>
      </c>
      <c r="B6" s="99" t="n">
        <v>1</v>
      </c>
      <c r="C6" s="79"/>
      <c r="D6" s="80"/>
      <c r="E6" s="81" t="n">
        <v>1</v>
      </c>
    </row>
    <row r="7" customFormat="false" ht="15" hidden="false" customHeight="false" outlineLevel="0" collapsed="false">
      <c r="A7" s="100" t="s">
        <v>22</v>
      </c>
      <c r="B7" s="101"/>
      <c r="C7" s="84" t="n">
        <v>1</v>
      </c>
      <c r="D7" s="85"/>
      <c r="E7" s="86" t="n">
        <v>1</v>
      </c>
    </row>
    <row r="8" customFormat="false" ht="15" hidden="false" customHeight="false" outlineLevel="0" collapsed="false">
      <c r="A8" s="100" t="s">
        <v>28</v>
      </c>
      <c r="B8" s="102"/>
      <c r="C8" s="89" t="n">
        <v>1</v>
      </c>
      <c r="D8" s="90" t="n">
        <v>1</v>
      </c>
      <c r="E8" s="91" t="n">
        <v>2</v>
      </c>
    </row>
    <row r="9" customFormat="false" ht="15" hidden="false" customHeight="false" outlineLevel="0" collapsed="false">
      <c r="A9" s="92" t="s">
        <v>153</v>
      </c>
      <c r="B9" s="93" t="n">
        <v>1</v>
      </c>
      <c r="C9" s="94" t="n">
        <v>2</v>
      </c>
      <c r="D9" s="95" t="n">
        <v>1</v>
      </c>
      <c r="E9" s="96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GMEAABQSwMEFAACAAgAWFEzWAoXL9mlAAAA9gAAABIAHABDb25maWcvUGFja2FnZS54bWwgohgAKKAUAAAAAAAAAAAAAAAAAAAAAAAAAAAAhY8xDoIwGIWvQrrTlmoMIaUMTiZiTEyMa1MqNMKPocVyNweP5BXEKOrm+L73De/drzeeDU0dXHRnTQspijBFgQbVFgbKFPXuGMYoE3wr1UmWOhhlsMlgixRVzp0TQrz32M9w25WEURqRQ77eqUo3En1k818ODVgnQWkk+P41RjAcsTlesBhTTibIcwNfgY17n+0P5Mu+dn2nhYZwteFkipy8P4gHUEsDBBQAAgAIAFhRM1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YUTNYUx+NlVwBAACZAgAAEwAcAEZvcm11bGFzL1NlY3Rpb24xLm0gohgAKKAUAAAAAAAAAAAAAAAAAAAAAAAAAAAAdZBda8IwGIXvBf9DyG4qFJnuyyleZGnnZOpk7b6wMqK+m8U0kSQdivjfl1q3Cau5CXnOycl5o2FqYilQkO+1VrlULuk5UzBDD6lZpga1EQdTLiG7ApmqKVjir6bAqy9SLSZSLpzbmEOVSmFAGO3gTjPqr5Gn4i+ICCWe3+/SIPJISBAZkN5baI/oKegOOsh/pX4P3dDg7KJBouEjoVb0o3p1xfUKV1wkUs5dZFQKFTcvkdd6D+YAWbm802bUNZC0cS5i9z4WszbeefB4O/KYYeP9/RM8VDKRxk54B2wGSmMbE7KJnWGv7Llz+JSLRnuVcB5MGWdKt7Ne48pvMJ0z8Wlzw/US/kJDxYT+kCqhkqeJyETtFLRwNxtMZbJkYo0GLIEmtoNbM7Jg66JMzO7Xf7CBldnxoP/cDfv/cG4/L065OGK/LLZfHbE3jvDr4pja6SHfVsqlWBR+XusbUEsBAi0AFAACAAgAWFEzWAoXL9mlAAAA9gAAABIAAAAAAAAAAAAAAAAAAAAAAENvbmZpZy9QYWNrYWdlLnhtbFBLAQItABQAAgAIAFhRM1gPyumrpAAAAOkAAAATAAAAAAAAAAAAAAAAAPEAAABbQ29udGVudF9UeXBlc10ueG1sUEsBAi0AFAACAAgAWFEzWFMfjZVcAQAAmQIAABMAAAAAAAAAAAAAAAAA4gEAAEZvcm11bGFzL1NlY3Rpb24xLm1QSwUGAAAAAAMAAwDCAAAAi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Mw4AAAAAAAARDg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T3V0cHV0PC9JdGVtUGF0aD48L0l0ZW1Mb2NhdGlvbj48U3RhYmxlRW50cmllcz48RW50cnkgVHlwZT0iSXNQcml2YXRlIiBWYWx1ZT0ibDAiIC8+PEVudHJ5IFR5cGU9IlF1ZXJ5SUQiIFZhbHVlPSJzNmI0OTBhMmQtMzkyMC00ZmE0LWEyYmUtODg3ZGY5YjJjNGN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xLTE5VDA0OjQwOjE3LjM0MzM1ODhaIiAvPjxFbnRyeSBUeXBlPSJGaWxsQ29sdW1uVHlwZXMiIFZhbHVlPSJzQUFZR0FBWUFCZ1lBQUE9PSIgLz48RW50cnkgVHlwZT0iRmlsbENvbHVtbk5hbWVzIiBWYWx1ZT0ic1smcXVvdDtDb21wYW55IE5hbWU6JnF1b3Q7LCZxdW90O0NvbHVtbjImcXVvdDssJnF1b3Q7U01WSVRNJnF1b3Q7LCZxdW90O0NvbHVtbjQmcXVvdDssJnF1b3Q7Q29sdW1uNSZxdW90OywmcXVvdDtDb2x1bW42JnF1b3Q7LCZxdW90O0NvbHVtbjcmcXVvdDssJnF1b3Q7Q29sdW1uOCZxdW90OywmcXVvdDtDb2x1bW45JnF1b3Q7LCZxdW90O0NvbHVtbjE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091dHB1dC9BdXRvUmVtb3ZlZENvbHVtbnMxLntDb21wYW55IE5hbWU6LDB9JnF1b3Q7LCZxdW90O1NlY3Rpb24xL091dHB1dC9BdXRvUmVtb3ZlZENvbHVtbnMxLntDb2x1bW4yLDF9JnF1b3Q7LCZxdW90O1NlY3Rpb24xL091dHB1dC9BdXRvUmVtb3ZlZENvbHVtbnMxLntTTVZJVE0sMn0mcXVvdDssJnF1b3Q7U2VjdGlvbjEvT3V0cHV0L0F1dG9SZW1vdmVkQ29sdW1uczEue0NvbHVtbjQsM30mcXVvdDssJnF1b3Q7U2VjdGlvbjEvT3V0cHV0L0F1dG9SZW1vdmVkQ29sdW1uczEue0NvbHVtbjUsNH0mcXVvdDssJnF1b3Q7U2VjdGlvbjEvT3V0cHV0L0F1dG9SZW1vdmVkQ29sdW1uczEue0NvbHVtbjYsNX0mcXVvdDssJnF1b3Q7U2VjdGlvbjEvT3V0cHV0L0F1dG9SZW1vdmVkQ29sdW1uczEue0NvbHVtbjcsNn0mcXVvdDssJnF1b3Q7U2VjdGlvbjEvT3V0cHV0L0F1dG9SZW1vdmVkQ29sdW1uczEue0NvbHVtbjgsN30mcXVvdDssJnF1b3Q7U2VjdGlvbjEvT3V0cHV0L0F1dG9SZW1vdmVkQ29sdW1uczEue0NvbHVtbjksOH0mcXVvdDssJnF1b3Q7U2VjdGlvbjEvT3V0cHV0L0F1dG9SZW1vdmVkQ29sdW1uczEue0NvbHVtbjEwLDl9JnF1b3Q7XSwmcXVvdDtDb2x1bW5Db3VudCZxdW90OzoxMCwmcXVvdDtLZXlDb2x1bW5OYW1lcyZxdW90OzpbXSwmcXVvdDtDb2x1bW5JZGVudGl0aWVzJnF1b3Q7OlsmcXVvdDtTZWN0aW9uMS9PdXRwdXQvQXV0b1JlbW92ZWRDb2x1bW5zMS57Q29tcGFueSBOYW1lOiwwfSZxdW90OywmcXVvdDtTZWN0aW9uMS9PdXRwdXQvQXV0b1JlbW92ZWRDb2x1bW5zMS57Q29sdW1uMiwxfSZxdW90OywmcXVvdDtTZWN0aW9uMS9PdXRwdXQvQXV0b1JlbW92ZWRDb2x1bW5zMS57U01WSVRNLDJ9JnF1b3Q7LCZxdW90O1NlY3Rpb24xL091dHB1dC9BdXRvUmVtb3ZlZENvbHVtbnMxLntDb2x1bW40LDN9JnF1b3Q7LCZxdW90O1NlY3Rpb24xL091dHB1dC9BdXRvUmVtb3ZlZENvbHVtbnMxLntDb2x1bW41LDR9JnF1b3Q7LCZxdW90O1NlY3Rpb24xL091dHB1dC9BdXRvUmVtb3ZlZENvbHVtbnMxLntDb2x1bW42LDV9JnF1b3Q7LCZxdW90O1NlY3Rpb24xL091dHB1dC9BdXRvUmVtb3ZlZENvbHVtbnMxLntDb2x1bW43LDZ9JnF1b3Q7LCZxdW90O1NlY3Rpb24xL091dHB1dC9BdXRvUmVtb3ZlZENvbHVtbnMxLntDb2x1bW44LDd9JnF1b3Q7LCZxdW90O1NlY3Rpb24xL091dHB1dC9BdXRvUmVtb3ZlZENvbHVtbnMxLntDb2x1bW45LDh9JnF1b3Q7LCZxdW90O1NlY3Rpb24xL091dHB1dC9BdXRvUmVtb3ZlZENvbHVtbnMxLntDb2x1bW4xMCw5fSZxdW90O10sJnF1b3Q7UmVsYXRpb25zaGlwSW5mbyZxdW90OzpbXX0iIC8+PC9TdGFibGVFbnRyaWVzPjwvSXRlbT48SXRlbT48SXRlbUxvY2F0aW9uPjxJdGVtVHlwZT5Gb3JtdWxhPC9JdGVtVHlwZT48SXRlbVBhdGg+U2VjdGlvbjEvT3V0cHV0L1NvdXJjZTwvSXRlbVBhdGg+PC9JdGVtTG9jYXRpb24+PFN0YWJsZUVudHJpZXMgLz48L0l0ZW0+PEl0ZW0+PEl0ZW1Mb2NhdGlvbj48SXRlbVR5cGU+Rm9ybXVsYTwvSXRlbVR5cGU+PEl0ZW1QYXRoPlNlY3Rpb24xL091dHB1dC9PdXRwdXRfU2hlZXQ8L0l0ZW1QYXRoPjwvSXRlbUxvY2F0aW9uPjxTdGFibGVFbnRyaWVzIC8+PC9JdGVtPjxJdGVtPjxJdGVtTG9jYXRpb24+PEl0ZW1UeXBlPkZvcm11bGE8L0l0ZW1UeXBlPjxJdGVtUGF0aD5TZWN0aW9uMS9PdXRwdXQvUHJvbW90ZWQlMjBIZWFkZXJzPC9JdGVtUGF0aD48L0l0ZW1Mb2NhdGlvbj48U3RhYmxlRW50cmllcyAvPjwvSXRlbT48SXRlbT48SXRlbUxvY2F0aW9uPjxJdGVtVHlwZT5Gb3JtdWxhPC9JdGVtVHlwZT48SXRlbVBhdGg+U2VjdGlvbjEvT3V0cHV0L0NoYW5nZWQlMjBUeXBlPC9JdGVtUGF0aD48L0l0ZW1Mb2NhdGlvbj48U3RhYmxlRW50cmllcyAvPjwvSXRlbT48L0l0ZW1zPjwvTG9jYWxQYWNrYWdlTWV0YWRhdGFGaWxlPhYAAABQSwUGAAAAAAAAAAAAAAAAAAAAAAAAJgEAAAEAAADQjJ3fARXREYx6AMBPwpfrAQAAAATA52z0kxxLmGakvr12NOEAAAAAAgAAAAAAEGYAAAABAAAgAAAAqeTbomy8hOTGO9XFZwiLM1v1novf5IiDSf5Mx7+ppwYAAAAADoAAAAACAAAgAAAAf3jEOj3W6IcGKtI/UQmFCGsw1Afy5Uzxu82oSdjgv9xQAAAAwUEW5akK/pDuuVr2Uy6xw+eC//bDXDYpxdltdIvdVDmSrsu/pAkHmORas65tFmHRIkCG5nxG4N+oGVN2u2WbJjIb0dyZ0uToM2zG0ezbUgFAAAAA2QL4MAhnifp/S5aVBwzNhM2CdL2EpEydBevq0JY6RScm+UTyk4kXJMMHQdS443TnoT46VuUKI7OW2m71n+hpRQ==</DataMashup>
</file>

<file path=customXml/itemProps1.xml><?xml version="1.0" encoding="utf-8"?>
<ds:datastoreItem xmlns:ds="http://schemas.openxmlformats.org/officeDocument/2006/customXml" ds:itemID="{9845DA3D-7FD0-42A0-B786-7254F8109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LibreOffice/24.2.0.3$Linux_X86_64 LibreOffice_project/420$Build-3</Application>
  <AppVersion>15.0000</AppVersion>
  <DocSecurity>1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2024-02-26T11:35:46Z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