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ntrouidoux/Documents/GitHub/ids_svm_slidingwindow/"/>
    </mc:Choice>
  </mc:AlternateContent>
  <xr:revisionPtr revIDLastSave="0" documentId="13_ncr:1_{EFB84658-A273-3C49-83A4-F7C349302CD9}" xr6:coauthVersionLast="36" xr6:coauthVersionMax="43" xr10:uidLastSave="{00000000-0000-0000-0000-000000000000}"/>
  <bookViews>
    <workbookView xWindow="0" yWindow="460" windowWidth="28800" windowHeight="15840" xr2:uid="{12CF8178-9708-4750-A748-3ECF2E8290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  <c r="P2" i="1" l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G2" i="1"/>
</calcChain>
</file>

<file path=xl/sharedStrings.xml><?xml version="1.0" encoding="utf-8"?>
<sst xmlns="http://schemas.openxmlformats.org/spreadsheetml/2006/main" count="19" uniqueCount="17">
  <si>
    <t>Attack Length Threshold</t>
  </si>
  <si>
    <t>Percent With TPR &gt; Baseline</t>
  </si>
  <si>
    <t>Actual Numbers</t>
  </si>
  <si>
    <t>Attack Length</t>
  </si>
  <si>
    <t>TPR</t>
  </si>
  <si>
    <t>Pearson Correlation</t>
  </si>
  <si>
    <t>Predicted Positive Rate</t>
  </si>
  <si>
    <t>10 out of 19</t>
  </si>
  <si>
    <t>10 out of 17</t>
  </si>
  <si>
    <t>10 out of 16</t>
  </si>
  <si>
    <t>9 out of 14</t>
  </si>
  <si>
    <t>8 out of 13</t>
  </si>
  <si>
    <t>8 out of 12</t>
  </si>
  <si>
    <t>4 out of 8</t>
  </si>
  <si>
    <t>4 out of 6</t>
  </si>
  <si>
    <t>3 out of 4</t>
  </si>
  <si>
    <t>1 out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</si>
</sst>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U2R Attack Length</a:t>
            </a:r>
            <a:r>
              <a:rPr lang="en-US" baseline="0"/>
              <a:t> Threshold vs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2900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0.52631578947368418</c:v>
                </c:pt>
                <c:pt idx="1">
                  <c:v>0.58823529411764708</c:v>
                </c:pt>
                <c:pt idx="2">
                  <c:v>0.625</c:v>
                </c:pt>
                <c:pt idx="3">
                  <c:v>0.6428571428571429</c:v>
                </c:pt>
                <c:pt idx="4">
                  <c:v>0.61538461538461542</c:v>
                </c:pt>
                <c:pt idx="5">
                  <c:v>0.66666666666666663</c:v>
                </c:pt>
                <c:pt idx="6">
                  <c:v>0.5</c:v>
                </c:pt>
                <c:pt idx="7">
                  <c:v>0.66666666666666663</c:v>
                </c:pt>
                <c:pt idx="8">
                  <c:v>0.75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B-4353-9C0D-1A1E728E8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560392"/>
        <c:axId val="722559080"/>
      </c:lineChart>
      <c:catAx>
        <c:axId val="72256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Attack Length Threshold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59080"/>
        <c:crosses val="autoZero"/>
        <c:auto val="1"/>
        <c:lblAlgn val="ctr"/>
        <c:lblOffset val="100"/>
        <c:noMultiLvlLbl val="0"/>
      </c:catAx>
      <c:valAx>
        <c:axId val="722559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Percentage</a:t>
                </a:r>
                <a:r>
                  <a:rPr lang="en-US" baseline="0"/>
                  <a:t> of Attacks with TPR &gt;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6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Sheet1!$E$2:$E$20</c:f>
              <c:numCache>
                <c:formatCode>General</c:formatCode>
                <c:ptCount val="19"/>
                <c:pt idx="0">
                  <c:v>2766</c:v>
                </c:pt>
                <c:pt idx="1">
                  <c:v>342</c:v>
                </c:pt>
                <c:pt idx="2">
                  <c:v>2712</c:v>
                </c:pt>
                <c:pt idx="3">
                  <c:v>1173</c:v>
                </c:pt>
                <c:pt idx="4">
                  <c:v>2979</c:v>
                </c:pt>
                <c:pt idx="5">
                  <c:v>1120</c:v>
                </c:pt>
                <c:pt idx="6">
                  <c:v>1716</c:v>
                </c:pt>
                <c:pt idx="7">
                  <c:v>1268</c:v>
                </c:pt>
                <c:pt idx="8">
                  <c:v>323</c:v>
                </c:pt>
                <c:pt idx="9">
                  <c:v>181</c:v>
                </c:pt>
                <c:pt idx="10">
                  <c:v>181</c:v>
                </c:pt>
                <c:pt idx="11">
                  <c:v>1904</c:v>
                </c:pt>
                <c:pt idx="12">
                  <c:v>409</c:v>
                </c:pt>
                <c:pt idx="13">
                  <c:v>1317</c:v>
                </c:pt>
                <c:pt idx="14">
                  <c:v>530</c:v>
                </c:pt>
                <c:pt idx="15">
                  <c:v>259</c:v>
                </c:pt>
                <c:pt idx="16">
                  <c:v>2261</c:v>
                </c:pt>
                <c:pt idx="17">
                  <c:v>2627</c:v>
                </c:pt>
                <c:pt idx="18">
                  <c:v>2412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0.227404194</c:v>
                </c:pt>
                <c:pt idx="1">
                  <c:v>0.175438596</c:v>
                </c:pt>
                <c:pt idx="2">
                  <c:v>0.19616500000000001</c:v>
                </c:pt>
                <c:pt idx="3">
                  <c:v>0.54559999999999997</c:v>
                </c:pt>
                <c:pt idx="4">
                  <c:v>0.21752265900000001</c:v>
                </c:pt>
                <c:pt idx="5">
                  <c:v>0.29499999999999998</c:v>
                </c:pt>
                <c:pt idx="6">
                  <c:v>0.14979999999999999</c:v>
                </c:pt>
                <c:pt idx="7">
                  <c:v>0.29499999999999998</c:v>
                </c:pt>
                <c:pt idx="8">
                  <c:v>0.25700000000000001</c:v>
                </c:pt>
                <c:pt idx="9">
                  <c:v>0.182</c:v>
                </c:pt>
                <c:pt idx="10">
                  <c:v>0.19900000000000001</c:v>
                </c:pt>
                <c:pt idx="11">
                  <c:v>0.216</c:v>
                </c:pt>
                <c:pt idx="12">
                  <c:v>0.24</c:v>
                </c:pt>
                <c:pt idx="13">
                  <c:v>0.24099999999999999</c:v>
                </c:pt>
                <c:pt idx="14">
                  <c:v>0.183</c:v>
                </c:pt>
                <c:pt idx="15">
                  <c:v>0.16200000000000001</c:v>
                </c:pt>
                <c:pt idx="16">
                  <c:v>0.26500000000000001</c:v>
                </c:pt>
                <c:pt idx="17">
                  <c:v>0.218</c:v>
                </c:pt>
                <c:pt idx="18">
                  <c:v>0.20499999999999999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1-45E8-83A9-0332DF8F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40000"/>
        <c:axId val="751734424"/>
      </c:scatterChart>
      <c:valAx>
        <c:axId val="7517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34424"/>
        <c:crosses val="autoZero"/>
        <c:crossBetween val="midCat"/>
      </c:valAx>
      <c:valAx>
        <c:axId val="751734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Predicted Positive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Sheet1!$N$2:$N$20</c:f>
              <c:numCache>
                <c:formatCode>General</c:formatCode>
                <c:ptCount val="19"/>
                <c:pt idx="0">
                  <c:v>2766</c:v>
                </c:pt>
                <c:pt idx="1">
                  <c:v>342</c:v>
                </c:pt>
                <c:pt idx="2">
                  <c:v>2712</c:v>
                </c:pt>
                <c:pt idx="3">
                  <c:v>1173</c:v>
                </c:pt>
                <c:pt idx="4">
                  <c:v>2979</c:v>
                </c:pt>
                <c:pt idx="5">
                  <c:v>1120</c:v>
                </c:pt>
                <c:pt idx="6">
                  <c:v>1716</c:v>
                </c:pt>
                <c:pt idx="7">
                  <c:v>1268</c:v>
                </c:pt>
                <c:pt idx="8">
                  <c:v>323</c:v>
                </c:pt>
                <c:pt idx="9">
                  <c:v>181</c:v>
                </c:pt>
                <c:pt idx="10">
                  <c:v>181</c:v>
                </c:pt>
                <c:pt idx="11">
                  <c:v>1904</c:v>
                </c:pt>
                <c:pt idx="12">
                  <c:v>409</c:v>
                </c:pt>
                <c:pt idx="13">
                  <c:v>1317</c:v>
                </c:pt>
                <c:pt idx="14">
                  <c:v>530</c:v>
                </c:pt>
                <c:pt idx="15">
                  <c:v>259</c:v>
                </c:pt>
                <c:pt idx="16">
                  <c:v>2261</c:v>
                </c:pt>
                <c:pt idx="17">
                  <c:v>2627</c:v>
                </c:pt>
                <c:pt idx="18">
                  <c:v>2412</c:v>
                </c:pt>
              </c:numCache>
            </c:numRef>
          </c:xVal>
          <c:yVal>
            <c:numRef>
              <c:f>Sheet1!$O$2:$O$20</c:f>
              <c:numCache>
                <c:formatCode>General</c:formatCode>
                <c:ptCount val="19"/>
                <c:pt idx="0">
                  <c:v>1.0571923738505453</c:v>
                </c:pt>
                <c:pt idx="1">
                  <c:v>0.81560653085512924</c:v>
                </c:pt>
                <c:pt idx="2">
                  <c:v>0.91196269676711517</c:v>
                </c:pt>
                <c:pt idx="3">
                  <c:v>2.5364710695391026</c:v>
                </c:pt>
                <c:pt idx="4">
                  <c:v>1.0112535401809375</c:v>
                </c:pt>
                <c:pt idx="5">
                  <c:v>1.3714423854729385</c:v>
                </c:pt>
                <c:pt idx="6">
                  <c:v>0.69641379438591922</c:v>
                </c:pt>
                <c:pt idx="7">
                  <c:v>1.3714423854729385</c:v>
                </c:pt>
                <c:pt idx="8">
                  <c:v>1.182440981472024</c:v>
                </c:pt>
                <c:pt idx="9">
                  <c:v>0.83737065613972117</c:v>
                </c:pt>
                <c:pt idx="10">
                  <c:v>0.9155865965483766</c:v>
                </c:pt>
                <c:pt idx="11">
                  <c:v>0.9938025369570318</c:v>
                </c:pt>
                <c:pt idx="12">
                  <c:v>1.1042250410633687</c:v>
                </c:pt>
                <c:pt idx="13">
                  <c:v>1.1088259787344661</c:v>
                </c:pt>
                <c:pt idx="14">
                  <c:v>0.84197159381081854</c:v>
                </c:pt>
                <c:pt idx="15">
                  <c:v>0.74535190271777385</c:v>
                </c:pt>
                <c:pt idx="16">
                  <c:v>1.219248482840803</c:v>
                </c:pt>
                <c:pt idx="17">
                  <c:v>1.0030044122992265</c:v>
                </c:pt>
                <c:pt idx="18">
                  <c:v>0.94319222257496071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0-426E-8B3B-2EF2B673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263144"/>
        <c:axId val="714262160"/>
      </c:scatterChart>
      <c:valAx>
        <c:axId val="71426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62160"/>
        <c:crosses val="autoZero"/>
        <c:crossBetween val="midCat"/>
      </c:valAx>
      <c:valAx>
        <c:axId val="7142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6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101917</xdr:rowOff>
    </xdr:from>
    <xdr:to>
      <xdr:col>3</xdr:col>
      <xdr:colOff>392430</xdr:colOff>
      <xdr:row>28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F777A1-9E56-44E1-9082-BC6FE573D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534352</xdr:colOff>
      <xdr:row>20</xdr:row>
      <xdr:rowOff>153352</xdr:rowOff>
    </xdr:from>
    <xdr:to>
      <xdr:col>11</xdr:col>
      <xdr:colOff>239077</xdr:colOff>
      <xdr:row>35</xdr:row>
      <xdr:rowOff>174307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0FA7E-A26D-4314-A5B5-185D1BD15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320040</xdr:colOff>
      <xdr:row>20</xdr:row>
      <xdr:rowOff>80010</xdr:rowOff>
    </xdr:from>
    <xdr:to>
      <xdr:col>19</xdr:col>
      <xdr:colOff>15240</xdr:colOff>
      <xdr:row>35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B1796E-15D3-4533-B87B-BAD40BBBE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606F-D4FB-4A67-BDC6-9C4152EF9960}">
  <dimension ref="A1:P20"/>
  <sheetViews>
    <sheetView tabSelected="1" topLeftCell="A8" workbookViewId="0">
      <selection activeCell="B12" sqref="B12"/>
    </sheetView>
  </sheetViews>
  <sheetFormatPr baseColWidth="10" defaultColWidth="8.83203125" defaultRowHeight="15" x14ac:dyDescent="0.2"/>
  <cols>
    <col min="1" max="1" width="23.1640625" customWidth="1"/>
    <col min="2" max="2" width="24.6640625" customWidth="1"/>
    <col min="3" max="3" width="16.1640625" customWidth="1"/>
  </cols>
  <sheetData>
    <row r="1" spans="1:16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N1" t="s">
        <v>3</v>
      </c>
      <c r="O1" t="s">
        <v>6</v>
      </c>
      <c r="P1" t="s">
        <v>5</v>
      </c>
    </row>
    <row r="2" spans="1:16" x14ac:dyDescent="0.2">
      <c r="A2">
        <v>100</v>
      </c>
      <c r="B2">
        <f>10/19</f>
        <v>0.52631578947368418</v>
      </c>
      <c r="C2" t="s">
        <v>7</v>
      </c>
      <c r="D2">
        <v>1</v>
      </c>
      <c r="E2">
        <v>2766</v>
      </c>
      <c r="F2">
        <v>0.227404194</v>
      </c>
      <c r="G2">
        <f>PEARSON(E2:E20,F2:F20)</f>
        <v>1.6108865423941535E-2</v>
      </c>
      <c r="I2">
        <v>0.21510000000000001</v>
      </c>
      <c r="N2">
        <v>2766</v>
      </c>
      <c r="O2">
        <f>0.227404194/0.215102</f>
        <v>1.0571923738505453</v>
      </c>
      <c r="P2">
        <f>PEARSON(N2:N20,O2:O20)</f>
        <v>1.95026469299628E-2</v>
      </c>
    </row>
    <row r="3" spans="1:16" x14ac:dyDescent="0.2">
      <c r="A3">
        <v>200</v>
      </c>
      <c r="B3">
        <f>10/17</f>
        <v>0.58823529411764708</v>
      </c>
      <c r="C3" t="s">
        <v>8</v>
      </c>
      <c r="D3">
        <v>1</v>
      </c>
      <c r="E3">
        <v>342</v>
      </c>
      <c r="F3">
        <v>0.175438596</v>
      </c>
      <c r="N3">
        <v>342</v>
      </c>
      <c r="O3">
        <f>0.175438596/0.215102</f>
        <v>0.81560653085512924</v>
      </c>
    </row>
    <row r="4" spans="1:16" x14ac:dyDescent="0.2">
      <c r="A4">
        <v>300</v>
      </c>
      <c r="B4">
        <f>10/16</f>
        <v>0.625</v>
      </c>
      <c r="C4" t="s">
        <v>9</v>
      </c>
      <c r="D4">
        <v>1</v>
      </c>
      <c r="E4">
        <v>2712</v>
      </c>
      <c r="F4">
        <v>0.19616500000000001</v>
      </c>
      <c r="N4">
        <v>2712</v>
      </c>
      <c r="O4">
        <f>0.196165/0.215102</f>
        <v>0.91196269676711517</v>
      </c>
    </row>
    <row r="5" spans="1:16" x14ac:dyDescent="0.2">
      <c r="A5">
        <v>400</v>
      </c>
      <c r="B5">
        <f>9/14</f>
        <v>0.6428571428571429</v>
      </c>
      <c r="C5" t="s">
        <v>10</v>
      </c>
      <c r="D5">
        <v>1</v>
      </c>
      <c r="E5">
        <v>1173</v>
      </c>
      <c r="F5">
        <v>0.54559999999999997</v>
      </c>
      <c r="N5">
        <v>1173</v>
      </c>
      <c r="O5">
        <f>0.5456/0.215102</f>
        <v>2.5364710695391026</v>
      </c>
    </row>
    <row r="6" spans="1:16" x14ac:dyDescent="0.2">
      <c r="A6">
        <v>500</v>
      </c>
      <c r="B6">
        <f>8/13</f>
        <v>0.61538461538461542</v>
      </c>
      <c r="C6" t="s">
        <v>11</v>
      </c>
      <c r="E6">
        <v>2979</v>
      </c>
      <c r="F6">
        <v>0.21752265900000001</v>
      </c>
      <c r="N6">
        <v>2979</v>
      </c>
      <c r="O6">
        <f>0.217522659/0.215102</f>
        <v>1.0112535401809375</v>
      </c>
    </row>
    <row r="7" spans="1:16" x14ac:dyDescent="0.2">
      <c r="A7">
        <v>1000</v>
      </c>
      <c r="B7">
        <f>8/12</f>
        <v>0.66666666666666663</v>
      </c>
      <c r="C7" t="s">
        <v>12</v>
      </c>
      <c r="D7">
        <v>1</v>
      </c>
      <c r="E7">
        <v>1120</v>
      </c>
      <c r="F7">
        <v>0.29499999999999998</v>
      </c>
      <c r="N7">
        <v>1120</v>
      </c>
      <c r="O7">
        <f>0.295/0.215102</f>
        <v>1.3714423854729385</v>
      </c>
    </row>
    <row r="8" spans="1:16" x14ac:dyDescent="0.2">
      <c r="A8">
        <v>1500</v>
      </c>
      <c r="B8">
        <f>4/8</f>
        <v>0.5</v>
      </c>
      <c r="C8" t="s">
        <v>13</v>
      </c>
      <c r="D8">
        <v>1</v>
      </c>
      <c r="E8">
        <v>1716</v>
      </c>
      <c r="F8">
        <v>0.14979999999999999</v>
      </c>
      <c r="N8">
        <v>1716</v>
      </c>
      <c r="O8">
        <f>0.1498/0.215102</f>
        <v>0.69641379438591922</v>
      </c>
    </row>
    <row r="9" spans="1:16" x14ac:dyDescent="0.2">
      <c r="A9">
        <v>2000</v>
      </c>
      <c r="B9">
        <f>4/6</f>
        <v>0.66666666666666663</v>
      </c>
      <c r="C9" t="s">
        <v>14</v>
      </c>
      <c r="D9">
        <v>1</v>
      </c>
      <c r="E9">
        <v>1268</v>
      </c>
      <c r="F9">
        <v>0.29499999999999998</v>
      </c>
      <c r="N9">
        <v>1268</v>
      </c>
      <c r="O9">
        <f>0.295/0.215102</f>
        <v>1.3714423854729385</v>
      </c>
    </row>
    <row r="10" spans="1:16" x14ac:dyDescent="0.2">
      <c r="A10">
        <v>2500</v>
      </c>
      <c r="B10">
        <f>3/4</f>
        <v>0.75</v>
      </c>
      <c r="C10" t="s">
        <v>15</v>
      </c>
      <c r="D10">
        <v>1</v>
      </c>
      <c r="E10">
        <v>323</v>
      </c>
      <c r="F10">
        <v>0.25700000000000001</v>
      </c>
      <c r="I10">
        <v>0.21729999999999999</v>
      </c>
      <c r="N10">
        <v>323</v>
      </c>
      <c r="O10">
        <f>0.257/0.217347</f>
        <v>1.182440981472024</v>
      </c>
    </row>
    <row r="11" spans="1:16" x14ac:dyDescent="0.2">
      <c r="A11">
        <v>2900</v>
      </c>
      <c r="B11">
        <f>1/1</f>
        <v>1</v>
      </c>
      <c r="C11" t="s">
        <v>16</v>
      </c>
      <c r="D11">
        <v>1</v>
      </c>
      <c r="E11">
        <v>181</v>
      </c>
      <c r="F11">
        <v>0.182</v>
      </c>
      <c r="N11">
        <v>181</v>
      </c>
      <c r="O11">
        <f>0.182/0.217347</f>
        <v>0.83737065613972117</v>
      </c>
    </row>
    <row r="12" spans="1:16" x14ac:dyDescent="0.2">
      <c r="D12">
        <v>1</v>
      </c>
      <c r="E12">
        <v>181</v>
      </c>
      <c r="F12">
        <v>0.19900000000000001</v>
      </c>
      <c r="N12">
        <v>181</v>
      </c>
      <c r="O12">
        <f>0.199/0.217347</f>
        <v>0.9155865965483766</v>
      </c>
    </row>
    <row r="13" spans="1:16" x14ac:dyDescent="0.2">
      <c r="D13">
        <v>1</v>
      </c>
      <c r="E13">
        <v>1904</v>
      </c>
      <c r="F13">
        <v>0.216</v>
      </c>
      <c r="N13">
        <v>1904</v>
      </c>
      <c r="O13">
        <f>0.216/0.217347</f>
        <v>0.9938025369570318</v>
      </c>
    </row>
    <row r="14" spans="1:16" x14ac:dyDescent="0.2">
      <c r="D14">
        <v>1</v>
      </c>
      <c r="E14">
        <v>409</v>
      </c>
      <c r="F14">
        <v>0.24</v>
      </c>
      <c r="N14">
        <v>409</v>
      </c>
      <c r="O14">
        <f>0.24/0.217347</f>
        <v>1.1042250410633687</v>
      </c>
    </row>
    <row r="15" spans="1:16" x14ac:dyDescent="0.2">
      <c r="D15">
        <v>1</v>
      </c>
      <c r="E15">
        <v>1317</v>
      </c>
      <c r="F15">
        <v>0.24099999999999999</v>
      </c>
      <c r="N15">
        <v>1317</v>
      </c>
      <c r="O15">
        <f>0.241/0.217347</f>
        <v>1.1088259787344661</v>
      </c>
    </row>
    <row r="16" spans="1:16" x14ac:dyDescent="0.2">
      <c r="D16">
        <v>1</v>
      </c>
      <c r="E16">
        <v>530</v>
      </c>
      <c r="F16">
        <v>0.183</v>
      </c>
      <c r="N16">
        <v>530</v>
      </c>
      <c r="O16">
        <f>0.183/0.217347</f>
        <v>0.84197159381081854</v>
      </c>
    </row>
    <row r="17" spans="4:15" x14ac:dyDescent="0.2">
      <c r="D17">
        <v>1</v>
      </c>
      <c r="E17">
        <v>259</v>
      </c>
      <c r="F17">
        <v>0.16200000000000001</v>
      </c>
      <c r="N17">
        <v>259</v>
      </c>
      <c r="O17">
        <f>0.162/0.217347</f>
        <v>0.74535190271777385</v>
      </c>
    </row>
    <row r="18" spans="4:15" x14ac:dyDescent="0.2">
      <c r="D18">
        <v>1</v>
      </c>
      <c r="E18">
        <v>2261</v>
      </c>
      <c r="F18">
        <v>0.26500000000000001</v>
      </c>
      <c r="N18">
        <v>2261</v>
      </c>
      <c r="O18">
        <f>0.265/0.217347</f>
        <v>1.219248482840803</v>
      </c>
    </row>
    <row r="19" spans="4:15" x14ac:dyDescent="0.2">
      <c r="D19">
        <v>1</v>
      </c>
      <c r="E19">
        <v>2627</v>
      </c>
      <c r="F19">
        <v>0.218</v>
      </c>
      <c r="N19">
        <v>2627</v>
      </c>
      <c r="O19">
        <f>0.218/0.217347</f>
        <v>1.0030044122992265</v>
      </c>
    </row>
    <row r="20" spans="4:15" x14ac:dyDescent="0.2">
      <c r="D20">
        <v>1</v>
      </c>
      <c r="E20">
        <v>2412</v>
      </c>
      <c r="F20">
        <v>0.20499999999999999</v>
      </c>
      <c r="N20">
        <v>2412</v>
      </c>
      <c r="O20">
        <f>0.205/0.217347</f>
        <v>0.94319222257496071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Xenia Mountrouidou</cp:lastModifiedBy>
  <dcterms:created xsi:type="dcterms:W3CDTF">2019-06-25T03:10:13Z</dcterms:created>
  <dcterms:modified xsi:type="dcterms:W3CDTF">2019-06-28T01:20:05Z</dcterms:modified>
</cp:coreProperties>
</file>