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et\Downloads\"/>
    </mc:Choice>
  </mc:AlternateContent>
  <xr:revisionPtr revIDLastSave="0" documentId="13_ncr:1_{7D8649A8-110E-4350-B147-9B16E5601315}" xr6:coauthVersionLast="47" xr6:coauthVersionMax="47" xr10:uidLastSave="{00000000-0000-0000-0000-000000000000}"/>
  <bookViews>
    <workbookView xWindow="-120" yWindow="330" windowWidth="20730" windowHeight="11310" tabRatio="659" activeTab="3" xr2:uid="{00000000-000D-0000-FFFF-FFFF00000000}"/>
  </bookViews>
  <sheets>
    <sheet name="Cover" sheetId="9" r:id="rId1"/>
    <sheet name="Summary" sheetId="12" r:id="rId2"/>
    <sheet name="Assumptions" sheetId="11" r:id="rId3"/>
    <sheet name="Data" sheetId="13" r:id="rId4"/>
    <sheet name="Lookups" sheetId="7" r:id="rId5"/>
  </sheets>
  <definedNames>
    <definedName name="_xlnm._FilterDatabase" localSheetId="3" hidden="1">Data!$H$2:$AQ$2</definedName>
    <definedName name="K">Assumptions!$D$52</definedName>
    <definedName name="M">Assumptions!$D$53</definedName>
    <definedName name="_xlnm.Print_Area" localSheetId="2">Assumptions!$B$3:$K$25,Assumptions!$B$27:$K$54</definedName>
    <definedName name="_xlnm.Print_Area" localSheetId="0">Cover!$A$1:$P$33</definedName>
    <definedName name="_xlnm.Print_Area" localSheetId="3">Data!$A$1:$BH$68</definedName>
    <definedName name="_xlnm.Print_Area" localSheetId="4">Lookups!$B$1:$J$41</definedName>
    <definedName name="_xlnm.Print_Area" localSheetId="1">Summary!$B$2:$J$20,Summary!$B$23:$J$44,Summary!$B$47:$J$61</definedName>
    <definedName name="_xlnm.Print_Titles" localSheetId="2">Assumptions!$3:$5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8"/>
</workbook>
</file>

<file path=xl/calcChain.xml><?xml version="1.0" encoding="utf-8"?>
<calcChain xmlns="http://schemas.openxmlformats.org/spreadsheetml/2006/main">
  <c r="D3" i="13" l="1"/>
  <c r="C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3" i="13"/>
  <c r="C6" i="9"/>
  <c r="D27" i="12" l="1"/>
  <c r="E27" i="12" s="1"/>
  <c r="F27" i="12" l="1"/>
  <c r="G27" i="12" l="1"/>
  <c r="H27" i="12" l="1"/>
  <c r="I27" i="12" l="1"/>
  <c r="J27" i="12" l="1"/>
</calcChain>
</file>

<file path=xl/sharedStrings.xml><?xml version="1.0" encoding="utf-8"?>
<sst xmlns="http://schemas.openxmlformats.org/spreadsheetml/2006/main" count="386" uniqueCount="229">
  <si>
    <t>Headline Results</t>
  </si>
  <si>
    <t>Units:</t>
  </si>
  <si>
    <t>Actuals</t>
  </si>
  <si>
    <t>Forecast</t>
  </si>
  <si>
    <t>Yr (3)</t>
  </si>
  <si>
    <t>Yr (2)</t>
  </si>
  <si>
    <t>Yr (1)</t>
  </si>
  <si>
    <t>Yr 1</t>
  </si>
  <si>
    <t>Yr 2</t>
  </si>
  <si>
    <t>Yr 3</t>
  </si>
  <si>
    <t>Yr 4</t>
  </si>
  <si>
    <t>Yr 5</t>
  </si>
  <si>
    <t>Revenue</t>
  </si>
  <si>
    <t>Amount</t>
  </si>
  <si>
    <t>% Change</t>
  </si>
  <si>
    <t>Expense</t>
  </si>
  <si>
    <t>EBIT</t>
  </si>
  <si>
    <t>Results by Category</t>
  </si>
  <si>
    <t>Column ref:</t>
  </si>
  <si>
    <t>Core - Media</t>
  </si>
  <si>
    <t>Core - Software</t>
  </si>
  <si>
    <t>Core - Publications</t>
  </si>
  <si>
    <t>Non-core</t>
  </si>
  <si>
    <t>Revenue Total</t>
  </si>
  <si>
    <t>Staff</t>
  </si>
  <si>
    <t>Facilities</t>
  </si>
  <si>
    <t>IT</t>
  </si>
  <si>
    <t>Travel &amp; Entertainment</t>
  </si>
  <si>
    <t>Depreciation &amp; amortisation</t>
  </si>
  <si>
    <t>One-off</t>
  </si>
  <si>
    <t>Other</t>
  </si>
  <si>
    <t>Expense Total</t>
  </si>
  <si>
    <t>Actuals - Quarterly Analysis (Thousands)</t>
  </si>
  <si>
    <t>Forecast - Optimisation (Millions)</t>
  </si>
  <si>
    <t>Revenue detail</t>
  </si>
  <si>
    <t>Start point</t>
  </si>
  <si>
    <t>End point</t>
  </si>
  <si>
    <t>Change</t>
  </si>
  <si>
    <t>Beginning</t>
  </si>
  <si>
    <t>Amount:</t>
  </si>
  <si>
    <t>No. of years</t>
  </si>
  <si>
    <t>% change p.a.</t>
  </si>
  <si>
    <t>Expense detail</t>
  </si>
  <si>
    <t>Ending</t>
  </si>
  <si>
    <t>No. of years to obtain 140M of EBIT:</t>
  </si>
  <si>
    <t>Values</t>
  </si>
  <si>
    <t>Total</t>
  </si>
  <si>
    <t>Percentages</t>
  </si>
  <si>
    <t>Named Ranges</t>
  </si>
  <si>
    <t>Named Range</t>
  </si>
  <si>
    <t>Thousands</t>
  </si>
  <si>
    <t>Millions</t>
  </si>
  <si>
    <t>Year (3)</t>
  </si>
  <si>
    <t>Year (2)</t>
  </si>
  <si>
    <t>Year (1)</t>
  </si>
  <si>
    <t>Full Year</t>
  </si>
  <si>
    <t>Code</t>
  </si>
  <si>
    <t>Type</t>
  </si>
  <si>
    <t>Category</t>
  </si>
  <si>
    <t>Detail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</si>
  <si>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</si>
  <si>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</si>
  <si>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</si>
  <si>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</si>
  <si>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</si>
  <si>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</si>
  <si>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</si>
  <si>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</si>
  <si>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</si>
  <si>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</si>
  <si>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</si>
  <si>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</si>
  <si>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Yr(3) Q1</t>
  </si>
  <si>
    <t>Yr(3) Q2</t>
  </si>
  <si>
    <t>Yr(3) Q3</t>
  </si>
  <si>
    <t>Yr(3) Q4</t>
  </si>
  <si>
    <t>Yr(2) Q1</t>
  </si>
  <si>
    <t>Yr(2) Q2</t>
  </si>
  <si>
    <t>Yr(2) Q3</t>
  </si>
  <si>
    <t>Yr(2) Q4</t>
  </si>
  <si>
    <t>Yr(1) Q1</t>
  </si>
  <si>
    <t>Yr(1) Q2</t>
  </si>
  <si>
    <t>Yr(1) Q3</t>
  </si>
  <si>
    <t>Yr(1) Q4</t>
  </si>
  <si>
    <t>EFC4001</t>
  </si>
  <si>
    <t>RCS1004</t>
  </si>
  <si>
    <t>EST3006</t>
  </si>
  <si>
    <t>RNC2002</t>
  </si>
  <si>
    <t>RCS1003</t>
  </si>
  <si>
    <t>RNC2001</t>
  </si>
  <si>
    <t>EST3002</t>
  </si>
  <si>
    <t>ETE6003</t>
  </si>
  <si>
    <t>EFC4005</t>
  </si>
  <si>
    <t>EIT5001</t>
  </si>
  <si>
    <t>EOO8002</t>
  </si>
  <si>
    <t>RCM1001</t>
  </si>
  <si>
    <t>EOT9005</t>
  </si>
  <si>
    <t>EST3005</t>
  </si>
  <si>
    <t>EFC4003</t>
  </si>
  <si>
    <t>EFC4006</t>
  </si>
  <si>
    <t>EOO8001</t>
  </si>
  <si>
    <t>RCP1005</t>
  </si>
  <si>
    <t>EFC4002</t>
  </si>
  <si>
    <t>EDA7002</t>
  </si>
  <si>
    <t>EDA7001</t>
  </si>
  <si>
    <t>EOT9007</t>
  </si>
  <si>
    <t>EOT9004</t>
  </si>
  <si>
    <t>EIT5002</t>
  </si>
  <si>
    <t>EIT5005</t>
  </si>
  <si>
    <t>EOT9002</t>
  </si>
  <si>
    <t>EIT5004</t>
  </si>
  <si>
    <t>RCM1002</t>
  </si>
  <si>
    <t>EST3004</t>
  </si>
  <si>
    <t>EOT9006</t>
  </si>
  <si>
    <t>RNC2003</t>
  </si>
  <si>
    <t>EOT9008</t>
  </si>
  <si>
    <t>EIT5003</t>
  </si>
  <si>
    <t>EFC4007</t>
  </si>
  <si>
    <t>ETE6001</t>
  </si>
  <si>
    <t>EOT9001</t>
  </si>
  <si>
    <t>ETE6002</t>
  </si>
  <si>
    <t>EST3003</t>
  </si>
  <si>
    <t>EFC4004</t>
  </si>
  <si>
    <t>EOT9003</t>
  </si>
  <si>
    <t>EST3001</t>
  </si>
  <si>
    <t>RCP1006</t>
  </si>
  <si>
    <t>EST3007</t>
  </si>
  <si>
    <t>Summary</t>
  </si>
  <si>
    <t>Revenue categories:</t>
  </si>
  <si>
    <t>CM</t>
  </si>
  <si>
    <t>Revenue detail:</t>
  </si>
  <si>
    <t>1001</t>
  </si>
  <si>
    <t>New clients</t>
  </si>
  <si>
    <t>CS</t>
  </si>
  <si>
    <t>1002</t>
  </si>
  <si>
    <t>Base clients</t>
  </si>
  <si>
    <t>CP</t>
  </si>
  <si>
    <t>1003</t>
  </si>
  <si>
    <t>Licensing</t>
  </si>
  <si>
    <t>NC</t>
  </si>
  <si>
    <t>1004</t>
  </si>
  <si>
    <t>Maintenance</t>
  </si>
  <si>
    <t>Expense categories:</t>
  </si>
  <si>
    <t>ST</t>
  </si>
  <si>
    <t>1005</t>
  </si>
  <si>
    <t>Subscription</t>
  </si>
  <si>
    <t>FC</t>
  </si>
  <si>
    <t>1006</t>
  </si>
  <si>
    <t>Non-subscription</t>
  </si>
  <si>
    <t>2001</t>
  </si>
  <si>
    <t>Consultancy</t>
  </si>
  <si>
    <t>TE</t>
  </si>
  <si>
    <t>2002</t>
  </si>
  <si>
    <t>Other - recurring</t>
  </si>
  <si>
    <t>DA</t>
  </si>
  <si>
    <t>2003</t>
  </si>
  <si>
    <t>Other - non-recurring</t>
  </si>
  <si>
    <t>OO</t>
  </si>
  <si>
    <t>Expense detail:</t>
  </si>
  <si>
    <t>3001</t>
  </si>
  <si>
    <t>FTE - base</t>
  </si>
  <si>
    <t>OT</t>
  </si>
  <si>
    <t>3002</t>
  </si>
  <si>
    <t>FTE - fringe</t>
  </si>
  <si>
    <t>3003</t>
  </si>
  <si>
    <t>FTE - bonus</t>
  </si>
  <si>
    <t>3004</t>
  </si>
  <si>
    <t>Offshore - base</t>
  </si>
  <si>
    <t>3005</t>
  </si>
  <si>
    <t>Offshore - fringe</t>
  </si>
  <si>
    <t>3006</t>
  </si>
  <si>
    <t>Offshore - bonus</t>
  </si>
  <si>
    <t>3007</t>
  </si>
  <si>
    <t>Contractor</t>
  </si>
  <si>
    <t>4001</t>
  </si>
  <si>
    <t>Rent</t>
  </si>
  <si>
    <t>4002</t>
  </si>
  <si>
    <t>Gas</t>
  </si>
  <si>
    <t>4003</t>
  </si>
  <si>
    <t>Electricity</t>
  </si>
  <si>
    <t>4004</t>
  </si>
  <si>
    <t>Water</t>
  </si>
  <si>
    <t>4005</t>
  </si>
  <si>
    <t>Insurance</t>
  </si>
  <si>
    <t>4006</t>
  </si>
  <si>
    <t>Security</t>
  </si>
  <si>
    <t>4007</t>
  </si>
  <si>
    <t>Cleaning</t>
  </si>
  <si>
    <t>5001</t>
  </si>
  <si>
    <t>Development</t>
  </si>
  <si>
    <t>5002</t>
  </si>
  <si>
    <t>Internal IT</t>
  </si>
  <si>
    <t>5003</t>
  </si>
  <si>
    <t>Disaster Recovery</t>
  </si>
  <si>
    <t>5004</t>
  </si>
  <si>
    <t>Servicing</t>
  </si>
  <si>
    <t>5005</t>
  </si>
  <si>
    <t>Telecommunications</t>
  </si>
  <si>
    <t>6001</t>
  </si>
  <si>
    <t>Travel</t>
  </si>
  <si>
    <t>6002</t>
  </si>
  <si>
    <t>Events</t>
  </si>
  <si>
    <t>6003</t>
  </si>
  <si>
    <t>Entertainment</t>
  </si>
  <si>
    <t>7001</t>
  </si>
  <si>
    <t>Depreciation</t>
  </si>
  <si>
    <t>7002</t>
  </si>
  <si>
    <t>Amortisation</t>
  </si>
  <si>
    <t>8001</t>
  </si>
  <si>
    <t>Restructuring</t>
  </si>
  <si>
    <t>8002</t>
  </si>
  <si>
    <t>Other one-off</t>
  </si>
  <si>
    <t>9001</t>
  </si>
  <si>
    <t>Marketing</t>
  </si>
  <si>
    <t>9002</t>
  </si>
  <si>
    <t>Public Relations</t>
  </si>
  <si>
    <t>9003</t>
  </si>
  <si>
    <t>Professional Services</t>
  </si>
  <si>
    <t>9004</t>
  </si>
  <si>
    <t>Office Supplies</t>
  </si>
  <si>
    <t>9005</t>
  </si>
  <si>
    <t>Administration</t>
  </si>
  <si>
    <t>9006</t>
  </si>
  <si>
    <t>Other General</t>
  </si>
  <si>
    <t>9007</t>
  </si>
  <si>
    <t>9008</t>
  </si>
  <si>
    <t>Intercompany</t>
  </si>
  <si>
    <t>Market Disciple</t>
  </si>
  <si>
    <t xml:space="preserve">Financial Performance of Market Disciple - 04/03/2023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</si>
</sst>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#,##0;\(#,##0\)"/>
    <numFmt numFmtId="166" formatCode="0.0%"/>
    <numFmt numFmtId="167" formatCode="[$-F800]dddd\,\ mmmm\ dd\,\ yyyy"/>
    <numFmt numFmtId="168" formatCode="_(* #,##0_);_(* \(#,##0\);_(* &quot;-&quot;??_);_(@_)"/>
    <numFmt numFmtId="169" formatCode="0.0%;\ \(0.0%\)"/>
    <numFmt numFmtId="170" formatCode="_(#,##0;[Red]\-#,##0\)"/>
    <numFmt numFmtId="171" formatCode="##0;\(##0\)"/>
    <numFmt numFmtId="174" formatCode="0.0,\ \K"/>
    <numFmt numFmtId="177" formatCode="0.0,,&quot;M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gray06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2" fillId="0" borderId="13" xfId="0" applyFont="1" applyBorder="1"/>
    <xf numFmtId="0" fontId="2" fillId="2" borderId="1" xfId="0" applyFont="1" applyFill="1" applyBorder="1" applyAlignment="1">
      <alignment horizontal="center"/>
    </xf>
    <xf numFmtId="0" fontId="0" fillId="0" borderId="8" xfId="0" applyBorder="1"/>
    <xf numFmtId="0" fontId="6" fillId="0" borderId="8" xfId="0" applyFont="1" applyBorder="1"/>
    <xf numFmtId="0" fontId="0" fillId="0" borderId="9" xfId="0" applyBorder="1"/>
    <xf numFmtId="0" fontId="2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4" borderId="0" xfId="0" applyFont="1" applyFill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4" fillId="0" borderId="5" xfId="0" applyFont="1" applyBorder="1"/>
    <xf numFmtId="0" fontId="4" fillId="0" borderId="8" xfId="0" applyFont="1" applyBorder="1"/>
    <xf numFmtId="0" fontId="4" fillId="0" borderId="0" xfId="0" applyFont="1" applyAlignment="1">
      <alignment horizontal="right"/>
    </xf>
    <xf numFmtId="0" fontId="0" fillId="4" borderId="14" xfId="0" applyFill="1" applyBorder="1"/>
    <xf numFmtId="0" fontId="0" fillId="4" borderId="8" xfId="0" applyFill="1" applyBorder="1"/>
    <xf numFmtId="0" fontId="0" fillId="4" borderId="0" xfId="0" applyFill="1"/>
    <xf numFmtId="0" fontId="0" fillId="5" borderId="9" xfId="0" applyFill="1" applyBorder="1"/>
    <xf numFmtId="0" fontId="0" fillId="5" borderId="0" xfId="0" applyFill="1"/>
    <xf numFmtId="0" fontId="0" fillId="4" borderId="1" xfId="0" applyFill="1" applyBorder="1"/>
    <xf numFmtId="0" fontId="0" fillId="5" borderId="8" xfId="0" applyFill="1" applyBorder="1"/>
    <xf numFmtId="0" fontId="0" fillId="4" borderId="9" xfId="0" applyFill="1" applyBorder="1"/>
    <xf numFmtId="0" fontId="2" fillId="5" borderId="2" xfId="0" applyFont="1" applyFill="1" applyBorder="1"/>
    <xf numFmtId="0" fontId="0" fillId="4" borderId="0" xfId="1" applyNumberFormat="1" applyFont="1" applyFill="1" applyBorder="1"/>
    <xf numFmtId="0" fontId="0" fillId="5" borderId="10" xfId="0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5" fontId="2" fillId="0" borderId="0" xfId="0" applyNumberFormat="1" applyFont="1"/>
    <xf numFmtId="0" fontId="4" fillId="0" borderId="6" xfId="0" applyFont="1" applyBorder="1" applyAlignment="1">
      <alignment horizontal="center"/>
    </xf>
    <xf numFmtId="0" fontId="0" fillId="5" borderId="3" xfId="0" applyFill="1" applyBorder="1"/>
    <xf numFmtId="166" fontId="2" fillId="0" borderId="3" xfId="0" applyNumberFormat="1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23" xfId="0" applyFont="1" applyFill="1" applyBorder="1" applyAlignment="1">
      <alignment horizontal="center"/>
    </xf>
    <xf numFmtId="168" fontId="0" fillId="0" borderId="22" xfId="2" applyNumberFormat="1" applyFont="1" applyBorder="1"/>
    <xf numFmtId="168" fontId="0" fillId="0" borderId="0" xfId="2" applyNumberFormat="1" applyFont="1" applyBorder="1"/>
    <xf numFmtId="168" fontId="0" fillId="0" borderId="23" xfId="2" applyNumberFormat="1" applyFont="1" applyBorder="1"/>
    <xf numFmtId="168" fontId="0" fillId="0" borderId="24" xfId="2" applyNumberFormat="1" applyFont="1" applyBorder="1"/>
    <xf numFmtId="168" fontId="0" fillId="0" borderId="25" xfId="2" applyNumberFormat="1" applyFont="1" applyBorder="1"/>
    <xf numFmtId="168" fontId="0" fillId="0" borderId="26" xfId="2" applyNumberFormat="1" applyFont="1" applyBorder="1"/>
    <xf numFmtId="0" fontId="7" fillId="6" borderId="22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23" xfId="0" applyFont="1" applyFill="1" applyBorder="1" applyAlignment="1">
      <alignment horizontal="center"/>
    </xf>
    <xf numFmtId="38" fontId="0" fillId="0" borderId="8" xfId="2" applyNumberFormat="1" applyFont="1" applyBorder="1"/>
    <xf numFmtId="169" fontId="0" fillId="5" borderId="8" xfId="0" applyNumberFormat="1" applyFill="1" applyBorder="1"/>
    <xf numFmtId="3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9" borderId="0" xfId="0" applyFill="1"/>
    <xf numFmtId="170" fontId="0" fillId="0" borderId="8" xfId="2" applyNumberFormat="1" applyFont="1" applyBorder="1"/>
    <xf numFmtId="171" fontId="0" fillId="0" borderId="8" xfId="2" applyNumberFormat="1" applyFont="1" applyBorder="1"/>
    <xf numFmtId="165" fontId="0" fillId="0" borderId="8" xfId="2" applyNumberFormat="1" applyFon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167" fontId="0" fillId="0" borderId="16" xfId="0" applyNumberFormat="1" applyBorder="1" applyAlignment="1">
      <alignment horizontal="left"/>
    </xf>
    <xf numFmtId="167" fontId="0" fillId="0" borderId="17" xfId="0" applyNumberFormat="1" applyBorder="1" applyAlignment="1">
      <alignment horizontal="left"/>
    </xf>
    <xf numFmtId="167" fontId="0" fillId="0" borderId="18" xfId="0" applyNumberForma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74" fontId="0" fillId="4" borderId="0" xfId="2" applyNumberFormat="1" applyFont="1" applyFill="1"/>
    <xf numFmtId="177" fontId="0" fillId="4" borderId="0" xfId="2" applyNumberFormat="1" applyFont="1" applyFill="1"/>
    <xf numFmtId="165" fontId="0" fillId="0" borderId="0" xfId="0" applyNumberForma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1" defaultTableStyle="TableStyleMedium2" defaultPivotStyle="PivotStyleMedium9">
    <tableStyle name="Invisible" pivot="0" table="0" count="0" xr9:uid="{212498B9-647B-4984-9288-F3A658498ED2}"/>
  </tableStyles>
  <colors>
    <mruColors>
      <color rgb="FFFFFF99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33"/>
  <sheetViews>
    <sheetView showGridLines="0" topLeftCell="A16" zoomScaleNormal="100" workbookViewId="0">
      <selection activeCell="C24" sqref="C24:N24"/>
    </sheetView>
  </sheetViews>
  <sheetFormatPr defaultRowHeight="15" x14ac:dyDescent="0.25"/>
  <cols>
    <col min="1" max="1" width="1.7109375" customWidth="1"/>
    <col min="3" max="3" width="9.140625" customWidth="1"/>
    <col min="16" max="16" width="1.7109375" customWidth="1"/>
  </cols>
  <sheetData>
    <row r="1" spans="1:16" ht="9.9499999999999993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P2" s="2"/>
    </row>
    <row r="3" spans="1:16" x14ac:dyDescent="0.25">
      <c r="A3" s="2"/>
      <c r="P3" s="2"/>
    </row>
    <row r="4" spans="1:16" x14ac:dyDescent="0.25">
      <c r="A4" s="2"/>
      <c r="P4" s="2"/>
    </row>
    <row r="5" spans="1:16" x14ac:dyDescent="0.25">
      <c r="A5" s="2"/>
      <c r="P5" s="2"/>
    </row>
    <row r="6" spans="1:16" x14ac:dyDescent="0.25">
      <c r="A6" s="2"/>
      <c r="C6" s="82">
        <f ca="1">TODAY()</f>
        <v>45021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4"/>
      <c r="P6" s="2"/>
    </row>
    <row r="7" spans="1:16" x14ac:dyDescent="0.25">
      <c r="A7" s="2"/>
      <c r="P7" s="2"/>
    </row>
    <row r="8" spans="1:16" x14ac:dyDescent="0.25">
      <c r="A8" s="2"/>
      <c r="P8" s="2"/>
    </row>
    <row r="9" spans="1:16" x14ac:dyDescent="0.25">
      <c r="A9" s="2"/>
      <c r="P9" s="2"/>
    </row>
    <row r="10" spans="1:16" x14ac:dyDescent="0.25">
      <c r="A10" s="2"/>
      <c r="P10" s="2"/>
    </row>
    <row r="11" spans="1:16" x14ac:dyDescent="0.25">
      <c r="A11" s="2"/>
      <c r="P11" s="2"/>
    </row>
    <row r="12" spans="1:16" x14ac:dyDescent="0.25">
      <c r="A12" s="2"/>
      <c r="P12" s="2"/>
    </row>
    <row r="13" spans="1:16" x14ac:dyDescent="0.25">
      <c r="A13" s="2"/>
      <c r="P13" s="2"/>
    </row>
    <row r="14" spans="1:16" x14ac:dyDescent="0.25">
      <c r="A14" s="2"/>
      <c r="C14" s="79" t="s">
        <v>227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  <c r="P14" s="2"/>
    </row>
    <row r="15" spans="1:16" x14ac:dyDescent="0.25">
      <c r="A15" s="2"/>
      <c r="P15" s="2"/>
    </row>
    <row r="16" spans="1:16" x14ac:dyDescent="0.25">
      <c r="A16" s="2"/>
      <c r="P16" s="2"/>
    </row>
    <row r="17" spans="1:16" x14ac:dyDescent="0.25">
      <c r="A17" s="2"/>
      <c r="P17" s="2"/>
    </row>
    <row r="18" spans="1:16" x14ac:dyDescent="0.25">
      <c r="A18" s="2"/>
      <c r="P18" s="2"/>
    </row>
    <row r="19" spans="1:16" x14ac:dyDescent="0.25">
      <c r="A19" s="2"/>
      <c r="P19" s="2"/>
    </row>
    <row r="20" spans="1:16" x14ac:dyDescent="0.25">
      <c r="A20" s="2"/>
      <c r="P20" s="2"/>
    </row>
    <row r="21" spans="1:16" x14ac:dyDescent="0.25">
      <c r="A21" s="2"/>
      <c r="P21" s="2"/>
    </row>
    <row r="22" spans="1:16" x14ac:dyDescent="0.25">
      <c r="A22" s="2"/>
      <c r="P22" s="2"/>
    </row>
    <row r="23" spans="1:16" x14ac:dyDescent="0.25">
      <c r="A23" s="2"/>
      <c r="P23" s="2"/>
    </row>
    <row r="24" spans="1:16" x14ac:dyDescent="0.25">
      <c r="A24" s="2"/>
      <c r="C24" s="79" t="s">
        <v>228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1"/>
      <c r="P24" s="2"/>
    </row>
    <row r="25" spans="1:16" x14ac:dyDescent="0.25">
      <c r="A25" s="2"/>
      <c r="P25" s="2"/>
    </row>
    <row r="26" spans="1:16" x14ac:dyDescent="0.25">
      <c r="A26" s="2"/>
      <c r="P26" s="2"/>
    </row>
    <row r="27" spans="1:16" x14ac:dyDescent="0.25">
      <c r="A27" s="2"/>
      <c r="P27" s="2"/>
    </row>
    <row r="28" spans="1:16" x14ac:dyDescent="0.25">
      <c r="A28" s="2"/>
      <c r="P28" s="2"/>
    </row>
    <row r="29" spans="1:16" x14ac:dyDescent="0.25">
      <c r="A29" s="2"/>
      <c r="P29" s="2"/>
    </row>
    <row r="30" spans="1:16" x14ac:dyDescent="0.25">
      <c r="A30" s="2"/>
      <c r="P30" s="2"/>
    </row>
    <row r="31" spans="1:16" x14ac:dyDescent="0.25">
      <c r="A31" s="2"/>
      <c r="P31" s="2"/>
    </row>
    <row r="32" spans="1:16" x14ac:dyDescent="0.25">
      <c r="A32" s="2"/>
      <c r="P32" s="2"/>
    </row>
    <row r="33" spans="1:16" ht="9.9499999999999993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</sheetData>
  <mergeCells count="3">
    <mergeCell ref="C14:N14"/>
    <mergeCell ref="C6:N6"/>
    <mergeCell ref="C24:N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J61"/>
  <sheetViews>
    <sheetView showGridLines="0" zoomScaleNormal="100" workbookViewId="0">
      <selection activeCell="B57" sqref="B57"/>
    </sheetView>
  </sheetViews>
  <sheetFormatPr defaultRowHeight="15" x14ac:dyDescent="0.25"/>
  <cols>
    <col min="2" max="2" width="26.5703125" bestFit="1" customWidth="1"/>
    <col min="3" max="10" width="12.7109375" customWidth="1"/>
  </cols>
  <sheetData>
    <row r="2" spans="2:10" x14ac:dyDescent="0.25">
      <c r="B2" s="88" t="s">
        <v>0</v>
      </c>
      <c r="C2" s="89"/>
      <c r="D2" s="89"/>
      <c r="E2" s="89"/>
      <c r="F2" s="89"/>
      <c r="G2" s="89"/>
      <c r="H2" s="89"/>
      <c r="I2" s="89"/>
      <c r="J2" s="90"/>
    </row>
    <row r="3" spans="2:10" x14ac:dyDescent="0.25">
      <c r="B3" s="40"/>
      <c r="C3" s="41"/>
      <c r="D3" s="41"/>
      <c r="E3" s="41"/>
      <c r="F3" s="41"/>
      <c r="G3" s="41"/>
      <c r="H3" s="41"/>
      <c r="I3" s="41"/>
      <c r="J3" s="42"/>
    </row>
    <row r="4" spans="2:10" x14ac:dyDescent="0.25">
      <c r="B4" s="3" t="s">
        <v>1</v>
      </c>
      <c r="C4" s="88" t="s">
        <v>2</v>
      </c>
      <c r="D4" s="89"/>
      <c r="E4" s="90"/>
      <c r="F4" s="88" t="s">
        <v>3</v>
      </c>
      <c r="G4" s="89"/>
      <c r="H4" s="89"/>
      <c r="I4" s="89"/>
      <c r="J4" s="90"/>
    </row>
    <row r="5" spans="2:10" x14ac:dyDescent="0.25">
      <c r="B5" s="26"/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2:10" x14ac:dyDescent="0.25">
      <c r="B6" s="14"/>
      <c r="C6" s="15"/>
      <c r="D6" s="15"/>
      <c r="E6" s="15"/>
      <c r="F6" s="15"/>
      <c r="G6" s="15"/>
      <c r="H6" s="15"/>
      <c r="I6" s="15"/>
      <c r="J6" s="16"/>
    </row>
    <row r="7" spans="2:10" ht="15" customHeight="1" x14ac:dyDescent="0.25">
      <c r="B7" s="8" t="s">
        <v>12</v>
      </c>
      <c r="J7" s="7"/>
    </row>
    <row r="8" spans="2:10" x14ac:dyDescent="0.25">
      <c r="B8" s="5" t="s">
        <v>13</v>
      </c>
      <c r="C8" s="113">
        <v>-987657</v>
      </c>
      <c r="D8" s="73"/>
      <c r="E8" s="73"/>
      <c r="F8" s="73"/>
      <c r="G8" s="73"/>
      <c r="H8" s="73"/>
      <c r="I8" s="73"/>
      <c r="J8" s="73"/>
    </row>
    <row r="9" spans="2:10" x14ac:dyDescent="0.25">
      <c r="B9" s="6" t="s">
        <v>14</v>
      </c>
      <c r="C9" s="74">
        <v>-0.06</v>
      </c>
      <c r="D9" s="74"/>
      <c r="E9" s="74"/>
      <c r="F9" s="74"/>
      <c r="G9" s="74"/>
      <c r="H9" s="74"/>
      <c r="I9" s="74"/>
      <c r="J9" s="74"/>
    </row>
    <row r="10" spans="2:10" x14ac:dyDescent="0.25">
      <c r="B10" s="5"/>
      <c r="J10" s="7"/>
    </row>
    <row r="11" spans="2:10" x14ac:dyDescent="0.25">
      <c r="B11" s="5"/>
      <c r="J11" s="7"/>
    </row>
    <row r="12" spans="2:10" ht="15" customHeight="1" x14ac:dyDescent="0.25">
      <c r="B12" s="8" t="s">
        <v>15</v>
      </c>
      <c r="J12" s="7"/>
    </row>
    <row r="13" spans="2:10" x14ac:dyDescent="0.25">
      <c r="B13" s="5" t="s">
        <v>13</v>
      </c>
      <c r="C13" s="73"/>
      <c r="D13" s="73"/>
      <c r="E13" s="73"/>
      <c r="F13" s="73"/>
      <c r="G13" s="73"/>
      <c r="H13" s="73"/>
      <c r="I13" s="73"/>
      <c r="J13" s="73"/>
    </row>
    <row r="14" spans="2:10" x14ac:dyDescent="0.25">
      <c r="B14" s="6" t="s">
        <v>14</v>
      </c>
      <c r="C14" s="74"/>
      <c r="D14" s="74"/>
      <c r="E14" s="74"/>
      <c r="F14" s="74"/>
      <c r="G14" s="74"/>
      <c r="H14" s="74"/>
      <c r="I14" s="74"/>
      <c r="J14" s="74"/>
    </row>
    <row r="15" spans="2:10" x14ac:dyDescent="0.25">
      <c r="B15" s="5"/>
      <c r="J15" s="7"/>
    </row>
    <row r="16" spans="2:10" x14ac:dyDescent="0.25">
      <c r="B16" s="5"/>
      <c r="J16" s="7"/>
    </row>
    <row r="17" spans="2:10" ht="15" customHeight="1" x14ac:dyDescent="0.25">
      <c r="B17" s="8" t="s">
        <v>16</v>
      </c>
      <c r="J17" s="7"/>
    </row>
    <row r="18" spans="2:10" x14ac:dyDescent="0.25">
      <c r="B18" s="5" t="s">
        <v>13</v>
      </c>
      <c r="C18" s="73"/>
      <c r="D18" s="73"/>
      <c r="E18" s="73"/>
      <c r="F18" s="73"/>
      <c r="G18" s="73"/>
      <c r="H18" s="73"/>
      <c r="I18" s="73"/>
      <c r="J18" s="73"/>
    </row>
    <row r="19" spans="2:10" x14ac:dyDescent="0.25">
      <c r="B19" s="6" t="s">
        <v>14</v>
      </c>
      <c r="C19" s="74"/>
      <c r="D19" s="74"/>
      <c r="E19" s="74"/>
      <c r="F19" s="74"/>
      <c r="G19" s="74"/>
      <c r="H19" s="74"/>
      <c r="I19" s="74"/>
      <c r="J19" s="74"/>
    </row>
    <row r="20" spans="2:10" x14ac:dyDescent="0.25">
      <c r="B20" s="9"/>
      <c r="C20" s="10"/>
      <c r="D20" s="10"/>
      <c r="E20" s="10"/>
      <c r="F20" s="10"/>
      <c r="G20" s="10"/>
      <c r="H20" s="10"/>
      <c r="I20" s="10"/>
      <c r="J20" s="11"/>
    </row>
    <row r="23" spans="2:10" x14ac:dyDescent="0.25">
      <c r="B23" s="88" t="s">
        <v>17</v>
      </c>
      <c r="C23" s="89"/>
      <c r="D23" s="89"/>
      <c r="E23" s="89"/>
      <c r="F23" s="89"/>
      <c r="G23" s="89"/>
      <c r="H23" s="89"/>
      <c r="I23" s="89"/>
      <c r="J23" s="90"/>
    </row>
    <row r="24" spans="2:10" x14ac:dyDescent="0.25">
      <c r="B24" s="40"/>
      <c r="C24" s="41"/>
      <c r="D24" s="41"/>
      <c r="E24" s="41"/>
      <c r="F24" s="41"/>
      <c r="G24" s="41"/>
      <c r="H24" s="41"/>
      <c r="I24" s="41"/>
      <c r="J24" s="42"/>
    </row>
    <row r="25" spans="2:10" x14ac:dyDescent="0.25">
      <c r="B25" s="3" t="s">
        <v>1</v>
      </c>
      <c r="C25" s="88" t="s">
        <v>2</v>
      </c>
      <c r="D25" s="89"/>
      <c r="E25" s="90"/>
      <c r="F25" s="88" t="s">
        <v>3</v>
      </c>
      <c r="G25" s="89"/>
      <c r="H25" s="89"/>
      <c r="I25" s="89"/>
      <c r="J25" s="90"/>
    </row>
    <row r="26" spans="2:10" x14ac:dyDescent="0.25">
      <c r="B26" s="26"/>
      <c r="C26" s="4" t="s">
        <v>4</v>
      </c>
      <c r="D26" s="4" t="s">
        <v>5</v>
      </c>
      <c r="E26" s="4" t="s">
        <v>6</v>
      </c>
      <c r="F26" s="4" t="s">
        <v>7</v>
      </c>
      <c r="G26" s="4" t="s">
        <v>8</v>
      </c>
      <c r="H26" s="4" t="s">
        <v>9</v>
      </c>
      <c r="I26" s="4" t="s">
        <v>10</v>
      </c>
      <c r="J26" s="4" t="s">
        <v>11</v>
      </c>
    </row>
    <row r="27" spans="2:10" hidden="1" x14ac:dyDescent="0.25">
      <c r="B27" t="s">
        <v>18</v>
      </c>
      <c r="C27" s="12">
        <v>2</v>
      </c>
      <c r="D27">
        <f>C27+1</f>
        <v>3</v>
      </c>
      <c r="E27">
        <f t="shared" ref="E27:J27" si="0">D27+1</f>
        <v>4</v>
      </c>
      <c r="F27">
        <f t="shared" si="0"/>
        <v>5</v>
      </c>
      <c r="G27">
        <f t="shared" si="0"/>
        <v>6</v>
      </c>
      <c r="H27">
        <f t="shared" si="0"/>
        <v>7</v>
      </c>
      <c r="I27">
        <f t="shared" si="0"/>
        <v>8</v>
      </c>
      <c r="J27">
        <f t="shared" si="0"/>
        <v>9</v>
      </c>
    </row>
    <row r="28" spans="2:10" x14ac:dyDescent="0.25">
      <c r="B28" s="13"/>
      <c r="C28" s="14"/>
      <c r="D28" s="15"/>
      <c r="E28" s="16"/>
      <c r="F28" s="14"/>
      <c r="G28" s="15"/>
      <c r="H28" s="15"/>
      <c r="I28" s="15"/>
      <c r="J28" s="16"/>
    </row>
    <row r="29" spans="2:10" x14ac:dyDescent="0.25">
      <c r="B29" s="17" t="s">
        <v>19</v>
      </c>
      <c r="C29" s="5"/>
      <c r="E29" s="7"/>
      <c r="F29" s="5"/>
      <c r="J29" s="7"/>
    </row>
    <row r="30" spans="2:10" x14ac:dyDescent="0.25">
      <c r="B30" s="17" t="s">
        <v>20</v>
      </c>
      <c r="C30" s="5"/>
      <c r="E30" s="7"/>
      <c r="F30" s="5"/>
      <c r="J30" s="7"/>
    </row>
    <row r="31" spans="2:10" x14ac:dyDescent="0.25">
      <c r="B31" s="17" t="s">
        <v>21</v>
      </c>
      <c r="C31" s="5"/>
      <c r="E31" s="7"/>
      <c r="F31" s="5"/>
      <c r="J31" s="7"/>
    </row>
    <row r="32" spans="2:10" x14ac:dyDescent="0.25">
      <c r="B32" s="17" t="s">
        <v>22</v>
      </c>
      <c r="C32" s="5"/>
      <c r="E32" s="7"/>
      <c r="F32" s="9"/>
      <c r="G32" s="10"/>
      <c r="H32" s="10"/>
      <c r="I32" s="10"/>
      <c r="J32" s="11"/>
    </row>
    <row r="33" spans="2:10" x14ac:dyDescent="0.25">
      <c r="B33" s="18" t="s">
        <v>23</v>
      </c>
      <c r="C33" s="19"/>
      <c r="D33" s="20"/>
      <c r="E33" s="21"/>
      <c r="F33" s="19"/>
      <c r="G33" s="20"/>
      <c r="H33" s="20"/>
      <c r="I33" s="20"/>
      <c r="J33" s="21"/>
    </row>
    <row r="34" spans="2:10" x14ac:dyDescent="0.25">
      <c r="B34" s="17"/>
      <c r="C34" s="5"/>
      <c r="E34" s="7"/>
      <c r="F34" s="5"/>
      <c r="J34" s="7"/>
    </row>
    <row r="35" spans="2:10" x14ac:dyDescent="0.25">
      <c r="B35" s="17" t="s">
        <v>24</v>
      </c>
      <c r="C35" s="5"/>
      <c r="E35" s="7"/>
      <c r="F35" s="5"/>
      <c r="J35" s="7"/>
    </row>
    <row r="36" spans="2:10" x14ac:dyDescent="0.25">
      <c r="B36" s="17" t="s">
        <v>25</v>
      </c>
      <c r="C36" s="5"/>
      <c r="E36" s="7"/>
      <c r="F36" s="5"/>
      <c r="J36" s="7"/>
    </row>
    <row r="37" spans="2:10" x14ac:dyDescent="0.25">
      <c r="B37" s="17" t="s">
        <v>26</v>
      </c>
      <c r="C37" s="5"/>
      <c r="E37" s="7"/>
      <c r="F37" s="5"/>
      <c r="J37" s="7"/>
    </row>
    <row r="38" spans="2:10" x14ac:dyDescent="0.25">
      <c r="B38" s="17" t="s">
        <v>27</v>
      </c>
      <c r="C38" s="5"/>
      <c r="E38" s="7"/>
      <c r="F38" s="5"/>
      <c r="J38" s="7"/>
    </row>
    <row r="39" spans="2:10" x14ac:dyDescent="0.25">
      <c r="B39" s="17" t="s">
        <v>28</v>
      </c>
      <c r="C39" s="5"/>
      <c r="E39" s="7"/>
      <c r="F39" s="5"/>
      <c r="J39" s="7"/>
    </row>
    <row r="40" spans="2:10" x14ac:dyDescent="0.25">
      <c r="B40" s="17" t="s">
        <v>29</v>
      </c>
      <c r="C40" s="5"/>
      <c r="E40" s="7"/>
      <c r="F40" s="5"/>
      <c r="J40" s="7"/>
    </row>
    <row r="41" spans="2:10" x14ac:dyDescent="0.25">
      <c r="B41" s="17" t="s">
        <v>30</v>
      </c>
      <c r="C41" s="9"/>
      <c r="D41" s="10"/>
      <c r="E41" s="11"/>
      <c r="F41" s="9"/>
      <c r="G41" s="10"/>
      <c r="H41" s="10"/>
      <c r="I41" s="10"/>
      <c r="J41" s="11"/>
    </row>
    <row r="42" spans="2:10" x14ac:dyDescent="0.25">
      <c r="B42" s="18" t="s">
        <v>31</v>
      </c>
      <c r="C42" s="19"/>
      <c r="D42" s="20"/>
      <c r="E42" s="21"/>
      <c r="F42" s="19"/>
      <c r="G42" s="20"/>
      <c r="H42" s="20"/>
      <c r="I42" s="20"/>
      <c r="J42" s="21"/>
    </row>
    <row r="43" spans="2:10" x14ac:dyDescent="0.25">
      <c r="B43" s="17"/>
      <c r="C43" s="5"/>
      <c r="E43" s="7"/>
      <c r="F43" s="5"/>
      <c r="J43" s="7"/>
    </row>
    <row r="44" spans="2:10" x14ac:dyDescent="0.25">
      <c r="B44" s="18" t="s">
        <v>16</v>
      </c>
      <c r="C44" s="19"/>
      <c r="D44" s="20"/>
      <c r="E44" s="21"/>
      <c r="F44" s="19"/>
      <c r="G44" s="20"/>
      <c r="H44" s="20"/>
      <c r="I44" s="20"/>
      <c r="J44" s="21"/>
    </row>
    <row r="47" spans="2:10" x14ac:dyDescent="0.25">
      <c r="B47" s="88" t="s">
        <v>32</v>
      </c>
      <c r="C47" s="89"/>
      <c r="D47" s="89"/>
      <c r="E47" s="90"/>
      <c r="F47" s="88" t="s">
        <v>33</v>
      </c>
      <c r="G47" s="89"/>
      <c r="H47" s="89"/>
      <c r="I47" s="89"/>
      <c r="J47" s="90"/>
    </row>
    <row r="48" spans="2:10" x14ac:dyDescent="0.25">
      <c r="B48" s="14"/>
      <c r="C48" s="15"/>
      <c r="D48" s="15"/>
      <c r="E48" s="16"/>
      <c r="F48" s="14"/>
      <c r="G48" s="15"/>
      <c r="H48" s="15"/>
      <c r="I48" s="15"/>
      <c r="J48" s="16"/>
    </row>
    <row r="49" spans="2:10" x14ac:dyDescent="0.25">
      <c r="B49" s="5"/>
      <c r="E49" s="7"/>
      <c r="F49" s="5"/>
      <c r="G49" s="22" t="s">
        <v>12</v>
      </c>
      <c r="H49" s="22" t="s">
        <v>15</v>
      </c>
      <c r="I49" s="22" t="s">
        <v>16</v>
      </c>
      <c r="J49" s="7"/>
    </row>
    <row r="50" spans="2:10" x14ac:dyDescent="0.25">
      <c r="B50" s="23" t="s">
        <v>34</v>
      </c>
      <c r="C50" s="47" t="s">
        <v>35</v>
      </c>
      <c r="D50" s="47" t="s">
        <v>36</v>
      </c>
      <c r="E50" s="45" t="s">
        <v>37</v>
      </c>
      <c r="F50" s="5"/>
      <c r="J50" s="7"/>
    </row>
    <row r="51" spans="2:10" x14ac:dyDescent="0.25">
      <c r="B51" s="27"/>
      <c r="C51" s="28"/>
      <c r="D51" s="28"/>
      <c r="E51" s="29"/>
      <c r="F51" s="8" t="s">
        <v>38</v>
      </c>
      <c r="G51" s="28"/>
      <c r="H51" s="28"/>
      <c r="J51" s="7"/>
    </row>
    <row r="52" spans="2:10" x14ac:dyDescent="0.25">
      <c r="B52" s="24" t="s">
        <v>39</v>
      </c>
      <c r="E52" s="7"/>
      <c r="F52" s="5"/>
      <c r="J52" s="7"/>
    </row>
    <row r="53" spans="2:10" x14ac:dyDescent="0.25">
      <c r="B53" s="85"/>
      <c r="C53" s="86"/>
      <c r="D53" s="86"/>
      <c r="E53" s="87"/>
      <c r="F53" s="8" t="s">
        <v>40</v>
      </c>
      <c r="G53" s="28"/>
      <c r="I53" s="30"/>
      <c r="J53" s="7"/>
    </row>
    <row r="54" spans="2:10" x14ac:dyDescent="0.25">
      <c r="B54" s="24"/>
      <c r="E54" s="7"/>
      <c r="F54" s="5"/>
      <c r="J54" s="7"/>
    </row>
    <row r="55" spans="2:10" x14ac:dyDescent="0.25">
      <c r="B55" s="5"/>
      <c r="E55" s="7"/>
      <c r="F55" s="8" t="s">
        <v>41</v>
      </c>
      <c r="G55" s="28"/>
      <c r="H55" s="28"/>
      <c r="I55" s="30"/>
      <c r="J55" s="7"/>
    </row>
    <row r="56" spans="2:10" x14ac:dyDescent="0.25">
      <c r="B56" s="23" t="s">
        <v>42</v>
      </c>
      <c r="C56" s="47" t="s">
        <v>35</v>
      </c>
      <c r="D56" s="47" t="s">
        <v>36</v>
      </c>
      <c r="E56" s="45" t="s">
        <v>37</v>
      </c>
      <c r="F56" s="5"/>
      <c r="J56" s="7"/>
    </row>
    <row r="57" spans="2:10" x14ac:dyDescent="0.25">
      <c r="B57" s="27"/>
      <c r="C57" s="28"/>
      <c r="D57" s="28"/>
      <c r="E57" s="29"/>
      <c r="F57" s="8" t="s">
        <v>43</v>
      </c>
      <c r="J57" s="7"/>
    </row>
    <row r="58" spans="2:10" x14ac:dyDescent="0.25">
      <c r="B58" s="24" t="s">
        <v>39</v>
      </c>
      <c r="E58" s="7"/>
      <c r="J58" s="7"/>
    </row>
    <row r="59" spans="2:10" x14ac:dyDescent="0.25">
      <c r="B59" s="85"/>
      <c r="C59" s="86"/>
      <c r="D59" s="86"/>
      <c r="E59" s="87"/>
      <c r="F59" s="5"/>
      <c r="H59" s="25" t="s">
        <v>44</v>
      </c>
      <c r="I59" s="31"/>
      <c r="J59" s="7"/>
    </row>
    <row r="60" spans="2:10" x14ac:dyDescent="0.25">
      <c r="B60" s="5"/>
      <c r="E60" s="7"/>
      <c r="F60" s="5"/>
      <c r="J60" s="7"/>
    </row>
    <row r="61" spans="2:10" x14ac:dyDescent="0.25">
      <c r="B61" s="9"/>
      <c r="C61" s="10"/>
      <c r="D61" s="10"/>
      <c r="E61" s="11"/>
      <c r="F61" s="9"/>
      <c r="G61" s="10"/>
      <c r="H61" s="10"/>
      <c r="I61" s="10"/>
      <c r="J61" s="11"/>
    </row>
  </sheetData>
  <mergeCells count="10">
    <mergeCell ref="B2:J2"/>
    <mergeCell ref="B23:J23"/>
    <mergeCell ref="B47:E47"/>
    <mergeCell ref="F47:J47"/>
    <mergeCell ref="B53:E53"/>
    <mergeCell ref="B59:E59"/>
    <mergeCell ref="C4:E4"/>
    <mergeCell ref="F4:J4"/>
    <mergeCell ref="C25:E25"/>
    <mergeCell ref="F25:J25"/>
  </mergeCells>
  <dataValidations count="5">
    <dataValidation type="list" allowBlank="1" showInputMessage="1" showErrorMessage="1" sqref="B5 B26" xr:uid="{BA935BA1-6F50-4694-871E-BD3759A488DC}">
      <formula1>"Thousands, Millions"</formula1>
    </dataValidation>
    <dataValidation type="list" allowBlank="1" showInputMessage="1" showErrorMessage="1" sqref="B51" xr:uid="{D7066CE7-8DB3-4539-B414-5621B01D41C6}">
      <formula1>"New Clients, Base Clients, Licensing, Maintenance, Subscrition, Non-Subsciption, Consultancy, Other-recurring, Other-non-recurring"</formula1>
    </dataValidation>
    <dataValidation type="list" allowBlank="1" showInputMessage="1" showErrorMessage="1" sqref="C57:D57" xr:uid="{AB32BC06-9518-44FB-8B3B-5420192DF9F3}">
      <formula1>"Yr(3), Yr(2), Yr(1)"</formula1>
    </dataValidation>
    <dataValidation type="list" allowBlank="1" showInputMessage="1" showErrorMessage="1" sqref="C51" xr:uid="{94968A13-DE4F-4F1C-9DDE-AA24187FFDD3}">
      <formula1>"Q2 Yr(3), Q2Yr(2), Q2Yr(1)"</formula1>
    </dataValidation>
    <dataValidation type="list" allowBlank="1" showInputMessage="1" showErrorMessage="1" sqref="D51" xr:uid="{373BC1B5-BF14-4140-A3CA-3B7B7EC797BB}">
      <formula1>"Q3 Yr(3), Q3Yr(2), Q3Yr(1)"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 r:id="rId1"/>
  <headerFooter>
    <oddFooter>&amp;LMarket Disciple&amp;CStrategic Information&amp;R&amp;D&amp;T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DA7596-F17B-441B-B1E8-B5095AA324A9}">
          <x14:formula1>
            <xm:f>Lookups!$J$10:$J$43</xm:f>
          </x14:formula1>
          <xm:sqref>B63 B57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3:K53"/>
  <sheetViews>
    <sheetView showGridLines="0" zoomScaleNormal="100" workbookViewId="0">
      <pane xSplit="3" ySplit="4" topLeftCell="D17" activePane="bottomRight" state="frozen"/>
      <selection pane="topRight" activeCell="D1" sqref="D1"/>
      <selection pane="bottomLeft" activeCell="A5" sqref="A5"/>
      <selection pane="bottomRight" activeCell="D30" sqref="D30"/>
    </sheetView>
  </sheetViews>
  <sheetFormatPr defaultRowHeight="15" x14ac:dyDescent="0.25"/>
  <cols>
    <col min="3" max="3" width="26.5703125" bestFit="1" customWidth="1"/>
    <col min="4" max="4" width="17.85546875" customWidth="1"/>
    <col min="5" max="11" width="12.7109375" customWidth="1"/>
  </cols>
  <sheetData>
    <row r="3" spans="2:11" x14ac:dyDescent="0.25">
      <c r="D3" s="88" t="s">
        <v>2</v>
      </c>
      <c r="E3" s="89"/>
      <c r="F3" s="90"/>
      <c r="G3" s="88" t="s">
        <v>3</v>
      </c>
      <c r="H3" s="89"/>
      <c r="I3" s="89"/>
      <c r="J3" s="89"/>
      <c r="K3" s="90"/>
    </row>
    <row r="4" spans="2:11" x14ac:dyDescent="0.25"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</row>
    <row r="6" spans="2:11" x14ac:dyDescent="0.25">
      <c r="B6" s="91" t="s">
        <v>45</v>
      </c>
      <c r="C6" s="92"/>
    </row>
    <row r="7" spans="2:11" x14ac:dyDescent="0.25">
      <c r="B7" s="44"/>
      <c r="C7" s="45"/>
      <c r="D7" s="14"/>
      <c r="E7" s="15"/>
      <c r="F7" s="16"/>
      <c r="G7" s="14"/>
      <c r="H7" s="15"/>
      <c r="I7" s="15"/>
      <c r="J7" s="15"/>
      <c r="K7" s="16"/>
    </row>
    <row r="8" spans="2:11" x14ac:dyDescent="0.25">
      <c r="B8" s="5" t="s">
        <v>12</v>
      </c>
      <c r="C8" s="7" t="s">
        <v>19</v>
      </c>
      <c r="D8" s="78">
        <v>-9876.4500000000007</v>
      </c>
      <c r="E8" s="71"/>
      <c r="F8" s="71"/>
      <c r="G8" s="71"/>
      <c r="H8" s="71"/>
      <c r="I8" s="71"/>
      <c r="J8" s="71"/>
      <c r="K8" s="71"/>
    </row>
    <row r="9" spans="2:11" x14ac:dyDescent="0.25">
      <c r="B9" s="5" t="s">
        <v>12</v>
      </c>
      <c r="C9" s="7" t="s">
        <v>20</v>
      </c>
      <c r="D9" s="76">
        <v>8765</v>
      </c>
      <c r="E9" s="71"/>
      <c r="F9" s="71"/>
      <c r="G9" s="71"/>
      <c r="H9" s="71"/>
      <c r="I9" s="71"/>
      <c r="J9" s="71"/>
      <c r="K9" s="71"/>
    </row>
    <row r="10" spans="2:11" x14ac:dyDescent="0.25">
      <c r="B10" s="5" t="s">
        <v>12</v>
      </c>
      <c r="C10" s="7" t="s">
        <v>21</v>
      </c>
      <c r="D10" s="77"/>
      <c r="E10" s="71"/>
      <c r="F10" s="71"/>
      <c r="G10" s="71"/>
      <c r="H10" s="71"/>
      <c r="I10" s="71"/>
      <c r="J10" s="71"/>
      <c r="K10" s="71"/>
    </row>
    <row r="11" spans="2:11" x14ac:dyDescent="0.25">
      <c r="B11" s="5" t="s">
        <v>12</v>
      </c>
      <c r="C11" s="7" t="s">
        <v>22</v>
      </c>
      <c r="D11" s="71"/>
      <c r="E11" s="71"/>
      <c r="F11" s="71"/>
      <c r="G11" s="71"/>
      <c r="H11" s="71"/>
      <c r="I11" s="71"/>
      <c r="J11" s="71"/>
      <c r="K11" s="71"/>
    </row>
    <row r="12" spans="2:11" x14ac:dyDescent="0.25">
      <c r="B12" s="19" t="s">
        <v>12</v>
      </c>
      <c r="C12" s="21" t="s">
        <v>46</v>
      </c>
      <c r="D12" s="19"/>
      <c r="E12" s="20"/>
      <c r="F12" s="21"/>
      <c r="G12" s="19"/>
      <c r="H12" s="20"/>
      <c r="I12" s="20"/>
      <c r="J12" s="20"/>
      <c r="K12" s="21"/>
    </row>
    <row r="13" spans="2:11" x14ac:dyDescent="0.25">
      <c r="B13" s="5"/>
      <c r="C13" s="7"/>
      <c r="D13" s="5"/>
      <c r="F13" s="7"/>
      <c r="G13" s="5"/>
      <c r="K13" s="7"/>
    </row>
    <row r="14" spans="2:11" x14ac:dyDescent="0.25">
      <c r="B14" s="5" t="s">
        <v>15</v>
      </c>
      <c r="C14" s="7" t="s">
        <v>24</v>
      </c>
      <c r="D14" s="5"/>
      <c r="F14" s="7"/>
      <c r="G14" s="5"/>
      <c r="K14" s="7"/>
    </row>
    <row r="15" spans="2:11" x14ac:dyDescent="0.25">
      <c r="B15" s="5" t="s">
        <v>15</v>
      </c>
      <c r="C15" s="7" t="s">
        <v>25</v>
      </c>
      <c r="D15" s="5"/>
      <c r="F15" s="7"/>
      <c r="G15" s="5"/>
      <c r="K15" s="7"/>
    </row>
    <row r="16" spans="2:11" x14ac:dyDescent="0.25">
      <c r="B16" s="5" t="s">
        <v>15</v>
      </c>
      <c r="C16" s="7" t="s">
        <v>26</v>
      </c>
      <c r="D16" s="5"/>
      <c r="F16" s="7"/>
      <c r="G16" s="5"/>
      <c r="K16" s="7"/>
    </row>
    <row r="17" spans="2:11" x14ac:dyDescent="0.25">
      <c r="B17" s="5" t="s">
        <v>15</v>
      </c>
      <c r="C17" s="7" t="s">
        <v>27</v>
      </c>
      <c r="D17" s="5"/>
      <c r="F17" s="7"/>
      <c r="G17" s="5"/>
      <c r="K17" s="7"/>
    </row>
    <row r="18" spans="2:11" x14ac:dyDescent="0.25">
      <c r="B18" s="5" t="s">
        <v>15</v>
      </c>
      <c r="C18" s="7" t="s">
        <v>28</v>
      </c>
      <c r="D18" s="5"/>
      <c r="F18" s="7"/>
      <c r="G18" s="5"/>
      <c r="K18" s="7"/>
    </row>
    <row r="19" spans="2:11" x14ac:dyDescent="0.25">
      <c r="B19" s="5" t="s">
        <v>15</v>
      </c>
      <c r="C19" s="7" t="s">
        <v>29</v>
      </c>
      <c r="D19" s="5"/>
      <c r="F19" s="7"/>
      <c r="G19" s="5"/>
      <c r="K19" s="7"/>
    </row>
    <row r="20" spans="2:11" x14ac:dyDescent="0.25">
      <c r="B20" s="5" t="s">
        <v>15</v>
      </c>
      <c r="C20" s="7" t="s">
        <v>30</v>
      </c>
      <c r="D20" s="9"/>
      <c r="E20" s="10"/>
      <c r="F20" s="11"/>
      <c r="G20" s="9"/>
      <c r="H20" s="10"/>
      <c r="I20" s="10"/>
      <c r="J20" s="10"/>
      <c r="K20" s="11"/>
    </row>
    <row r="21" spans="2:11" x14ac:dyDescent="0.25">
      <c r="B21" s="19" t="s">
        <v>15</v>
      </c>
      <c r="C21" s="21" t="s">
        <v>46</v>
      </c>
      <c r="D21" s="19"/>
      <c r="E21" s="20"/>
      <c r="F21" s="21"/>
      <c r="G21" s="19"/>
      <c r="H21" s="20"/>
      <c r="I21" s="20"/>
      <c r="J21" s="20"/>
      <c r="K21" s="21"/>
    </row>
    <row r="22" spans="2:11" x14ac:dyDescent="0.25">
      <c r="B22" s="5"/>
      <c r="C22" s="7"/>
      <c r="D22" s="5"/>
      <c r="F22" s="7"/>
      <c r="G22" s="5"/>
      <c r="K22" s="7"/>
    </row>
    <row r="23" spans="2:11" x14ac:dyDescent="0.25">
      <c r="B23" s="19" t="s">
        <v>16</v>
      </c>
      <c r="C23" s="21"/>
      <c r="D23" s="19"/>
      <c r="E23" s="20"/>
      <c r="F23" s="21"/>
      <c r="G23" s="19"/>
      <c r="H23" s="20"/>
      <c r="I23" s="20"/>
      <c r="J23" s="20"/>
      <c r="K23" s="21"/>
    </row>
    <row r="24" spans="2:11" x14ac:dyDescent="0.25">
      <c r="B24" s="9"/>
      <c r="C24" s="11"/>
      <c r="D24" s="9"/>
      <c r="E24" s="10"/>
      <c r="F24" s="11"/>
      <c r="G24" s="9"/>
      <c r="H24" s="10"/>
      <c r="I24" s="10"/>
      <c r="J24" s="10"/>
      <c r="K24" s="11"/>
    </row>
    <row r="27" spans="2:11" x14ac:dyDescent="0.25">
      <c r="B27" s="91" t="s">
        <v>47</v>
      </c>
      <c r="C27" s="92"/>
    </row>
    <row r="28" spans="2:11" x14ac:dyDescent="0.25">
      <c r="B28" s="44"/>
      <c r="C28" s="45"/>
      <c r="D28" s="14"/>
      <c r="E28" s="15"/>
      <c r="F28" s="16"/>
      <c r="G28" s="14"/>
      <c r="H28" s="15"/>
      <c r="I28" s="15"/>
      <c r="J28" s="15"/>
      <c r="K28" s="16"/>
    </row>
    <row r="29" spans="2:11" x14ac:dyDescent="0.25">
      <c r="B29" s="5" t="s">
        <v>12</v>
      </c>
      <c r="C29" s="7" t="s">
        <v>19</v>
      </c>
      <c r="D29" s="72">
        <v>0.56699999999999995</v>
      </c>
      <c r="E29" s="72"/>
      <c r="F29" s="72"/>
      <c r="G29" s="72"/>
      <c r="H29" s="72"/>
      <c r="I29" s="72"/>
      <c r="J29" s="72"/>
      <c r="K29" s="72"/>
    </row>
    <row r="30" spans="2:11" x14ac:dyDescent="0.25">
      <c r="B30" s="5" t="s">
        <v>12</v>
      </c>
      <c r="C30" s="7" t="s">
        <v>20</v>
      </c>
      <c r="D30" s="72">
        <v>-7.8E-2</v>
      </c>
      <c r="E30" s="72"/>
      <c r="F30" s="72"/>
      <c r="G30" s="72"/>
      <c r="H30" s="72"/>
      <c r="I30" s="72"/>
      <c r="J30" s="72"/>
      <c r="K30" s="72"/>
    </row>
    <row r="31" spans="2:11" x14ac:dyDescent="0.25">
      <c r="B31" s="5" t="s">
        <v>12</v>
      </c>
      <c r="C31" s="7" t="s">
        <v>21</v>
      </c>
      <c r="D31" s="72"/>
      <c r="E31" s="72"/>
      <c r="F31" s="72"/>
      <c r="G31" s="72"/>
      <c r="H31" s="72"/>
      <c r="I31" s="72"/>
      <c r="J31" s="72"/>
      <c r="K31" s="72"/>
    </row>
    <row r="32" spans="2:11" x14ac:dyDescent="0.25">
      <c r="B32" s="5" t="s">
        <v>12</v>
      </c>
      <c r="C32" s="7" t="s">
        <v>22</v>
      </c>
      <c r="D32" s="72"/>
      <c r="E32" s="72"/>
      <c r="F32" s="72"/>
      <c r="G32" s="72"/>
      <c r="H32" s="72"/>
      <c r="I32" s="72"/>
      <c r="J32" s="72"/>
      <c r="K32" s="72"/>
    </row>
    <row r="33" spans="2:11" x14ac:dyDescent="0.25">
      <c r="B33" s="19" t="s">
        <v>12</v>
      </c>
      <c r="C33" s="21" t="s">
        <v>46</v>
      </c>
      <c r="D33" s="34"/>
      <c r="E33" s="49"/>
      <c r="F33" s="21"/>
      <c r="G33" s="19"/>
      <c r="H33" s="20"/>
      <c r="I33" s="20"/>
      <c r="J33" s="20"/>
      <c r="K33" s="21"/>
    </row>
    <row r="34" spans="2:11" x14ac:dyDescent="0.25">
      <c r="B34" s="5"/>
      <c r="C34" s="7"/>
      <c r="D34" s="5"/>
      <c r="F34" s="7"/>
      <c r="G34" s="5"/>
      <c r="K34" s="7"/>
    </row>
    <row r="35" spans="2:11" x14ac:dyDescent="0.25">
      <c r="B35" s="5" t="s">
        <v>15</v>
      </c>
      <c r="C35" s="7" t="s">
        <v>24</v>
      </c>
      <c r="D35" s="32"/>
      <c r="F35" s="7"/>
      <c r="G35" s="27"/>
      <c r="H35" s="35"/>
      <c r="I35" s="35"/>
      <c r="J35" s="28"/>
      <c r="K35" s="33"/>
    </row>
    <row r="36" spans="2:11" x14ac:dyDescent="0.25">
      <c r="B36" s="5" t="s">
        <v>15</v>
      </c>
      <c r="C36" s="7" t="s">
        <v>25</v>
      </c>
      <c r="D36" s="32"/>
      <c r="F36" s="7"/>
      <c r="G36" s="27"/>
      <c r="H36" s="35"/>
      <c r="I36" s="35"/>
      <c r="J36" s="28"/>
      <c r="K36" s="33"/>
    </row>
    <row r="37" spans="2:11" x14ac:dyDescent="0.25">
      <c r="B37" s="5" t="s">
        <v>15</v>
      </c>
      <c r="C37" s="7" t="s">
        <v>26</v>
      </c>
      <c r="D37" s="32"/>
      <c r="F37" s="7"/>
      <c r="G37" s="27"/>
      <c r="H37" s="28"/>
      <c r="I37" s="28"/>
      <c r="J37" s="28"/>
      <c r="K37" s="33"/>
    </row>
    <row r="38" spans="2:11" x14ac:dyDescent="0.25">
      <c r="B38" s="5" t="s">
        <v>15</v>
      </c>
      <c r="C38" s="7" t="s">
        <v>27</v>
      </c>
      <c r="D38" s="32"/>
      <c r="F38" s="7"/>
      <c r="G38" s="27"/>
      <c r="H38" s="28"/>
      <c r="I38" s="28"/>
      <c r="J38" s="28"/>
      <c r="K38" s="33"/>
    </row>
    <row r="39" spans="2:11" x14ac:dyDescent="0.25">
      <c r="B39" s="5" t="s">
        <v>15</v>
      </c>
      <c r="C39" s="7" t="s">
        <v>28</v>
      </c>
      <c r="D39" s="32"/>
      <c r="F39" s="7"/>
      <c r="G39" s="27"/>
      <c r="H39" s="28"/>
      <c r="I39" s="28"/>
      <c r="J39" s="28"/>
      <c r="K39" s="33"/>
    </row>
    <row r="40" spans="2:11" x14ac:dyDescent="0.25">
      <c r="B40" s="5" t="s">
        <v>15</v>
      </c>
      <c r="C40" s="7" t="s">
        <v>29</v>
      </c>
      <c r="D40" s="32"/>
      <c r="F40" s="7"/>
      <c r="G40" s="27"/>
      <c r="H40" s="28"/>
      <c r="I40" s="28"/>
      <c r="J40" s="28"/>
      <c r="K40" s="33"/>
    </row>
    <row r="41" spans="2:11" x14ac:dyDescent="0.25">
      <c r="B41" s="5" t="s">
        <v>15</v>
      </c>
      <c r="C41" s="7" t="s">
        <v>30</v>
      </c>
      <c r="D41" s="36"/>
      <c r="E41" s="10"/>
      <c r="F41" s="11"/>
      <c r="G41" s="27"/>
      <c r="H41" s="28"/>
      <c r="I41" s="28"/>
      <c r="J41" s="28"/>
      <c r="K41" s="33"/>
    </row>
    <row r="42" spans="2:11" x14ac:dyDescent="0.25">
      <c r="B42" s="19" t="s">
        <v>15</v>
      </c>
      <c r="C42" s="21" t="s">
        <v>46</v>
      </c>
      <c r="D42" s="34"/>
      <c r="E42" s="20"/>
      <c r="F42" s="21"/>
      <c r="G42" s="37"/>
      <c r="H42" s="38"/>
      <c r="I42" s="38"/>
      <c r="J42" s="38"/>
      <c r="K42" s="39"/>
    </row>
    <row r="43" spans="2:11" x14ac:dyDescent="0.25">
      <c r="B43" s="5"/>
      <c r="C43" s="7"/>
      <c r="D43" s="5"/>
      <c r="F43" s="7"/>
      <c r="G43" s="5"/>
      <c r="K43" s="7"/>
    </row>
    <row r="44" spans="2:11" x14ac:dyDescent="0.25">
      <c r="B44" s="19" t="s">
        <v>16</v>
      </c>
      <c r="C44" s="21"/>
      <c r="D44" s="34"/>
      <c r="E44" s="20"/>
      <c r="F44" s="21"/>
      <c r="G44" s="37"/>
      <c r="H44" s="38"/>
      <c r="I44" s="38"/>
      <c r="J44" s="38"/>
      <c r="K44" s="39"/>
    </row>
    <row r="45" spans="2:11" x14ac:dyDescent="0.25">
      <c r="B45" s="9"/>
      <c r="C45" s="11"/>
      <c r="D45" s="9"/>
      <c r="E45" s="10"/>
      <c r="F45" s="11"/>
      <c r="G45" s="9"/>
      <c r="H45" s="10"/>
      <c r="I45" s="10"/>
      <c r="J45" s="10"/>
      <c r="K45" s="11"/>
    </row>
    <row r="48" spans="2:11" x14ac:dyDescent="0.25">
      <c r="B48" s="93" t="s">
        <v>48</v>
      </c>
      <c r="C48" s="93"/>
      <c r="D48" s="93"/>
      <c r="E48" s="93"/>
      <c r="F48" s="93"/>
      <c r="G48" s="93"/>
      <c r="H48" s="93"/>
      <c r="I48" s="93"/>
      <c r="J48" s="93"/>
      <c r="K48" s="93"/>
    </row>
    <row r="51" spans="3:4" x14ac:dyDescent="0.25">
      <c r="C51" s="22" t="s">
        <v>13</v>
      </c>
      <c r="D51" s="22" t="s">
        <v>49</v>
      </c>
    </row>
    <row r="52" spans="3:4" x14ac:dyDescent="0.25">
      <c r="C52" t="s">
        <v>50</v>
      </c>
      <c r="D52" s="111">
        <v>1000</v>
      </c>
    </row>
    <row r="53" spans="3:4" x14ac:dyDescent="0.25">
      <c r="C53" t="s">
        <v>51</v>
      </c>
      <c r="D53" s="112">
        <v>1000000</v>
      </c>
    </row>
  </sheetData>
  <mergeCells count="5">
    <mergeCell ref="D3:F3"/>
    <mergeCell ref="G3:K3"/>
    <mergeCell ref="B6:C6"/>
    <mergeCell ref="B27:C27"/>
    <mergeCell ref="B48:K4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verticalDpi="300" r:id="rId1"/>
  <headerFooter>
    <oddFooter>&amp;LMarket Disciple&amp;CStrategic Information&amp;R&amp;D&amp;T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BH66"/>
  <sheetViews>
    <sheetView tabSelected="1" zoomScaleNormal="100" workbookViewId="0">
      <pane xSplit="1" topLeftCell="B1" activePane="topRight" state="frozen"/>
      <selection pane="topRight" activeCell="I7" sqref="I7"/>
    </sheetView>
  </sheetViews>
  <sheetFormatPr defaultRowHeight="15" x14ac:dyDescent="0.25"/>
  <cols>
    <col min="1" max="1" width="8.7109375" bestFit="1" customWidth="1"/>
    <col min="2" max="4" width="8.7109375" customWidth="1"/>
    <col min="5" max="5" width="8.7109375" bestFit="1" customWidth="1"/>
    <col min="6" max="6" width="24.5703125" bestFit="1" customWidth="1"/>
    <col min="7" max="7" width="5.5703125" bestFit="1" customWidth="1"/>
    <col min="8" max="23" width="12.5703125" bestFit="1" customWidth="1"/>
    <col min="24" max="24" width="13.5703125" bestFit="1" customWidth="1"/>
    <col min="25" max="26" width="12.5703125" bestFit="1" customWidth="1"/>
    <col min="27" max="27" width="13.5703125" bestFit="1" customWidth="1"/>
    <col min="28" max="32" width="12.5703125" bestFit="1" customWidth="1"/>
    <col min="33" max="33" width="13.5703125" bestFit="1" customWidth="1"/>
    <col min="34" max="38" width="12.5703125" bestFit="1" customWidth="1"/>
    <col min="39" max="39" width="13.5703125" bestFit="1" customWidth="1"/>
    <col min="40" max="43" width="12.5703125" bestFit="1" customWidth="1"/>
    <col min="44" max="44" width="12.7109375" customWidth="1"/>
    <col min="45" max="56" width="7.5703125" bestFit="1" customWidth="1"/>
    <col min="58" max="60" width="5.28515625" bestFit="1" customWidth="1"/>
    <col min="61" max="61" width="9.140625" customWidth="1"/>
    <col min="63" max="64" width="11" bestFit="1" customWidth="1"/>
  </cols>
  <sheetData>
    <row r="1" spans="1:60" ht="15.75" thickTop="1" x14ac:dyDescent="0.25">
      <c r="H1" s="95" t="s">
        <v>52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7" t="s">
        <v>53</v>
      </c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  <c r="AF1" s="100" t="s">
        <v>54</v>
      </c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1"/>
      <c r="AS1" s="102" t="s">
        <v>52</v>
      </c>
      <c r="AT1" s="103"/>
      <c r="AU1" s="103"/>
      <c r="AV1" s="104"/>
      <c r="AW1" s="105" t="s">
        <v>53</v>
      </c>
      <c r="AX1" s="106"/>
      <c r="AY1" s="106"/>
      <c r="AZ1" s="107"/>
      <c r="BA1" s="108" t="s">
        <v>54</v>
      </c>
      <c r="BB1" s="109"/>
      <c r="BC1" s="109"/>
      <c r="BD1" s="110"/>
      <c r="BF1" s="94" t="s">
        <v>55</v>
      </c>
      <c r="BG1" s="94"/>
      <c r="BH1" s="94"/>
    </row>
    <row r="2" spans="1:60" s="50" customFormat="1" x14ac:dyDescent="0.25">
      <c r="A2" s="50" t="s">
        <v>56</v>
      </c>
      <c r="E2" s="50" t="s">
        <v>57</v>
      </c>
      <c r="F2" s="50" t="s">
        <v>58</v>
      </c>
      <c r="G2" s="50" t="s">
        <v>59</v>
      </c>
      <c r="H2" s="56" t="s">
        <v>60</v>
      </c>
      <c r="I2" s="57" t="s">
        <v>61</v>
      </c>
      <c r="J2" s="57" t="s">
        <v>62</v>
      </c>
      <c r="K2" s="57" t="s">
        <v>63</v>
      </c>
      <c r="L2" s="57" t="s">
        <v>64</v>
      </c>
      <c r="M2" s="57" t="s">
        <v>65</v>
      </c>
      <c r="N2" s="57" t="s">
        <v>66</v>
      </c>
      <c r="O2" s="57" t="s">
        <v>67</v>
      </c>
      <c r="P2" s="57" t="s">
        <v>68</v>
      </c>
      <c r="Q2" s="57" t="s">
        <v>69</v>
      </c>
      <c r="R2" s="57" t="s">
        <v>70</v>
      </c>
      <c r="S2" s="58" t="s">
        <v>71</v>
      </c>
      <c r="T2" s="65" t="s">
        <v>60</v>
      </c>
      <c r="U2" s="66" t="s">
        <v>61</v>
      </c>
      <c r="V2" s="66" t="s">
        <v>62</v>
      </c>
      <c r="W2" s="66" t="s">
        <v>63</v>
      </c>
      <c r="X2" s="66" t="s">
        <v>64</v>
      </c>
      <c r="Y2" s="66" t="s">
        <v>65</v>
      </c>
      <c r="Z2" s="66" t="s">
        <v>66</v>
      </c>
      <c r="AA2" s="66" t="s">
        <v>67</v>
      </c>
      <c r="AB2" s="66" t="s">
        <v>68</v>
      </c>
      <c r="AC2" s="66" t="s">
        <v>69</v>
      </c>
      <c r="AD2" s="66" t="s">
        <v>70</v>
      </c>
      <c r="AE2" s="67" t="s">
        <v>71</v>
      </c>
      <c r="AF2" s="68" t="s">
        <v>60</v>
      </c>
      <c r="AG2" s="69" t="s">
        <v>61</v>
      </c>
      <c r="AH2" s="69" t="s">
        <v>62</v>
      </c>
      <c r="AI2" s="69" t="s">
        <v>63</v>
      </c>
      <c r="AJ2" s="69" t="s">
        <v>64</v>
      </c>
      <c r="AK2" s="69" t="s">
        <v>65</v>
      </c>
      <c r="AL2" s="69" t="s">
        <v>66</v>
      </c>
      <c r="AM2" s="69" t="s">
        <v>67</v>
      </c>
      <c r="AN2" s="69" t="s">
        <v>68</v>
      </c>
      <c r="AO2" s="69" t="s">
        <v>69</v>
      </c>
      <c r="AP2" s="69" t="s">
        <v>70</v>
      </c>
      <c r="AQ2" s="70" t="s">
        <v>71</v>
      </c>
      <c r="AS2" s="52" t="s">
        <v>72</v>
      </c>
      <c r="AT2" s="52" t="s">
        <v>73</v>
      </c>
      <c r="AU2" s="52" t="s">
        <v>74</v>
      </c>
      <c r="AV2" s="52" t="s">
        <v>75</v>
      </c>
      <c r="AW2" s="53" t="s">
        <v>76</v>
      </c>
      <c r="AX2" s="53" t="s">
        <v>77</v>
      </c>
      <c r="AY2" s="53" t="s">
        <v>78</v>
      </c>
      <c r="AZ2" s="53" t="s">
        <v>79</v>
      </c>
      <c r="BA2" s="54" t="s">
        <v>80</v>
      </c>
      <c r="BB2" s="54" t="s">
        <v>81</v>
      </c>
      <c r="BC2" s="54" t="s">
        <v>82</v>
      </c>
      <c r="BD2" s="55" t="s">
        <v>83</v>
      </c>
      <c r="BF2" s="51" t="s">
        <v>4</v>
      </c>
      <c r="BG2" s="51" t="s">
        <v>5</v>
      </c>
      <c r="BH2" s="51" t="s">
        <v>6</v>
      </c>
    </row>
    <row r="3" spans="1:60" x14ac:dyDescent="0.25">
      <c r="A3" t="s">
        <v>84</v>
      </c>
      <c r="B3" s="75" t="str">
        <f>RIGHT(A3,4)</f>
        <v>4001</v>
      </c>
      <c r="C3" s="75" t="str">
        <f>MID(A3,2,3)</f>
        <v>FC4</v>
      </c>
      <c r="D3" s="75" t="str">
        <f>RIGHT(C3,2)</f>
        <v>C4</v>
      </c>
      <c r="H3" s="59">
        <v>1513734.72</v>
      </c>
      <c r="I3" s="60">
        <v>1468772.31</v>
      </c>
      <c r="J3" s="60">
        <v>1528722.2</v>
      </c>
      <c r="K3" s="60">
        <v>1528722.2</v>
      </c>
      <c r="L3" s="60">
        <v>1498747.25</v>
      </c>
      <c r="M3" s="60">
        <v>1513734.72</v>
      </c>
      <c r="N3" s="60">
        <v>1513734.72</v>
      </c>
      <c r="O3" s="60">
        <v>1483759.78</v>
      </c>
      <c r="P3" s="60">
        <v>1438797.36</v>
      </c>
      <c r="Q3" s="60">
        <v>1528722.2</v>
      </c>
      <c r="R3" s="60">
        <v>1468772.31</v>
      </c>
      <c r="S3" s="61">
        <v>1498747.25</v>
      </c>
      <c r="T3" s="59">
        <v>1528722.2</v>
      </c>
      <c r="U3" s="60">
        <v>1513434.97</v>
      </c>
      <c r="V3" s="60">
        <v>1498147.75</v>
      </c>
      <c r="W3" s="60">
        <v>1513434.97</v>
      </c>
      <c r="X3" s="60">
        <v>1559296.64</v>
      </c>
      <c r="Y3" s="60">
        <v>1559296.64</v>
      </c>
      <c r="Z3" s="60">
        <v>1544009.42</v>
      </c>
      <c r="AA3" s="60">
        <v>1498147.75</v>
      </c>
      <c r="AB3" s="60">
        <v>1544009.42</v>
      </c>
      <c r="AC3" s="60">
        <v>1559296.64</v>
      </c>
      <c r="AD3" s="60">
        <v>1498147.75</v>
      </c>
      <c r="AE3" s="61">
        <v>1528722.2</v>
      </c>
      <c r="AF3" s="59">
        <v>1498147.75</v>
      </c>
      <c r="AG3" s="60">
        <v>1559296.64</v>
      </c>
      <c r="AH3" s="60">
        <v>1544009.42</v>
      </c>
      <c r="AI3" s="60">
        <v>1559296.64</v>
      </c>
      <c r="AJ3" s="60">
        <v>1513434.97</v>
      </c>
      <c r="AK3" s="60">
        <v>1498147.75</v>
      </c>
      <c r="AL3" s="60">
        <v>1544009.42</v>
      </c>
      <c r="AM3" s="60">
        <v>1559296.64</v>
      </c>
      <c r="AN3" s="60">
        <v>1604135</v>
      </c>
      <c r="AO3" s="60">
        <v>1544009.42</v>
      </c>
      <c r="AP3" s="60">
        <v>1513434.97</v>
      </c>
      <c r="AQ3" s="61">
        <v>1559296.64</v>
      </c>
      <c r="AS3" s="14"/>
      <c r="AT3" s="15"/>
      <c r="AU3" s="15"/>
      <c r="AV3" s="16"/>
      <c r="AW3" s="14"/>
      <c r="AX3" s="15"/>
      <c r="AY3" s="15"/>
      <c r="AZ3" s="16"/>
      <c r="BA3" s="14"/>
      <c r="BB3" s="15"/>
      <c r="BC3" s="15"/>
      <c r="BD3" s="16"/>
      <c r="BF3" s="14"/>
      <c r="BG3" s="15"/>
      <c r="BH3" s="16"/>
    </row>
    <row r="4" spans="1:60" x14ac:dyDescent="0.25">
      <c r="A4" s="43" t="s">
        <v>85</v>
      </c>
      <c r="B4" s="75" t="str">
        <f t="shared" ref="B4:B45" si="0">RIGHT(A4,4)</f>
        <v>1004</v>
      </c>
      <c r="C4" s="75"/>
      <c r="D4" s="75"/>
      <c r="E4" s="43"/>
      <c r="F4" s="43"/>
      <c r="G4" s="43"/>
      <c r="H4" s="59">
        <v>492880.37000000011</v>
      </c>
      <c r="I4" s="60">
        <v>441585.11999999988</v>
      </c>
      <c r="J4" s="60">
        <v>451807</v>
      </c>
      <c r="K4" s="60">
        <v>542168.39999999991</v>
      </c>
      <c r="L4" s="60">
        <v>521873.33000000007</v>
      </c>
      <c r="M4" s="60">
        <v>387263.1399999999</v>
      </c>
      <c r="N4" s="60">
        <v>451807</v>
      </c>
      <c r="O4" s="60">
        <v>637845.1799999997</v>
      </c>
      <c r="P4" s="60">
        <v>259996.78000000003</v>
      </c>
      <c r="Q4" s="60">
        <v>531537.64999999991</v>
      </c>
      <c r="R4" s="60">
        <v>441585.11999999988</v>
      </c>
      <c r="S4" s="61">
        <v>637845.1799999997</v>
      </c>
      <c r="T4" s="59">
        <v>507086.91999999993</v>
      </c>
      <c r="U4" s="60">
        <v>583918.27</v>
      </c>
      <c r="V4" s="60">
        <v>458792.92999999993</v>
      </c>
      <c r="W4" s="60">
        <v>468080.23</v>
      </c>
      <c r="X4" s="60">
        <v>614650.80999999959</v>
      </c>
      <c r="Y4" s="60">
        <v>563429.90999999968</v>
      </c>
      <c r="Z4" s="60">
        <v>442075.77</v>
      </c>
      <c r="AA4" s="60">
        <v>422572.4299999997</v>
      </c>
      <c r="AB4" s="60">
        <v>670768.64999999991</v>
      </c>
      <c r="AC4" s="60">
        <v>362204.93999999994</v>
      </c>
      <c r="AD4" s="60">
        <v>563429.90999999968</v>
      </c>
      <c r="AE4" s="61">
        <v>458792.92999999993</v>
      </c>
      <c r="AF4" s="59">
        <v>583918.27</v>
      </c>
      <c r="AG4" s="60">
        <v>507086.91999999993</v>
      </c>
      <c r="AH4" s="60">
        <v>422572.4299999997</v>
      </c>
      <c r="AI4" s="60">
        <v>540892.71</v>
      </c>
      <c r="AJ4" s="60">
        <v>450743.9299999997</v>
      </c>
      <c r="AK4" s="60">
        <v>553185.73</v>
      </c>
      <c r="AL4" s="60">
        <v>535258.40999999968</v>
      </c>
      <c r="AM4" s="60">
        <v>583918.27</v>
      </c>
      <c r="AN4" s="60">
        <v>609071.66999999993</v>
      </c>
      <c r="AO4" s="60">
        <v>676115.89000000013</v>
      </c>
      <c r="AP4" s="60">
        <v>390066.85999999987</v>
      </c>
      <c r="AQ4" s="61">
        <v>468080.23</v>
      </c>
      <c r="AS4" s="5"/>
      <c r="AV4" s="7"/>
      <c r="AW4" s="5"/>
      <c r="AZ4" s="7"/>
      <c r="BA4" s="5"/>
      <c r="BD4" s="7"/>
      <c r="BF4" s="5"/>
      <c r="BH4" s="7"/>
    </row>
    <row r="5" spans="1:60" x14ac:dyDescent="0.25">
      <c r="A5" t="s">
        <v>86</v>
      </c>
      <c r="B5" s="75" t="str">
        <f t="shared" si="0"/>
        <v>3006</v>
      </c>
      <c r="C5" s="75"/>
      <c r="D5" s="75"/>
      <c r="H5" s="59">
        <v>63072.92</v>
      </c>
      <c r="I5" s="60">
        <v>68806.83</v>
      </c>
      <c r="J5" s="60">
        <v>58221.16</v>
      </c>
      <c r="K5" s="60">
        <v>58221.16</v>
      </c>
      <c r="L5" s="60">
        <v>63072.92</v>
      </c>
      <c r="M5" s="60">
        <v>68806.83</v>
      </c>
      <c r="N5" s="60">
        <v>58221.16</v>
      </c>
      <c r="O5" s="60">
        <v>63072.92</v>
      </c>
      <c r="P5" s="60">
        <v>61575.41</v>
      </c>
      <c r="Q5" s="60">
        <v>58221.16</v>
      </c>
      <c r="R5" s="60">
        <v>63072.92</v>
      </c>
      <c r="S5" s="61">
        <v>58221.16</v>
      </c>
      <c r="T5" s="59">
        <v>60550.01</v>
      </c>
      <c r="U5" s="60">
        <v>65595.839999999997</v>
      </c>
      <c r="V5" s="60">
        <v>71559.100000000006</v>
      </c>
      <c r="W5" s="60">
        <v>60550.01</v>
      </c>
      <c r="X5" s="60">
        <v>71559.100000000006</v>
      </c>
      <c r="Y5" s="60">
        <v>60550.01</v>
      </c>
      <c r="Z5" s="60">
        <v>60550.01</v>
      </c>
      <c r="AA5" s="60">
        <v>60550.01</v>
      </c>
      <c r="AB5" s="60">
        <v>72017.81</v>
      </c>
      <c r="AC5" s="60">
        <v>71559.100000000006</v>
      </c>
      <c r="AD5" s="60">
        <v>71559.100000000006</v>
      </c>
      <c r="AE5" s="61">
        <v>60550.01</v>
      </c>
      <c r="AF5" s="59">
        <v>71559.100000000006</v>
      </c>
      <c r="AG5" s="60">
        <v>71559.100000000006</v>
      </c>
      <c r="AH5" s="60">
        <v>71559.100000000006</v>
      </c>
      <c r="AI5" s="60">
        <v>60550.01</v>
      </c>
      <c r="AJ5" s="60">
        <v>60550.01</v>
      </c>
      <c r="AK5" s="60">
        <v>65595.839999999997</v>
      </c>
      <c r="AL5" s="60">
        <v>65595.839999999997</v>
      </c>
      <c r="AM5" s="60">
        <v>71559.100000000006</v>
      </c>
      <c r="AN5" s="60">
        <v>77357.22</v>
      </c>
      <c r="AO5" s="60">
        <v>71559.100000000006</v>
      </c>
      <c r="AP5" s="60">
        <v>65595.839999999997</v>
      </c>
      <c r="AQ5" s="61">
        <v>65595.839999999997</v>
      </c>
      <c r="AS5" s="5"/>
      <c r="AV5" s="7"/>
      <c r="AW5" s="5"/>
      <c r="AZ5" s="7"/>
      <c r="BA5" s="5"/>
      <c r="BD5" s="7"/>
      <c r="BF5" s="5"/>
      <c r="BH5" s="7"/>
    </row>
    <row r="6" spans="1:60" x14ac:dyDescent="0.25">
      <c r="A6" t="s">
        <v>87</v>
      </c>
      <c r="B6" s="75" t="str">
        <f t="shared" si="0"/>
        <v>2002</v>
      </c>
      <c r="C6" s="75"/>
      <c r="D6" s="75"/>
      <c r="H6" s="59">
        <v>425938</v>
      </c>
      <c r="I6" s="60">
        <v>387216.36</v>
      </c>
      <c r="J6" s="60">
        <v>304241.43</v>
      </c>
      <c r="K6" s="60">
        <v>425938</v>
      </c>
      <c r="L6" s="60">
        <v>327644.62</v>
      </c>
      <c r="M6" s="60">
        <v>425938</v>
      </c>
      <c r="N6" s="60">
        <v>354948.33</v>
      </c>
      <c r="O6" s="60">
        <v>354948.33</v>
      </c>
      <c r="P6" s="60">
        <v>218146.07</v>
      </c>
      <c r="Q6" s="60">
        <v>425938</v>
      </c>
      <c r="R6" s="60">
        <v>304241.43</v>
      </c>
      <c r="S6" s="61">
        <v>304241.43</v>
      </c>
      <c r="T6" s="59">
        <v>447234.9</v>
      </c>
      <c r="U6" s="60">
        <v>406577.18</v>
      </c>
      <c r="V6" s="60">
        <v>319453.5</v>
      </c>
      <c r="W6" s="60">
        <v>344026.85</v>
      </c>
      <c r="X6" s="60">
        <v>319453.5</v>
      </c>
      <c r="Y6" s="60">
        <v>319453.5</v>
      </c>
      <c r="Z6" s="60">
        <v>372695.75</v>
      </c>
      <c r="AA6" s="60">
        <v>319453.5</v>
      </c>
      <c r="AB6" s="60">
        <v>322953.34000000003</v>
      </c>
      <c r="AC6" s="60">
        <v>447234.9</v>
      </c>
      <c r="AD6" s="60">
        <v>447234.9</v>
      </c>
      <c r="AE6" s="61">
        <v>406577.18</v>
      </c>
      <c r="AF6" s="59">
        <v>344026.85</v>
      </c>
      <c r="AG6" s="60">
        <v>319453.5</v>
      </c>
      <c r="AH6" s="60">
        <v>406577.18</v>
      </c>
      <c r="AI6" s="60">
        <v>406577.18</v>
      </c>
      <c r="AJ6" s="60">
        <v>319453.5</v>
      </c>
      <c r="AK6" s="60">
        <v>372695.75</v>
      </c>
      <c r="AL6" s="60">
        <v>447234.9</v>
      </c>
      <c r="AM6" s="60">
        <v>447234.9</v>
      </c>
      <c r="AN6" s="60">
        <v>576386.44999999995</v>
      </c>
      <c r="AO6" s="60">
        <v>319453.5</v>
      </c>
      <c r="AP6" s="60">
        <v>372695.75</v>
      </c>
      <c r="AQ6" s="61">
        <v>319453.5</v>
      </c>
      <c r="AS6" s="5"/>
      <c r="AV6" s="7"/>
      <c r="AW6" s="5"/>
      <c r="AZ6" s="7"/>
      <c r="BA6" s="5"/>
      <c r="BD6" s="7"/>
      <c r="BF6" s="5"/>
      <c r="BH6" s="7"/>
    </row>
    <row r="7" spans="1:60" x14ac:dyDescent="0.25">
      <c r="A7" s="43" t="s">
        <v>88</v>
      </c>
      <c r="B7" s="75" t="str">
        <f t="shared" si="0"/>
        <v>1003</v>
      </c>
      <c r="C7" s="75"/>
      <c r="D7" s="75"/>
      <c r="E7" s="43"/>
      <c r="F7" s="43"/>
      <c r="G7" s="43"/>
      <c r="H7" s="59">
        <v>2406415.9</v>
      </c>
      <c r="I7" s="60">
        <v>2011665.57</v>
      </c>
      <c r="J7" s="60">
        <v>2205881.25</v>
      </c>
      <c r="K7" s="60">
        <v>2647057.5</v>
      </c>
      <c r="L7" s="60">
        <v>2377422.94</v>
      </c>
      <c r="M7" s="60">
        <v>1890755.36</v>
      </c>
      <c r="N7" s="60">
        <v>2205881.25</v>
      </c>
      <c r="O7" s="60">
        <v>2551380.7200000002</v>
      </c>
      <c r="P7" s="60">
        <v>1108407.3400000001</v>
      </c>
      <c r="Q7" s="60">
        <v>2126150.6</v>
      </c>
      <c r="R7" s="60">
        <v>2011665.57</v>
      </c>
      <c r="S7" s="61">
        <v>2551380.7200000002</v>
      </c>
      <c r="T7" s="59">
        <v>2310062.63</v>
      </c>
      <c r="U7" s="60">
        <v>2489335.7799999998</v>
      </c>
      <c r="V7" s="60">
        <v>1955906.68</v>
      </c>
      <c r="W7" s="60">
        <v>2132365.5</v>
      </c>
      <c r="X7" s="60">
        <v>2458603.2400000002</v>
      </c>
      <c r="Y7" s="60">
        <v>2253719.64</v>
      </c>
      <c r="Z7" s="60">
        <v>2158369.96</v>
      </c>
      <c r="AA7" s="60">
        <v>2394577.12</v>
      </c>
      <c r="AB7" s="60">
        <v>3274929.31</v>
      </c>
      <c r="AC7" s="60">
        <v>2052494.67</v>
      </c>
      <c r="AD7" s="60">
        <v>2253719.64</v>
      </c>
      <c r="AE7" s="61">
        <v>1955906.68</v>
      </c>
      <c r="AF7" s="59">
        <v>2489335.7799999998</v>
      </c>
      <c r="AG7" s="60">
        <v>2310062.63</v>
      </c>
      <c r="AH7" s="60">
        <v>2394577.12</v>
      </c>
      <c r="AI7" s="60">
        <v>2839686.74</v>
      </c>
      <c r="AJ7" s="60">
        <v>2366405.62</v>
      </c>
      <c r="AK7" s="60">
        <v>2520068.3199999998</v>
      </c>
      <c r="AL7" s="60">
        <v>2281891.14</v>
      </c>
      <c r="AM7" s="60">
        <v>2489335.7799999998</v>
      </c>
      <c r="AN7" s="60">
        <v>2774659.84</v>
      </c>
      <c r="AO7" s="60">
        <v>2704463.56</v>
      </c>
      <c r="AP7" s="60">
        <v>2210378.87</v>
      </c>
      <c r="AQ7" s="61">
        <v>2132365.5</v>
      </c>
      <c r="AS7" s="5"/>
      <c r="AV7" s="7"/>
      <c r="AW7" s="5"/>
      <c r="AZ7" s="7"/>
      <c r="BA7" s="5"/>
      <c r="BD7" s="7"/>
      <c r="BF7" s="5"/>
      <c r="BH7" s="7"/>
    </row>
    <row r="8" spans="1:60" x14ac:dyDescent="0.25">
      <c r="A8" t="s">
        <v>89</v>
      </c>
      <c r="B8" s="75" t="str">
        <f t="shared" si="0"/>
        <v>2001</v>
      </c>
      <c r="C8" s="75"/>
      <c r="D8" s="75"/>
      <c r="H8" s="59">
        <v>1578170.3</v>
      </c>
      <c r="I8" s="60">
        <v>1315141.92</v>
      </c>
      <c r="J8" s="60">
        <v>1315141.92</v>
      </c>
      <c r="K8" s="60">
        <v>1213977.1499999999</v>
      </c>
      <c r="L8" s="60">
        <v>1315141.92</v>
      </c>
      <c r="M8" s="60">
        <v>1213977.1499999999</v>
      </c>
      <c r="N8" s="60">
        <v>1578170.3</v>
      </c>
      <c r="O8" s="60">
        <v>1578170.3</v>
      </c>
      <c r="P8" s="60">
        <v>754400.09</v>
      </c>
      <c r="Q8" s="60">
        <v>1213977.1499999999</v>
      </c>
      <c r="R8" s="60">
        <v>1578170.3</v>
      </c>
      <c r="S8" s="61">
        <v>1127264.5</v>
      </c>
      <c r="T8" s="59">
        <v>1206173.02</v>
      </c>
      <c r="U8" s="60">
        <v>1688642.22</v>
      </c>
      <c r="V8" s="60">
        <v>1688642.22</v>
      </c>
      <c r="W8" s="60">
        <v>1535129.29</v>
      </c>
      <c r="X8" s="60">
        <v>1535129.29</v>
      </c>
      <c r="Y8" s="60">
        <v>1407201.85</v>
      </c>
      <c r="Z8" s="60">
        <v>1535129.29</v>
      </c>
      <c r="AA8" s="60">
        <v>1535129.29</v>
      </c>
      <c r="AB8" s="60">
        <v>714987.87</v>
      </c>
      <c r="AC8" s="60">
        <v>1535129.29</v>
      </c>
      <c r="AD8" s="60">
        <v>1206173.02</v>
      </c>
      <c r="AE8" s="61">
        <v>1298955.55</v>
      </c>
      <c r="AF8" s="59">
        <v>1298955.55</v>
      </c>
      <c r="AG8" s="60">
        <v>1407201.85</v>
      </c>
      <c r="AH8" s="60">
        <v>1298955.55</v>
      </c>
      <c r="AI8" s="60">
        <v>1298955.55</v>
      </c>
      <c r="AJ8" s="60">
        <v>1535129.29</v>
      </c>
      <c r="AK8" s="60">
        <v>1206173.02</v>
      </c>
      <c r="AL8" s="60">
        <v>1298955.55</v>
      </c>
      <c r="AM8" s="60">
        <v>1298955.55</v>
      </c>
      <c r="AN8" s="60">
        <v>2902462.77</v>
      </c>
      <c r="AO8" s="60">
        <v>1298955.55</v>
      </c>
      <c r="AP8" s="60">
        <v>1535129.29</v>
      </c>
      <c r="AQ8" s="61">
        <v>1688642.22</v>
      </c>
      <c r="AS8" s="5"/>
      <c r="AV8" s="7"/>
      <c r="AW8" s="5"/>
      <c r="AZ8" s="7"/>
      <c r="BA8" s="5"/>
      <c r="BD8" s="7"/>
      <c r="BF8" s="5"/>
      <c r="BH8" s="7"/>
    </row>
    <row r="9" spans="1:60" x14ac:dyDescent="0.25">
      <c r="A9" t="s">
        <v>90</v>
      </c>
      <c r="B9" s="75" t="str">
        <f t="shared" si="0"/>
        <v>3002</v>
      </c>
      <c r="C9" s="75"/>
      <c r="D9" s="75"/>
      <c r="H9" s="59">
        <v>495002.38</v>
      </c>
      <c r="I9" s="60">
        <v>495002.38</v>
      </c>
      <c r="J9" s="60">
        <v>495002.38</v>
      </c>
      <c r="K9" s="60">
        <v>495002.38</v>
      </c>
      <c r="L9" s="60">
        <v>495002.38</v>
      </c>
      <c r="M9" s="60">
        <v>453752.18</v>
      </c>
      <c r="N9" s="60">
        <v>495002.38</v>
      </c>
      <c r="O9" s="60">
        <v>453752.18</v>
      </c>
      <c r="P9" s="60">
        <v>480654.65</v>
      </c>
      <c r="Q9" s="60">
        <v>453752.18</v>
      </c>
      <c r="R9" s="60">
        <v>418848.16</v>
      </c>
      <c r="S9" s="61">
        <v>418848.16</v>
      </c>
      <c r="T9" s="59">
        <v>462827.22</v>
      </c>
      <c r="U9" s="60">
        <v>504902.42</v>
      </c>
      <c r="V9" s="60">
        <v>462827.22</v>
      </c>
      <c r="W9" s="60">
        <v>462827.22</v>
      </c>
      <c r="X9" s="60">
        <v>427225.13</v>
      </c>
      <c r="Y9" s="60">
        <v>462827.22</v>
      </c>
      <c r="Z9" s="60">
        <v>462827.22</v>
      </c>
      <c r="AA9" s="60">
        <v>504902.42</v>
      </c>
      <c r="AB9" s="60">
        <v>449881</v>
      </c>
      <c r="AC9" s="60">
        <v>462827.22</v>
      </c>
      <c r="AD9" s="60">
        <v>427225.13</v>
      </c>
      <c r="AE9" s="61">
        <v>462827.22</v>
      </c>
      <c r="AF9" s="59">
        <v>504902.42</v>
      </c>
      <c r="AG9" s="60">
        <v>504902.42</v>
      </c>
      <c r="AH9" s="60">
        <v>427225.13</v>
      </c>
      <c r="AI9" s="60">
        <v>462827.22</v>
      </c>
      <c r="AJ9" s="60">
        <v>427225.13</v>
      </c>
      <c r="AK9" s="60">
        <v>427225.13</v>
      </c>
      <c r="AL9" s="60">
        <v>462827.22</v>
      </c>
      <c r="AM9" s="60">
        <v>504902.42</v>
      </c>
      <c r="AN9" s="60">
        <v>428260.82</v>
      </c>
      <c r="AO9" s="60">
        <v>504902.42</v>
      </c>
      <c r="AP9" s="60">
        <v>504902.42</v>
      </c>
      <c r="AQ9" s="61">
        <v>504902.42</v>
      </c>
      <c r="AS9" s="5"/>
      <c r="AV9" s="7"/>
      <c r="AW9" s="5"/>
      <c r="AZ9" s="7"/>
      <c r="BA9" s="5"/>
      <c r="BD9" s="7"/>
      <c r="BF9" s="5"/>
      <c r="BH9" s="7"/>
    </row>
    <row r="10" spans="1:60" x14ac:dyDescent="0.25">
      <c r="A10" t="s">
        <v>91</v>
      </c>
      <c r="B10" s="75" t="str">
        <f t="shared" si="0"/>
        <v>6003</v>
      </c>
      <c r="C10" s="75"/>
      <c r="D10" s="75"/>
      <c r="H10" s="59">
        <v>265632.46000000002</v>
      </c>
      <c r="I10" s="60">
        <v>287768.5</v>
      </c>
      <c r="J10" s="60">
        <v>345322.2</v>
      </c>
      <c r="K10" s="60">
        <v>265632.46000000002</v>
      </c>
      <c r="L10" s="60">
        <v>287768.5</v>
      </c>
      <c r="M10" s="60">
        <v>287768.5</v>
      </c>
      <c r="N10" s="60">
        <v>265632.46000000002</v>
      </c>
      <c r="O10" s="60">
        <v>265632.46000000002</v>
      </c>
      <c r="P10" s="60">
        <v>400978.53</v>
      </c>
      <c r="Q10" s="60">
        <v>287768.5</v>
      </c>
      <c r="R10" s="60">
        <v>246658.71</v>
      </c>
      <c r="S10" s="61">
        <v>246658.71</v>
      </c>
      <c r="T10" s="59">
        <v>352228.64</v>
      </c>
      <c r="U10" s="60">
        <v>320207.86</v>
      </c>
      <c r="V10" s="60">
        <v>293523.87</v>
      </c>
      <c r="W10" s="60">
        <v>352228.64</v>
      </c>
      <c r="X10" s="60">
        <v>251591.89</v>
      </c>
      <c r="Y10" s="60">
        <v>320207.86</v>
      </c>
      <c r="Z10" s="60">
        <v>270945.11</v>
      </c>
      <c r="AA10" s="60">
        <v>251591.89</v>
      </c>
      <c r="AB10" s="60">
        <v>271121.05</v>
      </c>
      <c r="AC10" s="60">
        <v>251591.89</v>
      </c>
      <c r="AD10" s="60">
        <v>293523.87</v>
      </c>
      <c r="AE10" s="61">
        <v>293523.87</v>
      </c>
      <c r="AF10" s="59">
        <v>293523.87</v>
      </c>
      <c r="AG10" s="60">
        <v>320207.86</v>
      </c>
      <c r="AH10" s="60">
        <v>251591.89</v>
      </c>
      <c r="AI10" s="60">
        <v>270945.11</v>
      </c>
      <c r="AJ10" s="60">
        <v>270945.11</v>
      </c>
      <c r="AK10" s="60">
        <v>251591.89</v>
      </c>
      <c r="AL10" s="60">
        <v>320207.86</v>
      </c>
      <c r="AM10" s="60">
        <v>251591.89</v>
      </c>
      <c r="AN10" s="60">
        <v>375886.49</v>
      </c>
      <c r="AO10" s="60">
        <v>352228.64</v>
      </c>
      <c r="AP10" s="60">
        <v>352228.64</v>
      </c>
      <c r="AQ10" s="61">
        <v>352228.64</v>
      </c>
      <c r="AS10" s="5"/>
      <c r="AV10" s="7"/>
      <c r="AW10" s="5"/>
      <c r="AZ10" s="7"/>
      <c r="BA10" s="5"/>
      <c r="BD10" s="7"/>
      <c r="BF10" s="5"/>
      <c r="BH10" s="7"/>
    </row>
    <row r="11" spans="1:60" x14ac:dyDescent="0.25">
      <c r="A11" t="s">
        <v>92</v>
      </c>
      <c r="B11" s="75" t="str">
        <f t="shared" si="0"/>
        <v>4005</v>
      </c>
      <c r="C11" s="75"/>
      <c r="D11" s="75"/>
      <c r="H11" s="59">
        <v>31698.43</v>
      </c>
      <c r="I11" s="60">
        <v>32992.239999999998</v>
      </c>
      <c r="J11" s="60">
        <v>32992.239999999998</v>
      </c>
      <c r="K11" s="60">
        <v>32668.79</v>
      </c>
      <c r="L11" s="60">
        <v>32021.88</v>
      </c>
      <c r="M11" s="60">
        <v>32992.239999999998</v>
      </c>
      <c r="N11" s="60">
        <v>32992.239999999998</v>
      </c>
      <c r="O11" s="60">
        <v>32021.88</v>
      </c>
      <c r="P11" s="60">
        <v>31698.43</v>
      </c>
      <c r="Q11" s="60">
        <v>32021.88</v>
      </c>
      <c r="R11" s="60">
        <v>32021.88</v>
      </c>
      <c r="S11" s="61">
        <v>32021.88</v>
      </c>
      <c r="T11" s="59">
        <v>32332.400000000001</v>
      </c>
      <c r="U11" s="60">
        <v>32332.400000000001</v>
      </c>
      <c r="V11" s="60">
        <v>32992.239999999998</v>
      </c>
      <c r="W11" s="60">
        <v>32332.400000000001</v>
      </c>
      <c r="X11" s="60">
        <v>33652.080000000002</v>
      </c>
      <c r="Y11" s="60">
        <v>33322.160000000003</v>
      </c>
      <c r="Z11" s="60">
        <v>32662.32</v>
      </c>
      <c r="AA11" s="60">
        <v>32992.239999999998</v>
      </c>
      <c r="AB11" s="60">
        <v>34311.93</v>
      </c>
      <c r="AC11" s="60">
        <v>33322.160000000003</v>
      </c>
      <c r="AD11" s="60">
        <v>32662.32</v>
      </c>
      <c r="AE11" s="61">
        <v>32992.239999999998</v>
      </c>
      <c r="AF11" s="59">
        <v>33322.160000000003</v>
      </c>
      <c r="AG11" s="60">
        <v>32332.400000000001</v>
      </c>
      <c r="AH11" s="60">
        <v>32662.32</v>
      </c>
      <c r="AI11" s="60">
        <v>32992.239999999998</v>
      </c>
      <c r="AJ11" s="60">
        <v>32332.400000000001</v>
      </c>
      <c r="AK11" s="60">
        <v>33652.080000000002</v>
      </c>
      <c r="AL11" s="60">
        <v>32662.32</v>
      </c>
      <c r="AM11" s="60">
        <v>32992.239999999998</v>
      </c>
      <c r="AN11" s="60">
        <v>36547</v>
      </c>
      <c r="AO11" s="60">
        <v>33322.160000000003</v>
      </c>
      <c r="AP11" s="60">
        <v>32662.32</v>
      </c>
      <c r="AQ11" s="61">
        <v>32332.400000000001</v>
      </c>
      <c r="AS11" s="5"/>
      <c r="AV11" s="7"/>
      <c r="AW11" s="5"/>
      <c r="AZ11" s="7"/>
      <c r="BA11" s="5"/>
      <c r="BD11" s="7"/>
      <c r="BF11" s="5"/>
      <c r="BH11" s="7"/>
    </row>
    <row r="12" spans="1:60" x14ac:dyDescent="0.25">
      <c r="A12" t="s">
        <v>93</v>
      </c>
      <c r="B12" s="75" t="str">
        <f t="shared" si="0"/>
        <v>5001</v>
      </c>
      <c r="C12" s="75"/>
      <c r="D12" s="75"/>
      <c r="H12" s="59">
        <v>989068.07</v>
      </c>
      <c r="I12" s="60">
        <v>1384695.3</v>
      </c>
      <c r="J12" s="60">
        <v>1153912.75</v>
      </c>
      <c r="K12" s="60">
        <v>989068.07</v>
      </c>
      <c r="L12" s="60">
        <v>1065150.23</v>
      </c>
      <c r="M12" s="60">
        <v>1258813.9099999999</v>
      </c>
      <c r="N12" s="60">
        <v>989068.07</v>
      </c>
      <c r="O12" s="60">
        <v>1153912.75</v>
      </c>
      <c r="P12" s="60">
        <v>1028723.02</v>
      </c>
      <c r="Q12" s="60">
        <v>1384695.3</v>
      </c>
      <c r="R12" s="60">
        <v>1384695.3</v>
      </c>
      <c r="S12" s="61">
        <v>1065150.23</v>
      </c>
      <c r="T12" s="59">
        <v>1309166.47</v>
      </c>
      <c r="U12" s="60">
        <v>1309166.47</v>
      </c>
      <c r="V12" s="60">
        <v>1440083.11</v>
      </c>
      <c r="W12" s="60">
        <v>1440083.11</v>
      </c>
      <c r="X12" s="60">
        <v>1028630.79</v>
      </c>
      <c r="Y12" s="60">
        <v>1028630.79</v>
      </c>
      <c r="Z12" s="60">
        <v>1200069.26</v>
      </c>
      <c r="AA12" s="60">
        <v>1309166.47</v>
      </c>
      <c r="AB12" s="60">
        <v>782689.37</v>
      </c>
      <c r="AC12" s="60">
        <v>1309166.47</v>
      </c>
      <c r="AD12" s="60">
        <v>1440083.11</v>
      </c>
      <c r="AE12" s="61">
        <v>1107756.24</v>
      </c>
      <c r="AF12" s="59">
        <v>1309166.47</v>
      </c>
      <c r="AG12" s="60">
        <v>1028630.79</v>
      </c>
      <c r="AH12" s="60">
        <v>1200069.26</v>
      </c>
      <c r="AI12" s="60">
        <v>1028630.79</v>
      </c>
      <c r="AJ12" s="60">
        <v>1028630.79</v>
      </c>
      <c r="AK12" s="60">
        <v>1440083.11</v>
      </c>
      <c r="AL12" s="60">
        <v>1309166.47</v>
      </c>
      <c r="AM12" s="60">
        <v>1309166.47</v>
      </c>
      <c r="AN12" s="60">
        <v>1986863.92</v>
      </c>
      <c r="AO12" s="60">
        <v>1200069.26</v>
      </c>
      <c r="AP12" s="60">
        <v>1107756.24</v>
      </c>
      <c r="AQ12" s="61">
        <v>1028630.79</v>
      </c>
      <c r="AS12" s="5"/>
      <c r="AV12" s="7"/>
      <c r="AW12" s="5"/>
      <c r="AZ12" s="7"/>
      <c r="BA12" s="5"/>
      <c r="BD12" s="7"/>
      <c r="BF12" s="5"/>
      <c r="BH12" s="7"/>
    </row>
    <row r="13" spans="1:60" x14ac:dyDescent="0.25">
      <c r="A13" t="s">
        <v>94</v>
      </c>
      <c r="B13" s="75" t="str">
        <f t="shared" si="0"/>
        <v>8002</v>
      </c>
      <c r="C13" s="75"/>
      <c r="D13" s="75"/>
      <c r="H13" s="59">
        <v>0</v>
      </c>
      <c r="I13" s="60">
        <v>0</v>
      </c>
      <c r="J13" s="60">
        <v>0</v>
      </c>
      <c r="K13" s="60">
        <v>522953.1</v>
      </c>
      <c r="L13" s="60">
        <v>0</v>
      </c>
      <c r="M13" s="60">
        <v>0</v>
      </c>
      <c r="N13" s="60">
        <v>1423594.55</v>
      </c>
      <c r="O13" s="60">
        <v>0</v>
      </c>
      <c r="P13" s="60">
        <v>0</v>
      </c>
      <c r="Q13" s="60">
        <v>0</v>
      </c>
      <c r="R13" s="60">
        <v>0</v>
      </c>
      <c r="S13" s="61">
        <v>958747.35</v>
      </c>
      <c r="T13" s="59">
        <v>0</v>
      </c>
      <c r="U13" s="60">
        <v>748113.46</v>
      </c>
      <c r="V13" s="60">
        <v>0</v>
      </c>
      <c r="W13" s="60">
        <v>0</v>
      </c>
      <c r="X13" s="60">
        <v>0</v>
      </c>
      <c r="Y13" s="60">
        <v>0</v>
      </c>
      <c r="Z13" s="60">
        <v>1107207.92</v>
      </c>
      <c r="AA13" s="60">
        <v>0</v>
      </c>
      <c r="AB13" s="60">
        <v>1137132.46</v>
      </c>
      <c r="AC13" s="60">
        <v>0</v>
      </c>
      <c r="AD13" s="60">
        <v>0</v>
      </c>
      <c r="AE13" s="61">
        <v>0</v>
      </c>
      <c r="AF13" s="59">
        <v>0</v>
      </c>
      <c r="AG13" s="60">
        <v>770556.87</v>
      </c>
      <c r="AH13" s="60">
        <v>0</v>
      </c>
      <c r="AI13" s="60">
        <v>0</v>
      </c>
      <c r="AJ13" s="60">
        <v>0</v>
      </c>
      <c r="AK13" s="60">
        <v>0</v>
      </c>
      <c r="AL13" s="60">
        <v>1140424.1599999999</v>
      </c>
      <c r="AM13" s="60">
        <v>0</v>
      </c>
      <c r="AN13" s="60">
        <v>1171246.44</v>
      </c>
      <c r="AO13" s="60">
        <v>0</v>
      </c>
      <c r="AP13" s="60">
        <v>0</v>
      </c>
      <c r="AQ13" s="61">
        <v>0</v>
      </c>
      <c r="AS13" s="5"/>
      <c r="AV13" s="7"/>
      <c r="AW13" s="5"/>
      <c r="AZ13" s="7"/>
      <c r="BA13" s="5"/>
      <c r="BD13" s="7"/>
      <c r="BF13" s="5"/>
      <c r="BH13" s="7"/>
    </row>
    <row r="14" spans="1:60" x14ac:dyDescent="0.25">
      <c r="A14" s="43" t="s">
        <v>95</v>
      </c>
      <c r="B14" s="75" t="str">
        <f t="shared" si="0"/>
        <v>1001</v>
      </c>
      <c r="C14" s="75"/>
      <c r="D14" s="75"/>
      <c r="E14" s="43"/>
      <c r="F14" s="43"/>
      <c r="G14" s="43"/>
      <c r="H14" s="59">
        <v>1634489.4</v>
      </c>
      <c r="I14" s="60">
        <v>1906904.3</v>
      </c>
      <c r="J14" s="60">
        <v>1307591.52</v>
      </c>
      <c r="K14" s="60">
        <v>1716213.87</v>
      </c>
      <c r="L14" s="60">
        <v>1620868.66</v>
      </c>
      <c r="M14" s="60">
        <v>1225867.05</v>
      </c>
      <c r="N14" s="60">
        <v>1945042.39</v>
      </c>
      <c r="O14" s="60">
        <v>1811559.09</v>
      </c>
      <c r="P14" s="60">
        <v>1792737.69</v>
      </c>
      <c r="Q14" s="60">
        <v>1634489.4</v>
      </c>
      <c r="R14" s="60">
        <v>1560194.43</v>
      </c>
      <c r="S14" s="61">
        <v>1872233.31</v>
      </c>
      <c r="T14" s="59">
        <v>1669408.04</v>
      </c>
      <c r="U14" s="60">
        <v>1734329.46</v>
      </c>
      <c r="V14" s="60">
        <v>2225877.38</v>
      </c>
      <c r="W14" s="60">
        <v>1600919.5</v>
      </c>
      <c r="X14" s="60">
        <v>1836348.84</v>
      </c>
      <c r="Y14" s="60">
        <v>1883434.71</v>
      </c>
      <c r="Z14" s="60">
        <v>1486568.11</v>
      </c>
      <c r="AA14" s="60">
        <v>2203618.61</v>
      </c>
      <c r="AB14" s="60">
        <v>1721589.78</v>
      </c>
      <c r="AC14" s="60">
        <v>1486568.11</v>
      </c>
      <c r="AD14" s="60">
        <v>1789262.97</v>
      </c>
      <c r="AE14" s="61">
        <v>1669408.04</v>
      </c>
      <c r="AF14" s="59">
        <v>1836348.84</v>
      </c>
      <c r="AG14" s="60">
        <v>1958772.1</v>
      </c>
      <c r="AH14" s="60">
        <v>1486568.11</v>
      </c>
      <c r="AI14" s="60">
        <v>2326041.87</v>
      </c>
      <c r="AJ14" s="60">
        <v>2225877.38</v>
      </c>
      <c r="AK14" s="60">
        <v>2326041.87</v>
      </c>
      <c r="AL14" s="60">
        <v>1399122.93</v>
      </c>
      <c r="AM14" s="60">
        <v>2081195.35</v>
      </c>
      <c r="AN14" s="60">
        <v>2041076.56</v>
      </c>
      <c r="AO14" s="60">
        <v>2114583.5099999998</v>
      </c>
      <c r="AP14" s="60">
        <v>1734329.46</v>
      </c>
      <c r="AQ14" s="61">
        <v>2225877.38</v>
      </c>
      <c r="AS14" s="5"/>
      <c r="AV14" s="7"/>
      <c r="AW14" s="5"/>
      <c r="AZ14" s="7"/>
      <c r="BA14" s="5"/>
      <c r="BD14" s="7"/>
      <c r="BF14" s="5"/>
      <c r="BH14" s="7"/>
    </row>
    <row r="15" spans="1:60" x14ac:dyDescent="0.25">
      <c r="A15" t="s">
        <v>96</v>
      </c>
      <c r="B15" s="75" t="str">
        <f t="shared" si="0"/>
        <v>9005</v>
      </c>
      <c r="C15" s="75"/>
      <c r="D15" s="75"/>
      <c r="H15" s="59">
        <v>140782.46</v>
      </c>
      <c r="I15" s="60">
        <v>152514.32999999999</v>
      </c>
      <c r="J15" s="60">
        <v>152514.32999999999</v>
      </c>
      <c r="K15" s="60">
        <v>166379.26999999999</v>
      </c>
      <c r="L15" s="60">
        <v>130726.57</v>
      </c>
      <c r="M15" s="60">
        <v>166379.26999999999</v>
      </c>
      <c r="N15" s="60">
        <v>183017.2</v>
      </c>
      <c r="O15" s="60">
        <v>140782.46</v>
      </c>
      <c r="P15" s="60">
        <v>194840.49</v>
      </c>
      <c r="Q15" s="60">
        <v>130726.57</v>
      </c>
      <c r="R15" s="60">
        <v>130726.57</v>
      </c>
      <c r="S15" s="61">
        <v>140782.46</v>
      </c>
      <c r="T15" s="59">
        <v>158614.91</v>
      </c>
      <c r="U15" s="60">
        <v>173034.44</v>
      </c>
      <c r="V15" s="60">
        <v>158614.91</v>
      </c>
      <c r="W15" s="60">
        <v>190337.89</v>
      </c>
      <c r="X15" s="60">
        <v>135955.63</v>
      </c>
      <c r="Y15" s="60">
        <v>158614.91</v>
      </c>
      <c r="Z15" s="60">
        <v>190337.89</v>
      </c>
      <c r="AA15" s="60">
        <v>190337.89</v>
      </c>
      <c r="AB15" s="60">
        <v>130468</v>
      </c>
      <c r="AC15" s="60">
        <v>190337.89</v>
      </c>
      <c r="AD15" s="60">
        <v>173034.44</v>
      </c>
      <c r="AE15" s="61">
        <v>146413.76000000001</v>
      </c>
      <c r="AF15" s="59">
        <v>190337.89</v>
      </c>
      <c r="AG15" s="60">
        <v>190337.89</v>
      </c>
      <c r="AH15" s="60">
        <v>146413.76000000001</v>
      </c>
      <c r="AI15" s="60">
        <v>146413.76000000001</v>
      </c>
      <c r="AJ15" s="60">
        <v>146413.76000000001</v>
      </c>
      <c r="AK15" s="60">
        <v>158614.91</v>
      </c>
      <c r="AL15" s="60">
        <v>173034.44</v>
      </c>
      <c r="AM15" s="60">
        <v>190337.89</v>
      </c>
      <c r="AN15" s="60">
        <v>126834.88</v>
      </c>
      <c r="AO15" s="60">
        <v>135955.63</v>
      </c>
      <c r="AP15" s="60">
        <v>146413.76000000001</v>
      </c>
      <c r="AQ15" s="61">
        <v>190337.89</v>
      </c>
      <c r="AS15" s="5"/>
      <c r="AV15" s="7"/>
      <c r="AW15" s="5"/>
      <c r="AZ15" s="7"/>
      <c r="BA15" s="5"/>
      <c r="BD15" s="7"/>
      <c r="BF15" s="5"/>
      <c r="BH15" s="7"/>
    </row>
    <row r="16" spans="1:60" x14ac:dyDescent="0.25">
      <c r="A16" t="s">
        <v>97</v>
      </c>
      <c r="B16" s="75" t="str">
        <f t="shared" si="0"/>
        <v>3005</v>
      </c>
      <c r="C16" s="75"/>
      <c r="D16" s="75"/>
      <c r="H16" s="59">
        <v>93938.4</v>
      </c>
      <c r="I16" s="60">
        <v>102478.25</v>
      </c>
      <c r="J16" s="60">
        <v>86712.37</v>
      </c>
      <c r="K16" s="60">
        <v>86712.37</v>
      </c>
      <c r="L16" s="60">
        <v>93938.4</v>
      </c>
      <c r="M16" s="60">
        <v>102478.25</v>
      </c>
      <c r="N16" s="60">
        <v>86712.37</v>
      </c>
      <c r="O16" s="60">
        <v>93938.4</v>
      </c>
      <c r="P16" s="60">
        <v>91708.05</v>
      </c>
      <c r="Q16" s="60">
        <v>86712.37</v>
      </c>
      <c r="R16" s="60">
        <v>93938.4</v>
      </c>
      <c r="S16" s="61">
        <v>86712.37</v>
      </c>
      <c r="T16" s="59">
        <v>90180.86</v>
      </c>
      <c r="U16" s="60">
        <v>97695.93</v>
      </c>
      <c r="V16" s="60">
        <v>106577.38</v>
      </c>
      <c r="W16" s="60">
        <v>90180.86</v>
      </c>
      <c r="X16" s="60">
        <v>106577.38</v>
      </c>
      <c r="Y16" s="60">
        <v>90180.86</v>
      </c>
      <c r="Z16" s="60">
        <v>90180.86</v>
      </c>
      <c r="AA16" s="60">
        <v>90180.86</v>
      </c>
      <c r="AB16" s="60">
        <v>107260.57</v>
      </c>
      <c r="AC16" s="60">
        <v>106577.38</v>
      </c>
      <c r="AD16" s="60">
        <v>106577.38</v>
      </c>
      <c r="AE16" s="61">
        <v>90180.86</v>
      </c>
      <c r="AF16" s="59">
        <v>106577.38</v>
      </c>
      <c r="AG16" s="60">
        <v>106577.38</v>
      </c>
      <c r="AH16" s="60">
        <v>106577.38</v>
      </c>
      <c r="AI16" s="60">
        <v>90180.86</v>
      </c>
      <c r="AJ16" s="60">
        <v>90180.86</v>
      </c>
      <c r="AK16" s="60">
        <v>97695.93</v>
      </c>
      <c r="AL16" s="60">
        <v>97695.93</v>
      </c>
      <c r="AM16" s="60">
        <v>106577.38</v>
      </c>
      <c r="AN16" s="60">
        <v>115212.88</v>
      </c>
      <c r="AO16" s="60">
        <v>106577.38</v>
      </c>
      <c r="AP16" s="60">
        <v>97695.93</v>
      </c>
      <c r="AQ16" s="61">
        <v>97695.93</v>
      </c>
      <c r="AS16" s="5"/>
      <c r="AV16" s="7"/>
      <c r="AW16" s="5"/>
      <c r="AZ16" s="7"/>
      <c r="BA16" s="5"/>
      <c r="BD16" s="7"/>
      <c r="BF16" s="5"/>
      <c r="BH16" s="7"/>
    </row>
    <row r="17" spans="1:60" x14ac:dyDescent="0.25">
      <c r="A17" t="s">
        <v>98</v>
      </c>
      <c r="B17" s="75" t="str">
        <f t="shared" si="0"/>
        <v>4003</v>
      </c>
      <c r="C17" s="75"/>
      <c r="D17" s="75"/>
      <c r="H17" s="59">
        <v>236638.22</v>
      </c>
      <c r="I17" s="60">
        <v>234247.93</v>
      </c>
      <c r="J17" s="60">
        <v>243809.07</v>
      </c>
      <c r="K17" s="60">
        <v>236638.22</v>
      </c>
      <c r="L17" s="60">
        <v>243809.07</v>
      </c>
      <c r="M17" s="60">
        <v>234247.93</v>
      </c>
      <c r="N17" s="60">
        <v>241418.79</v>
      </c>
      <c r="O17" s="60">
        <v>234247.93</v>
      </c>
      <c r="P17" s="60">
        <v>236638.22</v>
      </c>
      <c r="Q17" s="60">
        <v>241418.79</v>
      </c>
      <c r="R17" s="60">
        <v>241418.79</v>
      </c>
      <c r="S17" s="61">
        <v>243809.07</v>
      </c>
      <c r="T17" s="59">
        <v>243737.36</v>
      </c>
      <c r="U17" s="60">
        <v>248661.35</v>
      </c>
      <c r="V17" s="60">
        <v>251123.34</v>
      </c>
      <c r="W17" s="60">
        <v>243737.36</v>
      </c>
      <c r="X17" s="60">
        <v>246199.36</v>
      </c>
      <c r="Y17" s="60">
        <v>243737.36</v>
      </c>
      <c r="Z17" s="60">
        <v>241275.37</v>
      </c>
      <c r="AA17" s="60">
        <v>246199.36</v>
      </c>
      <c r="AB17" s="60">
        <v>263433.31</v>
      </c>
      <c r="AC17" s="60">
        <v>241275.37</v>
      </c>
      <c r="AD17" s="60">
        <v>241275.37</v>
      </c>
      <c r="AE17" s="61">
        <v>243737.36</v>
      </c>
      <c r="AF17" s="59">
        <v>251123.34</v>
      </c>
      <c r="AG17" s="60">
        <v>243737.36</v>
      </c>
      <c r="AH17" s="60">
        <v>246199.36</v>
      </c>
      <c r="AI17" s="60">
        <v>248661.35</v>
      </c>
      <c r="AJ17" s="60">
        <v>241275.37</v>
      </c>
      <c r="AK17" s="60">
        <v>251123.34</v>
      </c>
      <c r="AL17" s="60">
        <v>248661.35</v>
      </c>
      <c r="AM17" s="60">
        <v>243737.36</v>
      </c>
      <c r="AN17" s="60">
        <v>247944</v>
      </c>
      <c r="AO17" s="60">
        <v>251123.34</v>
      </c>
      <c r="AP17" s="60">
        <v>248661.35</v>
      </c>
      <c r="AQ17" s="61">
        <v>241275.37</v>
      </c>
      <c r="AS17" s="5"/>
      <c r="AV17" s="7"/>
      <c r="AW17" s="5"/>
      <c r="AZ17" s="7"/>
      <c r="BA17" s="5"/>
      <c r="BD17" s="7"/>
      <c r="BF17" s="5"/>
      <c r="BH17" s="7"/>
    </row>
    <row r="18" spans="1:60" x14ac:dyDescent="0.25">
      <c r="A18" t="s">
        <v>99</v>
      </c>
      <c r="B18" s="75" t="str">
        <f t="shared" si="0"/>
        <v>4006</v>
      </c>
      <c r="C18" s="75"/>
      <c r="D18" s="75"/>
      <c r="H18" s="59">
        <v>116099.12</v>
      </c>
      <c r="I18" s="60">
        <v>114960.89</v>
      </c>
      <c r="J18" s="60">
        <v>112684.44</v>
      </c>
      <c r="K18" s="60">
        <v>111546.21</v>
      </c>
      <c r="L18" s="60">
        <v>112684.44</v>
      </c>
      <c r="M18" s="60">
        <v>112684.44</v>
      </c>
      <c r="N18" s="60">
        <v>116099.12</v>
      </c>
      <c r="O18" s="60">
        <v>116099.12</v>
      </c>
      <c r="P18" s="60">
        <v>112684.44</v>
      </c>
      <c r="Q18" s="60">
        <v>114960.89</v>
      </c>
      <c r="R18" s="60">
        <v>113822.67</v>
      </c>
      <c r="S18" s="61">
        <v>111546.21</v>
      </c>
      <c r="T18" s="59">
        <v>120743.08</v>
      </c>
      <c r="U18" s="60">
        <v>119559.33</v>
      </c>
      <c r="V18" s="60">
        <v>117191.82</v>
      </c>
      <c r="W18" s="60">
        <v>119559.33</v>
      </c>
      <c r="X18" s="60">
        <v>116008.06</v>
      </c>
      <c r="Y18" s="60">
        <v>117191.82</v>
      </c>
      <c r="Z18" s="60">
        <v>117191.82</v>
      </c>
      <c r="AA18" s="60">
        <v>119559.33</v>
      </c>
      <c r="AB18" s="60">
        <v>120743.08</v>
      </c>
      <c r="AC18" s="60">
        <v>118375.57</v>
      </c>
      <c r="AD18" s="60">
        <v>117191.82</v>
      </c>
      <c r="AE18" s="61">
        <v>117191.82</v>
      </c>
      <c r="AF18" s="59">
        <v>119559.33</v>
      </c>
      <c r="AG18" s="60">
        <v>118375.57</v>
      </c>
      <c r="AH18" s="60">
        <v>118375.57</v>
      </c>
      <c r="AI18" s="60">
        <v>116008.06</v>
      </c>
      <c r="AJ18" s="60">
        <v>116008.06</v>
      </c>
      <c r="AK18" s="60">
        <v>117191.82</v>
      </c>
      <c r="AL18" s="60">
        <v>119559.33</v>
      </c>
      <c r="AM18" s="60">
        <v>118375.57</v>
      </c>
      <c r="AN18" s="60">
        <v>127618</v>
      </c>
      <c r="AO18" s="60">
        <v>118375.57</v>
      </c>
      <c r="AP18" s="60">
        <v>120743.08</v>
      </c>
      <c r="AQ18" s="61">
        <v>118375.57</v>
      </c>
      <c r="AS18" s="5"/>
      <c r="AV18" s="7"/>
      <c r="AW18" s="5"/>
      <c r="AZ18" s="7"/>
      <c r="BA18" s="5"/>
      <c r="BD18" s="7"/>
      <c r="BF18" s="5"/>
      <c r="BH18" s="7"/>
    </row>
    <row r="19" spans="1:60" x14ac:dyDescent="0.25">
      <c r="A19" t="s">
        <v>100</v>
      </c>
      <c r="B19" s="75" t="str">
        <f t="shared" si="0"/>
        <v>8001</v>
      </c>
      <c r="C19" s="75"/>
      <c r="D19" s="75"/>
      <c r="H19" s="59">
        <v>258618.4</v>
      </c>
      <c r="I19" s="60">
        <v>184727.43</v>
      </c>
      <c r="J19" s="60">
        <v>184727.43</v>
      </c>
      <c r="K19" s="60">
        <v>198937.23</v>
      </c>
      <c r="L19" s="60">
        <v>198937.23</v>
      </c>
      <c r="M19" s="60">
        <v>198937.23</v>
      </c>
      <c r="N19" s="60">
        <v>198937.23</v>
      </c>
      <c r="O19" s="60">
        <v>235107.64</v>
      </c>
      <c r="P19" s="60">
        <v>198420.51</v>
      </c>
      <c r="Q19" s="60">
        <v>235107.64</v>
      </c>
      <c r="R19" s="60">
        <v>235107.64</v>
      </c>
      <c r="S19" s="61">
        <v>258618.4</v>
      </c>
      <c r="T19" s="59">
        <v>266376.95</v>
      </c>
      <c r="U19" s="60">
        <v>221980.79</v>
      </c>
      <c r="V19" s="60">
        <v>266376.95</v>
      </c>
      <c r="W19" s="60">
        <v>266376.95</v>
      </c>
      <c r="X19" s="60">
        <v>190269.25</v>
      </c>
      <c r="Y19" s="60">
        <v>204905.35</v>
      </c>
      <c r="Z19" s="60">
        <v>266376.95</v>
      </c>
      <c r="AA19" s="60">
        <v>204905.35</v>
      </c>
      <c r="AB19" s="60">
        <v>138865.51</v>
      </c>
      <c r="AC19" s="60">
        <v>190269.25</v>
      </c>
      <c r="AD19" s="60">
        <v>242160.87</v>
      </c>
      <c r="AE19" s="61">
        <v>204905.35</v>
      </c>
      <c r="AF19" s="59">
        <v>242160.87</v>
      </c>
      <c r="AG19" s="60">
        <v>266376.95</v>
      </c>
      <c r="AH19" s="60">
        <v>221980.79</v>
      </c>
      <c r="AI19" s="60">
        <v>190269.25</v>
      </c>
      <c r="AJ19" s="60">
        <v>242160.87</v>
      </c>
      <c r="AK19" s="60">
        <v>221980.79</v>
      </c>
      <c r="AL19" s="60">
        <v>190269.25</v>
      </c>
      <c r="AM19" s="60">
        <v>221980.79</v>
      </c>
      <c r="AN19" s="60">
        <v>253239.95</v>
      </c>
      <c r="AO19" s="60">
        <v>204905.35</v>
      </c>
      <c r="AP19" s="60">
        <v>221980.79</v>
      </c>
      <c r="AQ19" s="61">
        <v>266376.95</v>
      </c>
      <c r="AS19" s="5"/>
      <c r="AV19" s="7"/>
      <c r="AW19" s="5"/>
      <c r="AZ19" s="7"/>
      <c r="BA19" s="5"/>
      <c r="BD19" s="7"/>
      <c r="BF19" s="5"/>
      <c r="BH19" s="7"/>
    </row>
    <row r="20" spans="1:60" x14ac:dyDescent="0.25">
      <c r="A20" s="43" t="s">
        <v>101</v>
      </c>
      <c r="B20" s="75" t="str">
        <f t="shared" si="0"/>
        <v>1005</v>
      </c>
      <c r="C20" s="75"/>
      <c r="D20" s="75"/>
      <c r="E20" s="43"/>
      <c r="F20" s="43"/>
      <c r="G20" s="43"/>
      <c r="H20" s="59">
        <v>2401710.4700000002</v>
      </c>
      <c r="I20" s="60">
        <v>2015421.37</v>
      </c>
      <c r="J20" s="60">
        <v>1902653.75</v>
      </c>
      <c r="K20" s="60">
        <v>2540652.39</v>
      </c>
      <c r="L20" s="60">
        <v>2663715.2400000002</v>
      </c>
      <c r="M20" s="60">
        <v>2015421.37</v>
      </c>
      <c r="N20" s="60">
        <v>2183373.15</v>
      </c>
      <c r="O20" s="60">
        <v>2540652.39</v>
      </c>
      <c r="P20" s="60">
        <v>2540390.65</v>
      </c>
      <c r="Q20" s="60">
        <v>2365320.91</v>
      </c>
      <c r="R20" s="60">
        <v>2474489.5699999998</v>
      </c>
      <c r="S20" s="61">
        <v>2292541.81</v>
      </c>
      <c r="T20" s="59">
        <v>2257271.94</v>
      </c>
      <c r="U20" s="60">
        <v>2222002.06</v>
      </c>
      <c r="V20" s="60">
        <v>2500954.7000000002</v>
      </c>
      <c r="W20" s="60">
        <v>2292541.81</v>
      </c>
      <c r="X20" s="60">
        <v>2433621.31</v>
      </c>
      <c r="Y20" s="60">
        <v>2980304.35</v>
      </c>
      <c r="Z20" s="60">
        <v>2368959.87</v>
      </c>
      <c r="AA20" s="60">
        <v>2096038.23</v>
      </c>
      <c r="AB20" s="60">
        <v>2856378.84</v>
      </c>
      <c r="AC20" s="60">
        <v>2500954.7000000002</v>
      </c>
      <c r="AD20" s="60">
        <v>2063287.63</v>
      </c>
      <c r="AE20" s="61">
        <v>2876097.9</v>
      </c>
      <c r="AF20" s="59">
        <v>3117856.86</v>
      </c>
      <c r="AG20" s="60">
        <v>3117856.86</v>
      </c>
      <c r="AH20" s="60">
        <v>2257271.94</v>
      </c>
      <c r="AI20" s="60">
        <v>2834415.32</v>
      </c>
      <c r="AJ20" s="60">
        <v>1965035.84</v>
      </c>
      <c r="AK20" s="60">
        <v>2842751.84</v>
      </c>
      <c r="AL20" s="60">
        <v>2709367.59</v>
      </c>
      <c r="AM20" s="60">
        <v>2292541.81</v>
      </c>
      <c r="AN20" s="60">
        <v>3170641.45</v>
      </c>
      <c r="AO20" s="60">
        <v>2433621.31</v>
      </c>
      <c r="AP20" s="60">
        <v>2751050.17</v>
      </c>
      <c r="AQ20" s="61">
        <v>1997786.44</v>
      </c>
      <c r="AS20" s="5"/>
      <c r="AV20" s="7"/>
      <c r="AW20" s="5"/>
      <c r="AZ20" s="7"/>
      <c r="BA20" s="5"/>
      <c r="BD20" s="7"/>
      <c r="BF20" s="5"/>
      <c r="BH20" s="7"/>
    </row>
    <row r="21" spans="1:60" x14ac:dyDescent="0.25">
      <c r="A21" t="s">
        <v>102</v>
      </c>
      <c r="B21" s="75" t="str">
        <f t="shared" si="0"/>
        <v>4002</v>
      </c>
      <c r="C21" s="75"/>
      <c r="D21" s="75"/>
      <c r="H21" s="59">
        <v>220699.65</v>
      </c>
      <c r="I21" s="60">
        <v>218514.5</v>
      </c>
      <c r="J21" s="60">
        <v>222884.79</v>
      </c>
      <c r="K21" s="60">
        <v>218514.5</v>
      </c>
      <c r="L21" s="60">
        <v>216329.36</v>
      </c>
      <c r="M21" s="60">
        <v>220699.65</v>
      </c>
      <c r="N21" s="60">
        <v>218514.5</v>
      </c>
      <c r="O21" s="60">
        <v>220699.65</v>
      </c>
      <c r="P21" s="60">
        <v>216329.36</v>
      </c>
      <c r="Q21" s="60">
        <v>214144.21</v>
      </c>
      <c r="R21" s="60">
        <v>220699.65</v>
      </c>
      <c r="S21" s="61">
        <v>214144.21</v>
      </c>
      <c r="T21" s="59">
        <v>220655.94</v>
      </c>
      <c r="U21" s="60">
        <v>227342.49</v>
      </c>
      <c r="V21" s="60">
        <v>222884.79</v>
      </c>
      <c r="W21" s="60">
        <v>227342.49</v>
      </c>
      <c r="X21" s="60">
        <v>220655.94</v>
      </c>
      <c r="Y21" s="60">
        <v>222884.79</v>
      </c>
      <c r="Z21" s="60">
        <v>227342.49</v>
      </c>
      <c r="AA21" s="60">
        <v>227342.49</v>
      </c>
      <c r="AB21" s="60">
        <v>207282.85</v>
      </c>
      <c r="AC21" s="60">
        <v>220655.94</v>
      </c>
      <c r="AD21" s="60">
        <v>225113.64</v>
      </c>
      <c r="AE21" s="61">
        <v>225113.64</v>
      </c>
      <c r="AF21" s="59">
        <v>222884.79</v>
      </c>
      <c r="AG21" s="60">
        <v>227342.49</v>
      </c>
      <c r="AH21" s="60">
        <v>220655.94</v>
      </c>
      <c r="AI21" s="60">
        <v>222884.79</v>
      </c>
      <c r="AJ21" s="60">
        <v>220655.94</v>
      </c>
      <c r="AK21" s="60">
        <v>227342.49</v>
      </c>
      <c r="AL21" s="60">
        <v>218427.09</v>
      </c>
      <c r="AM21" s="60">
        <v>225113.64</v>
      </c>
      <c r="AN21" s="60">
        <v>234054</v>
      </c>
      <c r="AO21" s="60">
        <v>227342.49</v>
      </c>
      <c r="AP21" s="60">
        <v>218427.09</v>
      </c>
      <c r="AQ21" s="61">
        <v>220655.94</v>
      </c>
      <c r="AS21" s="5"/>
      <c r="AV21" s="7"/>
      <c r="AW21" s="5"/>
      <c r="AZ21" s="7"/>
      <c r="BA21" s="5"/>
      <c r="BD21" s="7"/>
      <c r="BF21" s="5"/>
      <c r="BH21" s="7"/>
    </row>
    <row r="22" spans="1:60" x14ac:dyDescent="0.25">
      <c r="A22" t="s">
        <v>103</v>
      </c>
      <c r="B22" s="75" t="str">
        <f t="shared" si="0"/>
        <v>7002</v>
      </c>
      <c r="C22" s="75"/>
      <c r="D22" s="75"/>
      <c r="H22" s="59">
        <v>201834.52</v>
      </c>
      <c r="I22" s="60">
        <v>201834.52</v>
      </c>
      <c r="J22" s="60">
        <v>207950.72</v>
      </c>
      <c r="K22" s="60">
        <v>203873.25</v>
      </c>
      <c r="L22" s="60">
        <v>207950.72</v>
      </c>
      <c r="M22" s="60">
        <v>199795.79</v>
      </c>
      <c r="N22" s="60">
        <v>207950.72</v>
      </c>
      <c r="O22" s="60">
        <v>205911.98</v>
      </c>
      <c r="P22" s="60">
        <v>201834.52</v>
      </c>
      <c r="Q22" s="60">
        <v>207950.72</v>
      </c>
      <c r="R22" s="60">
        <v>199795.79</v>
      </c>
      <c r="S22" s="61">
        <v>199795.79</v>
      </c>
      <c r="T22" s="59">
        <v>216268.74</v>
      </c>
      <c r="U22" s="60">
        <v>216268.74</v>
      </c>
      <c r="V22" s="60">
        <v>214148.46</v>
      </c>
      <c r="W22" s="60">
        <v>214148.46</v>
      </c>
      <c r="X22" s="60">
        <v>212028.18</v>
      </c>
      <c r="Y22" s="60">
        <v>216268.74</v>
      </c>
      <c r="Z22" s="60">
        <v>207787.62</v>
      </c>
      <c r="AA22" s="60">
        <v>214148.46</v>
      </c>
      <c r="AB22" s="60">
        <v>197186.21</v>
      </c>
      <c r="AC22" s="60">
        <v>209907.9</v>
      </c>
      <c r="AD22" s="60">
        <v>216268.74</v>
      </c>
      <c r="AE22" s="61">
        <v>209907.9</v>
      </c>
      <c r="AF22" s="59">
        <v>216268.74</v>
      </c>
      <c r="AG22" s="60">
        <v>209907.9</v>
      </c>
      <c r="AH22" s="60">
        <v>212028.18</v>
      </c>
      <c r="AI22" s="60">
        <v>209907.9</v>
      </c>
      <c r="AJ22" s="60">
        <v>209907.9</v>
      </c>
      <c r="AK22" s="60">
        <v>212028.18</v>
      </c>
      <c r="AL22" s="60">
        <v>216268.74</v>
      </c>
      <c r="AM22" s="60">
        <v>207787.62</v>
      </c>
      <c r="AN22" s="60">
        <v>214369</v>
      </c>
      <c r="AO22" s="60">
        <v>207787.62</v>
      </c>
      <c r="AP22" s="60">
        <v>214148.46</v>
      </c>
      <c r="AQ22" s="61">
        <v>212028.18</v>
      </c>
      <c r="AS22" s="5"/>
      <c r="AV22" s="7"/>
      <c r="AW22" s="5"/>
      <c r="AZ22" s="7"/>
      <c r="BA22" s="5"/>
      <c r="BD22" s="7"/>
      <c r="BF22" s="5"/>
      <c r="BH22" s="7"/>
    </row>
    <row r="23" spans="1:60" x14ac:dyDescent="0.25">
      <c r="A23" t="s">
        <v>104</v>
      </c>
      <c r="B23" s="75" t="str">
        <f t="shared" si="0"/>
        <v>7001</v>
      </c>
      <c r="C23" s="75"/>
      <c r="D23" s="75"/>
      <c r="H23" s="59">
        <v>774090.92</v>
      </c>
      <c r="I23" s="60">
        <v>766350.01</v>
      </c>
      <c r="J23" s="60">
        <v>781831.83</v>
      </c>
      <c r="K23" s="60">
        <v>766350.01</v>
      </c>
      <c r="L23" s="60">
        <v>789572.74</v>
      </c>
      <c r="M23" s="60">
        <v>789572.74</v>
      </c>
      <c r="N23" s="60">
        <v>789572.74</v>
      </c>
      <c r="O23" s="60">
        <v>758609.1</v>
      </c>
      <c r="P23" s="60">
        <v>774090.92</v>
      </c>
      <c r="Q23" s="60">
        <v>758609.1</v>
      </c>
      <c r="R23" s="60">
        <v>758609.1</v>
      </c>
      <c r="S23" s="61">
        <v>781831.83</v>
      </c>
      <c r="T23" s="59">
        <v>805054.55</v>
      </c>
      <c r="U23" s="60">
        <v>797004.01</v>
      </c>
      <c r="V23" s="60">
        <v>821155.64</v>
      </c>
      <c r="W23" s="60">
        <v>797004.01</v>
      </c>
      <c r="X23" s="60">
        <v>813105.1</v>
      </c>
      <c r="Y23" s="60">
        <v>805054.55</v>
      </c>
      <c r="Z23" s="60">
        <v>788953.46</v>
      </c>
      <c r="AA23" s="60">
        <v>797004.01</v>
      </c>
      <c r="AB23" s="60">
        <v>813105.1</v>
      </c>
      <c r="AC23" s="60">
        <v>805054.55</v>
      </c>
      <c r="AD23" s="60">
        <v>797004.01</v>
      </c>
      <c r="AE23" s="61">
        <v>821155.64</v>
      </c>
      <c r="AF23" s="59">
        <v>797004.01</v>
      </c>
      <c r="AG23" s="60">
        <v>821155.64</v>
      </c>
      <c r="AH23" s="60">
        <v>821155.64</v>
      </c>
      <c r="AI23" s="60">
        <v>788953.46</v>
      </c>
      <c r="AJ23" s="60">
        <v>797004.01</v>
      </c>
      <c r="AK23" s="60">
        <v>788953.46</v>
      </c>
      <c r="AL23" s="60">
        <v>788953.46</v>
      </c>
      <c r="AM23" s="60">
        <v>813105.1</v>
      </c>
      <c r="AN23" s="60">
        <v>802465</v>
      </c>
      <c r="AO23" s="60">
        <v>797004.01</v>
      </c>
      <c r="AP23" s="60">
        <v>821155.64</v>
      </c>
      <c r="AQ23" s="61">
        <v>805054.55</v>
      </c>
      <c r="AS23" s="5"/>
      <c r="AV23" s="7"/>
      <c r="AW23" s="5"/>
      <c r="AZ23" s="7"/>
      <c r="BA23" s="5"/>
      <c r="BD23" s="7"/>
      <c r="BF23" s="5"/>
      <c r="BH23" s="7"/>
    </row>
    <row r="24" spans="1:60" x14ac:dyDescent="0.25">
      <c r="A24" t="s">
        <v>105</v>
      </c>
      <c r="B24" s="75" t="str">
        <f t="shared" si="0"/>
        <v>9007</v>
      </c>
      <c r="C24" s="75"/>
      <c r="D24" s="75"/>
      <c r="H24" s="59">
        <v>92219.27</v>
      </c>
      <c r="I24" s="60">
        <v>101441.2</v>
      </c>
      <c r="J24" s="60">
        <v>72458</v>
      </c>
      <c r="K24" s="60">
        <v>78031.69</v>
      </c>
      <c r="L24" s="60">
        <v>92219.27</v>
      </c>
      <c r="M24" s="60">
        <v>84534.33</v>
      </c>
      <c r="N24" s="60">
        <v>92219.27</v>
      </c>
      <c r="O24" s="60">
        <v>78031.69</v>
      </c>
      <c r="P24" s="60">
        <v>82659.55</v>
      </c>
      <c r="Q24" s="60">
        <v>78031.69</v>
      </c>
      <c r="R24" s="60">
        <v>84534.33</v>
      </c>
      <c r="S24" s="61">
        <v>78031.69</v>
      </c>
      <c r="T24" s="59">
        <v>105498.85</v>
      </c>
      <c r="U24" s="60">
        <v>105498.85</v>
      </c>
      <c r="V24" s="60">
        <v>75356.320000000007</v>
      </c>
      <c r="W24" s="60">
        <v>95908.04</v>
      </c>
      <c r="X24" s="60">
        <v>81152.960000000006</v>
      </c>
      <c r="Y24" s="60">
        <v>81152.960000000006</v>
      </c>
      <c r="Z24" s="60">
        <v>81152.960000000006</v>
      </c>
      <c r="AA24" s="60">
        <v>81152.960000000006</v>
      </c>
      <c r="AB24" s="60">
        <v>88934.51</v>
      </c>
      <c r="AC24" s="60">
        <v>75356.320000000007</v>
      </c>
      <c r="AD24" s="60">
        <v>87915.71</v>
      </c>
      <c r="AE24" s="61">
        <v>95908.04</v>
      </c>
      <c r="AF24" s="59">
        <v>105498.85</v>
      </c>
      <c r="AG24" s="60">
        <v>87915.71</v>
      </c>
      <c r="AH24" s="60">
        <v>81152.960000000006</v>
      </c>
      <c r="AI24" s="60">
        <v>105498.85</v>
      </c>
      <c r="AJ24" s="60">
        <v>95908.04</v>
      </c>
      <c r="AK24" s="60">
        <v>105498.85</v>
      </c>
      <c r="AL24" s="60">
        <v>95908.04</v>
      </c>
      <c r="AM24" s="60">
        <v>105498.85</v>
      </c>
      <c r="AN24" s="60">
        <v>69882.89</v>
      </c>
      <c r="AO24" s="60">
        <v>87915.71</v>
      </c>
      <c r="AP24" s="60">
        <v>81152.960000000006</v>
      </c>
      <c r="AQ24" s="61">
        <v>75356.320000000007</v>
      </c>
      <c r="AS24" s="5"/>
      <c r="AV24" s="7"/>
      <c r="AW24" s="5"/>
      <c r="AZ24" s="7"/>
      <c r="BA24" s="5"/>
      <c r="BD24" s="7"/>
      <c r="BF24" s="5"/>
      <c r="BH24" s="7"/>
    </row>
    <row r="25" spans="1:60" x14ac:dyDescent="0.25">
      <c r="A25" t="s">
        <v>106</v>
      </c>
      <c r="B25" s="75" t="str">
        <f t="shared" si="0"/>
        <v>9004</v>
      </c>
      <c r="C25" s="75"/>
      <c r="D25" s="75"/>
      <c r="H25" s="59">
        <v>114928.36</v>
      </c>
      <c r="I25" s="60">
        <v>134083.07999999999</v>
      </c>
      <c r="J25" s="60">
        <v>134083.07999999999</v>
      </c>
      <c r="K25" s="60">
        <v>123769</v>
      </c>
      <c r="L25" s="60">
        <v>160899.70000000001</v>
      </c>
      <c r="M25" s="60">
        <v>146272.45000000001</v>
      </c>
      <c r="N25" s="60">
        <v>123769</v>
      </c>
      <c r="O25" s="60">
        <v>123769</v>
      </c>
      <c r="P25" s="60">
        <v>106168.08</v>
      </c>
      <c r="Q25" s="60">
        <v>160899.70000000001</v>
      </c>
      <c r="R25" s="60">
        <v>146272.45000000001</v>
      </c>
      <c r="S25" s="61">
        <v>134083.07999999999</v>
      </c>
      <c r="T25" s="59">
        <v>119525.49</v>
      </c>
      <c r="U25" s="60">
        <v>167335.69</v>
      </c>
      <c r="V25" s="60">
        <v>139446.41</v>
      </c>
      <c r="W25" s="60">
        <v>152123.35</v>
      </c>
      <c r="X25" s="60">
        <v>119525.49</v>
      </c>
      <c r="Y25" s="60">
        <v>152123.35</v>
      </c>
      <c r="Z25" s="60">
        <v>152123.35</v>
      </c>
      <c r="AA25" s="60">
        <v>128719.76</v>
      </c>
      <c r="AB25" s="60">
        <v>156274.70000000001</v>
      </c>
      <c r="AC25" s="60">
        <v>128719.76</v>
      </c>
      <c r="AD25" s="60">
        <v>128719.76</v>
      </c>
      <c r="AE25" s="61">
        <v>128719.76</v>
      </c>
      <c r="AF25" s="59">
        <v>139446.41</v>
      </c>
      <c r="AG25" s="60">
        <v>119525.49</v>
      </c>
      <c r="AH25" s="60">
        <v>152123.35</v>
      </c>
      <c r="AI25" s="60">
        <v>152123.35</v>
      </c>
      <c r="AJ25" s="60">
        <v>128719.76</v>
      </c>
      <c r="AK25" s="60">
        <v>119525.49</v>
      </c>
      <c r="AL25" s="60">
        <v>119525.49</v>
      </c>
      <c r="AM25" s="60">
        <v>128719.76</v>
      </c>
      <c r="AN25" s="60">
        <v>153874</v>
      </c>
      <c r="AO25" s="60">
        <v>167335.69</v>
      </c>
      <c r="AP25" s="60">
        <v>128719.76</v>
      </c>
      <c r="AQ25" s="61">
        <v>119525.49</v>
      </c>
      <c r="AS25" s="5"/>
      <c r="AV25" s="7"/>
      <c r="AW25" s="5"/>
      <c r="AZ25" s="7"/>
      <c r="BA25" s="5"/>
      <c r="BD25" s="7"/>
      <c r="BF25" s="5"/>
      <c r="BH25" s="7"/>
    </row>
    <row r="26" spans="1:60" x14ac:dyDescent="0.25">
      <c r="A26" t="s">
        <v>107</v>
      </c>
      <c r="B26" s="75" t="str">
        <f t="shared" si="0"/>
        <v>5002</v>
      </c>
      <c r="C26" s="75"/>
      <c r="D26" s="75"/>
      <c r="H26" s="59">
        <v>489312.45</v>
      </c>
      <c r="I26" s="60">
        <v>384459.79</v>
      </c>
      <c r="J26" s="60">
        <v>489312.45</v>
      </c>
      <c r="K26" s="60">
        <v>414033.62</v>
      </c>
      <c r="L26" s="60">
        <v>489312.45</v>
      </c>
      <c r="M26" s="60">
        <v>384459.79</v>
      </c>
      <c r="N26" s="60">
        <v>448536.42</v>
      </c>
      <c r="O26" s="60">
        <v>448536.42</v>
      </c>
      <c r="P26" s="60">
        <v>343952.6</v>
      </c>
      <c r="Q26" s="60">
        <v>414033.62</v>
      </c>
      <c r="R26" s="60">
        <v>538243.69999999995</v>
      </c>
      <c r="S26" s="61">
        <v>538243.69999999995</v>
      </c>
      <c r="T26" s="59">
        <v>426454.62</v>
      </c>
      <c r="U26" s="60">
        <v>395993.58</v>
      </c>
      <c r="V26" s="60">
        <v>554391.01</v>
      </c>
      <c r="W26" s="60">
        <v>554391.01</v>
      </c>
      <c r="X26" s="60">
        <v>395993.58</v>
      </c>
      <c r="Y26" s="60">
        <v>395993.58</v>
      </c>
      <c r="Z26" s="60">
        <v>395993.58</v>
      </c>
      <c r="AA26" s="60">
        <v>395993.58</v>
      </c>
      <c r="AB26" s="60">
        <v>398405</v>
      </c>
      <c r="AC26" s="60">
        <v>426454.62</v>
      </c>
      <c r="AD26" s="60">
        <v>395993.58</v>
      </c>
      <c r="AE26" s="61">
        <v>503991.83</v>
      </c>
      <c r="AF26" s="59">
        <v>426454.62</v>
      </c>
      <c r="AG26" s="60">
        <v>426454.62</v>
      </c>
      <c r="AH26" s="60">
        <v>395993.58</v>
      </c>
      <c r="AI26" s="60">
        <v>395993.58</v>
      </c>
      <c r="AJ26" s="60">
        <v>461992.51</v>
      </c>
      <c r="AK26" s="60">
        <v>554391.01</v>
      </c>
      <c r="AL26" s="60">
        <v>503991.83</v>
      </c>
      <c r="AM26" s="60">
        <v>395993.58</v>
      </c>
      <c r="AN26" s="60">
        <v>536188.23</v>
      </c>
      <c r="AO26" s="60">
        <v>503991.83</v>
      </c>
      <c r="AP26" s="60">
        <v>554391.01</v>
      </c>
      <c r="AQ26" s="61">
        <v>554391.01</v>
      </c>
      <c r="AS26" s="5"/>
      <c r="AV26" s="7"/>
      <c r="AW26" s="5"/>
      <c r="AZ26" s="7"/>
      <c r="BA26" s="5"/>
      <c r="BD26" s="7"/>
      <c r="BF26" s="5"/>
      <c r="BH26" s="7"/>
    </row>
    <row r="27" spans="1:60" x14ac:dyDescent="0.25">
      <c r="A27" t="s">
        <v>108</v>
      </c>
      <c r="B27" s="75" t="str">
        <f t="shared" si="0"/>
        <v>5005</v>
      </c>
      <c r="C27" s="75"/>
      <c r="D27" s="75"/>
      <c r="H27" s="59">
        <v>476789</v>
      </c>
      <c r="I27" s="60">
        <v>516521.42</v>
      </c>
      <c r="J27" s="60">
        <v>476789</v>
      </c>
      <c r="K27" s="60">
        <v>516521.42</v>
      </c>
      <c r="L27" s="60">
        <v>563477.91</v>
      </c>
      <c r="M27" s="60">
        <v>442732.64</v>
      </c>
      <c r="N27" s="60">
        <v>516521.42</v>
      </c>
      <c r="O27" s="60">
        <v>476789</v>
      </c>
      <c r="P27" s="60">
        <v>408985.89</v>
      </c>
      <c r="Q27" s="60">
        <v>619825.69999999995</v>
      </c>
      <c r="R27" s="60">
        <v>619825.69999999995</v>
      </c>
      <c r="S27" s="61">
        <v>563477.91</v>
      </c>
      <c r="T27" s="59">
        <v>532017.06000000006</v>
      </c>
      <c r="U27" s="60">
        <v>456014.62</v>
      </c>
      <c r="V27" s="60">
        <v>580382.25</v>
      </c>
      <c r="W27" s="60">
        <v>456014.62</v>
      </c>
      <c r="X27" s="60">
        <v>580382.25</v>
      </c>
      <c r="Y27" s="60">
        <v>580382.25</v>
      </c>
      <c r="Z27" s="60">
        <v>456014.62</v>
      </c>
      <c r="AA27" s="60">
        <v>580382.25</v>
      </c>
      <c r="AB27" s="60">
        <v>670203.31000000006</v>
      </c>
      <c r="AC27" s="60">
        <v>456014.62</v>
      </c>
      <c r="AD27" s="60">
        <v>580382.25</v>
      </c>
      <c r="AE27" s="61">
        <v>456014.62</v>
      </c>
      <c r="AF27" s="59">
        <v>491092.67</v>
      </c>
      <c r="AG27" s="60">
        <v>638420.47</v>
      </c>
      <c r="AH27" s="60">
        <v>638420.47</v>
      </c>
      <c r="AI27" s="60">
        <v>491092.67</v>
      </c>
      <c r="AJ27" s="60">
        <v>580382.25</v>
      </c>
      <c r="AK27" s="60">
        <v>532017.06000000006</v>
      </c>
      <c r="AL27" s="60">
        <v>638420.47</v>
      </c>
      <c r="AM27" s="60">
        <v>638420.47</v>
      </c>
      <c r="AN27" s="60">
        <v>625369</v>
      </c>
      <c r="AO27" s="60">
        <v>638420.47</v>
      </c>
      <c r="AP27" s="60">
        <v>491092.67</v>
      </c>
      <c r="AQ27" s="61">
        <v>456014.62</v>
      </c>
      <c r="AS27" s="5"/>
      <c r="AV27" s="7"/>
      <c r="AW27" s="5"/>
      <c r="AZ27" s="7"/>
      <c r="BA27" s="5"/>
      <c r="BD27" s="7"/>
      <c r="BF27" s="5"/>
      <c r="BH27" s="7"/>
    </row>
    <row r="28" spans="1:60" x14ac:dyDescent="0.25">
      <c r="A28" t="s">
        <v>109</v>
      </c>
      <c r="B28" s="75" t="str">
        <f t="shared" si="0"/>
        <v>9002</v>
      </c>
      <c r="C28" s="75"/>
      <c r="D28" s="75"/>
      <c r="H28" s="59">
        <v>43926.36</v>
      </c>
      <c r="I28" s="60">
        <v>43926.36</v>
      </c>
      <c r="J28" s="60">
        <v>48319</v>
      </c>
      <c r="K28" s="60">
        <v>43926.36</v>
      </c>
      <c r="L28" s="60">
        <v>34513.57</v>
      </c>
      <c r="M28" s="60">
        <v>34513.57</v>
      </c>
      <c r="N28" s="60">
        <v>43926.36</v>
      </c>
      <c r="O28" s="60">
        <v>34513.57</v>
      </c>
      <c r="P28" s="60">
        <v>34827.33</v>
      </c>
      <c r="Q28" s="60">
        <v>40265.83</v>
      </c>
      <c r="R28" s="60">
        <v>40265.83</v>
      </c>
      <c r="S28" s="61">
        <v>40265.83</v>
      </c>
      <c r="T28" s="59">
        <v>49768.57</v>
      </c>
      <c r="U28" s="60">
        <v>45244.15</v>
      </c>
      <c r="V28" s="60">
        <v>35548.980000000003</v>
      </c>
      <c r="W28" s="60">
        <v>38283.519999999997</v>
      </c>
      <c r="X28" s="60">
        <v>35548.980000000003</v>
      </c>
      <c r="Y28" s="60">
        <v>45244.15</v>
      </c>
      <c r="Z28" s="60">
        <v>49768.57</v>
      </c>
      <c r="AA28" s="60">
        <v>49768.57</v>
      </c>
      <c r="AB28" s="60">
        <v>24909.14</v>
      </c>
      <c r="AC28" s="60">
        <v>49768.57</v>
      </c>
      <c r="AD28" s="60">
        <v>35548.980000000003</v>
      </c>
      <c r="AE28" s="61">
        <v>38283.519999999997</v>
      </c>
      <c r="AF28" s="59">
        <v>45244.15</v>
      </c>
      <c r="AG28" s="60">
        <v>49768.57</v>
      </c>
      <c r="AH28" s="60">
        <v>41473.81</v>
      </c>
      <c r="AI28" s="60">
        <v>49768.57</v>
      </c>
      <c r="AJ28" s="60">
        <v>38283.519999999997</v>
      </c>
      <c r="AK28" s="60">
        <v>49768.57</v>
      </c>
      <c r="AL28" s="60">
        <v>38283.519999999997</v>
      </c>
      <c r="AM28" s="60">
        <v>45244.15</v>
      </c>
      <c r="AN28" s="60">
        <v>38527.14</v>
      </c>
      <c r="AO28" s="60">
        <v>41473.81</v>
      </c>
      <c r="AP28" s="60">
        <v>41473.81</v>
      </c>
      <c r="AQ28" s="61">
        <v>38283.519999999997</v>
      </c>
      <c r="AS28" s="5"/>
      <c r="AV28" s="7"/>
      <c r="AW28" s="5"/>
      <c r="AZ28" s="7"/>
      <c r="BA28" s="5"/>
      <c r="BD28" s="7"/>
      <c r="BF28" s="5"/>
      <c r="BH28" s="7"/>
    </row>
    <row r="29" spans="1:60" x14ac:dyDescent="0.25">
      <c r="A29" t="s">
        <v>110</v>
      </c>
      <c r="B29" s="75" t="str">
        <f t="shared" si="0"/>
        <v>5004</v>
      </c>
      <c r="C29" s="75"/>
      <c r="D29" s="75"/>
      <c r="H29" s="59">
        <v>210614.54</v>
      </c>
      <c r="I29" s="60">
        <v>228165.75</v>
      </c>
      <c r="J29" s="60">
        <v>195570.64</v>
      </c>
      <c r="K29" s="60">
        <v>195570.64</v>
      </c>
      <c r="L29" s="60">
        <v>248908.09</v>
      </c>
      <c r="M29" s="60">
        <v>210614.54</v>
      </c>
      <c r="N29" s="60">
        <v>273798.90000000002</v>
      </c>
      <c r="O29" s="60">
        <v>210614.54</v>
      </c>
      <c r="P29" s="60">
        <v>258891.77</v>
      </c>
      <c r="Q29" s="60">
        <v>228165.75</v>
      </c>
      <c r="R29" s="60">
        <v>228165.75</v>
      </c>
      <c r="S29" s="61">
        <v>248908.09</v>
      </c>
      <c r="T29" s="59">
        <v>258864.41</v>
      </c>
      <c r="U29" s="60">
        <v>258864.41</v>
      </c>
      <c r="V29" s="60">
        <v>219039.12</v>
      </c>
      <c r="W29" s="60">
        <v>284750.86</v>
      </c>
      <c r="X29" s="60">
        <v>284750.86</v>
      </c>
      <c r="Y29" s="60">
        <v>237292.38</v>
      </c>
      <c r="Z29" s="60">
        <v>203393.47</v>
      </c>
      <c r="AA29" s="60">
        <v>203393.47</v>
      </c>
      <c r="AB29" s="60">
        <v>160391.63</v>
      </c>
      <c r="AC29" s="60">
        <v>258864.41</v>
      </c>
      <c r="AD29" s="60">
        <v>219039.12</v>
      </c>
      <c r="AE29" s="61">
        <v>258864.41</v>
      </c>
      <c r="AF29" s="59">
        <v>258864.41</v>
      </c>
      <c r="AG29" s="60">
        <v>237292.38</v>
      </c>
      <c r="AH29" s="60">
        <v>203393.47</v>
      </c>
      <c r="AI29" s="60">
        <v>284750.86</v>
      </c>
      <c r="AJ29" s="60">
        <v>284750.86</v>
      </c>
      <c r="AK29" s="60">
        <v>219039.12</v>
      </c>
      <c r="AL29" s="60">
        <v>219039.12</v>
      </c>
      <c r="AM29" s="60">
        <v>237292.38</v>
      </c>
      <c r="AN29" s="60">
        <v>309802.86</v>
      </c>
      <c r="AO29" s="60">
        <v>203393.47</v>
      </c>
      <c r="AP29" s="60">
        <v>219039.12</v>
      </c>
      <c r="AQ29" s="61">
        <v>284750.86</v>
      </c>
      <c r="AS29" s="5"/>
      <c r="AV29" s="7"/>
      <c r="AW29" s="5"/>
      <c r="AZ29" s="7"/>
      <c r="BA29" s="5"/>
      <c r="BD29" s="7"/>
      <c r="BF29" s="5"/>
      <c r="BH29" s="7"/>
    </row>
    <row r="30" spans="1:60" x14ac:dyDescent="0.25">
      <c r="A30" s="43" t="s">
        <v>111</v>
      </c>
      <c r="B30" s="75" t="str">
        <f t="shared" si="0"/>
        <v>1002</v>
      </c>
      <c r="C30" s="75"/>
      <c r="D30" s="75"/>
      <c r="E30" s="43"/>
      <c r="F30" s="43"/>
      <c r="G30" s="43"/>
      <c r="H30" s="59">
        <v>6537957.5999999996</v>
      </c>
      <c r="I30" s="60">
        <v>7627617.2000000002</v>
      </c>
      <c r="J30" s="60">
        <v>6864855.4800000004</v>
      </c>
      <c r="K30" s="60">
        <v>9725211.9299999997</v>
      </c>
      <c r="L30" s="60">
        <v>7913652.8399999999</v>
      </c>
      <c r="M30" s="60">
        <v>6946579.9500000002</v>
      </c>
      <c r="N30" s="60">
        <v>9496383.4100000001</v>
      </c>
      <c r="O30" s="60">
        <v>7722962.4100000001</v>
      </c>
      <c r="P30" s="60">
        <v>7642723.8499999996</v>
      </c>
      <c r="Q30" s="60">
        <v>6537957.5999999996</v>
      </c>
      <c r="R30" s="60">
        <v>8841101.75</v>
      </c>
      <c r="S30" s="61">
        <v>8529062.8699999992</v>
      </c>
      <c r="T30" s="59">
        <v>9459978.870000001</v>
      </c>
      <c r="U30" s="60">
        <v>8467608.5500000007</v>
      </c>
      <c r="V30" s="60">
        <v>8903509.5300000012</v>
      </c>
      <c r="W30" s="60">
        <v>7816254.0399999991</v>
      </c>
      <c r="X30" s="60">
        <v>10405976.77</v>
      </c>
      <c r="Y30" s="60">
        <v>7533738.8299999991</v>
      </c>
      <c r="Z30" s="60">
        <v>7257950.1799999988</v>
      </c>
      <c r="AA30" s="60">
        <v>10038707</v>
      </c>
      <c r="AB30" s="60">
        <v>6886359.1100000003</v>
      </c>
      <c r="AC30" s="60">
        <v>7257950.1799999988</v>
      </c>
      <c r="AD30" s="60">
        <v>7627910.5699999994</v>
      </c>
      <c r="AE30" s="61">
        <v>9459978.870000001</v>
      </c>
      <c r="AF30" s="59">
        <v>8365589.1699999999</v>
      </c>
      <c r="AG30" s="60">
        <v>10283553.51</v>
      </c>
      <c r="AH30" s="60">
        <v>7257950.1799999988</v>
      </c>
      <c r="AI30" s="60">
        <v>9916283.7399999984</v>
      </c>
      <c r="AJ30" s="60">
        <v>8903509.5300000012</v>
      </c>
      <c r="AK30" s="60">
        <v>9916283.7399999984</v>
      </c>
      <c r="AL30" s="60">
        <v>7345395.3599999994</v>
      </c>
      <c r="AM30" s="60">
        <v>10161130.26</v>
      </c>
      <c r="AN30" s="60">
        <v>8701431.6699999999</v>
      </c>
      <c r="AO30" s="60">
        <v>9014803.4000000004</v>
      </c>
      <c r="AP30" s="60">
        <v>8467608.5500000007</v>
      </c>
      <c r="AQ30" s="61">
        <v>8903509.5300000012</v>
      </c>
      <c r="AS30" s="5"/>
      <c r="AV30" s="7"/>
      <c r="AW30" s="5"/>
      <c r="AZ30" s="7"/>
      <c r="BA30" s="5"/>
      <c r="BD30" s="7"/>
      <c r="BF30" s="5"/>
      <c r="BH30" s="7"/>
    </row>
    <row r="31" spans="1:60" x14ac:dyDescent="0.25">
      <c r="A31" t="s">
        <v>112</v>
      </c>
      <c r="B31" s="75" t="str">
        <f t="shared" si="0"/>
        <v>3004</v>
      </c>
      <c r="C31" s="75"/>
      <c r="D31" s="75"/>
      <c r="H31" s="59">
        <v>536790.82999999996</v>
      </c>
      <c r="I31" s="60">
        <v>585590</v>
      </c>
      <c r="J31" s="60">
        <v>495499.23</v>
      </c>
      <c r="K31" s="60">
        <v>495499.23</v>
      </c>
      <c r="L31" s="60">
        <v>536790.82999999996</v>
      </c>
      <c r="M31" s="60">
        <v>585590</v>
      </c>
      <c r="N31" s="60">
        <v>495499.23</v>
      </c>
      <c r="O31" s="60">
        <v>536790.82999999996</v>
      </c>
      <c r="P31" s="60">
        <v>524046</v>
      </c>
      <c r="Q31" s="60">
        <v>495499.23</v>
      </c>
      <c r="R31" s="60">
        <v>536790.82999999996</v>
      </c>
      <c r="S31" s="61">
        <v>495499.23</v>
      </c>
      <c r="T31" s="59">
        <v>515319.2</v>
      </c>
      <c r="U31" s="60">
        <v>558262.47</v>
      </c>
      <c r="V31" s="60">
        <v>609013.6</v>
      </c>
      <c r="W31" s="60">
        <v>515319.2</v>
      </c>
      <c r="X31" s="60">
        <v>609013.6</v>
      </c>
      <c r="Y31" s="60">
        <v>515319.2</v>
      </c>
      <c r="Z31" s="60">
        <v>515319.2</v>
      </c>
      <c r="AA31" s="60">
        <v>515319.2</v>
      </c>
      <c r="AB31" s="60">
        <v>612917.53</v>
      </c>
      <c r="AC31" s="60">
        <v>609013.6</v>
      </c>
      <c r="AD31" s="60">
        <v>609013.6</v>
      </c>
      <c r="AE31" s="61">
        <v>515319.2</v>
      </c>
      <c r="AF31" s="59">
        <v>609013.6</v>
      </c>
      <c r="AG31" s="60">
        <v>609013.6</v>
      </c>
      <c r="AH31" s="60">
        <v>609013.6</v>
      </c>
      <c r="AI31" s="60">
        <v>515319.2</v>
      </c>
      <c r="AJ31" s="60">
        <v>515319.2</v>
      </c>
      <c r="AK31" s="60">
        <v>558262.47</v>
      </c>
      <c r="AL31" s="60">
        <v>558262.47</v>
      </c>
      <c r="AM31" s="60">
        <v>609013.6</v>
      </c>
      <c r="AN31" s="60">
        <v>658359.31999999995</v>
      </c>
      <c r="AO31" s="60">
        <v>609013.6</v>
      </c>
      <c r="AP31" s="60">
        <v>558262.47</v>
      </c>
      <c r="AQ31" s="61">
        <v>558262.47</v>
      </c>
      <c r="AS31" s="5"/>
      <c r="AV31" s="7"/>
      <c r="AW31" s="5"/>
      <c r="AZ31" s="7"/>
      <c r="BA31" s="5"/>
      <c r="BD31" s="7"/>
      <c r="BF31" s="5"/>
      <c r="BH31" s="7"/>
    </row>
    <row r="32" spans="1:60" x14ac:dyDescent="0.25">
      <c r="A32" t="s">
        <v>113</v>
      </c>
      <c r="B32" s="75" t="str">
        <f t="shared" si="0"/>
        <v>9006</v>
      </c>
      <c r="C32" s="75"/>
      <c r="D32" s="75"/>
      <c r="H32" s="59">
        <v>35038.5</v>
      </c>
      <c r="I32" s="60">
        <v>37733.769999999997</v>
      </c>
      <c r="J32" s="60">
        <v>44594.45</v>
      </c>
      <c r="K32" s="60">
        <v>49053.9</v>
      </c>
      <c r="L32" s="60">
        <v>40878.25</v>
      </c>
      <c r="M32" s="60">
        <v>35038.5</v>
      </c>
      <c r="N32" s="60">
        <v>44594.45</v>
      </c>
      <c r="O32" s="60">
        <v>40878.25</v>
      </c>
      <c r="P32" s="60">
        <v>40902.75</v>
      </c>
      <c r="Q32" s="60">
        <v>35038.5</v>
      </c>
      <c r="R32" s="60">
        <v>37733.769999999997</v>
      </c>
      <c r="S32" s="61">
        <v>49053.9</v>
      </c>
      <c r="T32" s="59">
        <v>38865.78</v>
      </c>
      <c r="U32" s="60">
        <v>36089.660000000003</v>
      </c>
      <c r="V32" s="60">
        <v>50525.52</v>
      </c>
      <c r="W32" s="60">
        <v>50525.52</v>
      </c>
      <c r="X32" s="60">
        <v>42104.6</v>
      </c>
      <c r="Y32" s="60">
        <v>42104.6</v>
      </c>
      <c r="Z32" s="60">
        <v>36089.660000000003</v>
      </c>
      <c r="AA32" s="60">
        <v>50525.52</v>
      </c>
      <c r="AB32" s="60">
        <v>41364.300000000003</v>
      </c>
      <c r="AC32" s="60">
        <v>38865.78</v>
      </c>
      <c r="AD32" s="60">
        <v>42104.6</v>
      </c>
      <c r="AE32" s="61">
        <v>36089.660000000003</v>
      </c>
      <c r="AF32" s="59">
        <v>50525.52</v>
      </c>
      <c r="AG32" s="60">
        <v>36089.660000000003</v>
      </c>
      <c r="AH32" s="60">
        <v>45932.29</v>
      </c>
      <c r="AI32" s="60">
        <v>45932.29</v>
      </c>
      <c r="AJ32" s="60">
        <v>38865.78</v>
      </c>
      <c r="AK32" s="60">
        <v>45932.29</v>
      </c>
      <c r="AL32" s="60">
        <v>42104.6</v>
      </c>
      <c r="AM32" s="60">
        <v>42104.6</v>
      </c>
      <c r="AN32" s="60">
        <v>58142.2</v>
      </c>
      <c r="AO32" s="60">
        <v>38865.78</v>
      </c>
      <c r="AP32" s="60">
        <v>38865.78</v>
      </c>
      <c r="AQ32" s="61">
        <v>42104.6</v>
      </c>
      <c r="AS32" s="5"/>
      <c r="AV32" s="7"/>
      <c r="AW32" s="5"/>
      <c r="AZ32" s="7"/>
      <c r="BA32" s="5"/>
      <c r="BD32" s="7"/>
      <c r="BF32" s="5"/>
      <c r="BH32" s="7"/>
    </row>
    <row r="33" spans="1:60" x14ac:dyDescent="0.25">
      <c r="A33" t="s">
        <v>114</v>
      </c>
      <c r="B33" s="75" t="str">
        <f t="shared" si="0"/>
        <v>2003</v>
      </c>
      <c r="C33" s="75"/>
      <c r="D33" s="75"/>
      <c r="H33" s="59">
        <v>145688</v>
      </c>
      <c r="I33" s="60">
        <v>123274.46</v>
      </c>
      <c r="J33" s="60">
        <v>114469.14</v>
      </c>
      <c r="K33" s="60">
        <v>160256.79999999999</v>
      </c>
      <c r="L33" s="60">
        <v>133547.32999999999</v>
      </c>
      <c r="M33" s="60">
        <v>145688</v>
      </c>
      <c r="N33" s="60">
        <v>145688</v>
      </c>
      <c r="O33" s="60">
        <v>145688</v>
      </c>
      <c r="P33" s="60">
        <v>48776.13</v>
      </c>
      <c r="Q33" s="60">
        <v>160256.79999999999</v>
      </c>
      <c r="R33" s="60">
        <v>145688</v>
      </c>
      <c r="S33" s="61">
        <v>133547.32999999999</v>
      </c>
      <c r="T33" s="59">
        <v>169872.21</v>
      </c>
      <c r="U33" s="60">
        <v>121337.29</v>
      </c>
      <c r="V33" s="60">
        <v>169872.21</v>
      </c>
      <c r="W33" s="60">
        <v>141560.17000000001</v>
      </c>
      <c r="X33" s="60">
        <v>130670.93</v>
      </c>
      <c r="Y33" s="60">
        <v>154429.28</v>
      </c>
      <c r="Z33" s="60">
        <v>169872.21</v>
      </c>
      <c r="AA33" s="60">
        <v>121337.29</v>
      </c>
      <c r="AB33" s="60">
        <v>135535.73000000001</v>
      </c>
      <c r="AC33" s="60">
        <v>141560.17000000001</v>
      </c>
      <c r="AD33" s="60">
        <v>121337.29</v>
      </c>
      <c r="AE33" s="61">
        <v>121337.29</v>
      </c>
      <c r="AF33" s="59">
        <v>121337.29</v>
      </c>
      <c r="AG33" s="60">
        <v>130670.93</v>
      </c>
      <c r="AH33" s="60">
        <v>154429.28</v>
      </c>
      <c r="AI33" s="60">
        <v>154429.28</v>
      </c>
      <c r="AJ33" s="60">
        <v>154429.28</v>
      </c>
      <c r="AK33" s="60">
        <v>121337.29</v>
      </c>
      <c r="AL33" s="60">
        <v>121337.29</v>
      </c>
      <c r="AM33" s="60">
        <v>154429.28</v>
      </c>
      <c r="AN33" s="60">
        <v>289461.56</v>
      </c>
      <c r="AO33" s="60">
        <v>130670.93</v>
      </c>
      <c r="AP33" s="60">
        <v>154429.28</v>
      </c>
      <c r="AQ33" s="61">
        <v>130670.93</v>
      </c>
      <c r="AS33" s="5"/>
      <c r="AV33" s="7"/>
      <c r="AW33" s="5"/>
      <c r="AZ33" s="7"/>
      <c r="BA33" s="5"/>
      <c r="BD33" s="7"/>
      <c r="BF33" s="5"/>
      <c r="BH33" s="7"/>
    </row>
    <row r="34" spans="1:60" x14ac:dyDescent="0.25">
      <c r="A34" t="s">
        <v>115</v>
      </c>
      <c r="B34" s="75" t="str">
        <f t="shared" si="0"/>
        <v>9008</v>
      </c>
      <c r="C34" s="75"/>
      <c r="D34" s="75"/>
      <c r="H34" s="59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1">
        <v>0</v>
      </c>
      <c r="T34" s="59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1">
        <v>0</v>
      </c>
      <c r="AF34" s="59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  <c r="AM34" s="60">
        <v>0</v>
      </c>
      <c r="AN34" s="60">
        <v>0</v>
      </c>
      <c r="AO34" s="60">
        <v>0</v>
      </c>
      <c r="AP34" s="60">
        <v>0</v>
      </c>
      <c r="AQ34" s="61">
        <v>0</v>
      </c>
      <c r="AS34" s="5"/>
      <c r="AV34" s="7"/>
      <c r="AW34" s="5"/>
      <c r="AZ34" s="7"/>
      <c r="BA34" s="5"/>
      <c r="BD34" s="7"/>
      <c r="BF34" s="5"/>
      <c r="BH34" s="7"/>
    </row>
    <row r="35" spans="1:60" x14ac:dyDescent="0.25">
      <c r="A35" t="s">
        <v>116</v>
      </c>
      <c r="B35" s="75" t="str">
        <f t="shared" si="0"/>
        <v>5003</v>
      </c>
      <c r="C35" s="75"/>
      <c r="D35" s="75"/>
      <c r="H35" s="59">
        <v>154284</v>
      </c>
      <c r="I35" s="60">
        <v>154284</v>
      </c>
      <c r="J35" s="60">
        <v>132243.43</v>
      </c>
      <c r="K35" s="60">
        <v>168309.82</v>
      </c>
      <c r="L35" s="60">
        <v>132243.43</v>
      </c>
      <c r="M35" s="60">
        <v>142416</v>
      </c>
      <c r="N35" s="60">
        <v>132243.43</v>
      </c>
      <c r="O35" s="60">
        <v>154284</v>
      </c>
      <c r="P35" s="60">
        <v>211127.1</v>
      </c>
      <c r="Q35" s="60">
        <v>185140.8</v>
      </c>
      <c r="R35" s="60">
        <v>142416</v>
      </c>
      <c r="S35" s="61">
        <v>142416</v>
      </c>
      <c r="T35" s="59">
        <v>171676.01</v>
      </c>
      <c r="U35" s="60">
        <v>188843.62</v>
      </c>
      <c r="V35" s="60">
        <v>188843.62</v>
      </c>
      <c r="W35" s="60">
        <v>145264.32000000001</v>
      </c>
      <c r="X35" s="60">
        <v>171676.01</v>
      </c>
      <c r="Y35" s="60">
        <v>188843.62</v>
      </c>
      <c r="Z35" s="60">
        <v>188843.62</v>
      </c>
      <c r="AA35" s="60">
        <v>171676.01</v>
      </c>
      <c r="AB35" s="60">
        <v>47352.4</v>
      </c>
      <c r="AC35" s="60">
        <v>134888.29999999999</v>
      </c>
      <c r="AD35" s="60">
        <v>145264.32000000001</v>
      </c>
      <c r="AE35" s="61">
        <v>145264.32000000001</v>
      </c>
      <c r="AF35" s="59">
        <v>188843.62</v>
      </c>
      <c r="AG35" s="60">
        <v>157369.68</v>
      </c>
      <c r="AH35" s="60">
        <v>171676.01</v>
      </c>
      <c r="AI35" s="60">
        <v>188843.62</v>
      </c>
      <c r="AJ35" s="60">
        <v>157369.68</v>
      </c>
      <c r="AK35" s="60">
        <v>188843.62</v>
      </c>
      <c r="AL35" s="60">
        <v>171676.01</v>
      </c>
      <c r="AM35" s="60">
        <v>134888.29999999999</v>
      </c>
      <c r="AN35" s="60">
        <v>175682</v>
      </c>
      <c r="AO35" s="60">
        <v>171676.01</v>
      </c>
      <c r="AP35" s="60">
        <v>188843.62</v>
      </c>
      <c r="AQ35" s="61">
        <v>145264.32000000001</v>
      </c>
      <c r="AS35" s="5"/>
      <c r="AV35" s="7"/>
      <c r="AW35" s="5"/>
      <c r="AZ35" s="7"/>
      <c r="BA35" s="5"/>
      <c r="BD35" s="7"/>
      <c r="BF35" s="5"/>
      <c r="BH35" s="7"/>
    </row>
    <row r="36" spans="1:60" x14ac:dyDescent="0.25">
      <c r="A36" t="s">
        <v>117</v>
      </c>
      <c r="B36" s="75" t="str">
        <f t="shared" si="0"/>
        <v>4007</v>
      </c>
      <c r="C36" s="75"/>
      <c r="D36" s="75"/>
      <c r="H36" s="59">
        <v>229064.67</v>
      </c>
      <c r="I36" s="60">
        <v>224483.37</v>
      </c>
      <c r="J36" s="60">
        <v>229064.67</v>
      </c>
      <c r="K36" s="60">
        <v>224483.37</v>
      </c>
      <c r="L36" s="60">
        <v>224483.37</v>
      </c>
      <c r="M36" s="60">
        <v>226774.02</v>
      </c>
      <c r="N36" s="60">
        <v>233645.96</v>
      </c>
      <c r="O36" s="60">
        <v>224483.37</v>
      </c>
      <c r="P36" s="60">
        <v>247389.84</v>
      </c>
      <c r="Q36" s="60">
        <v>231355.31</v>
      </c>
      <c r="R36" s="60">
        <v>226774.02</v>
      </c>
      <c r="S36" s="61">
        <v>226774.02</v>
      </c>
      <c r="T36" s="59">
        <v>242991.8</v>
      </c>
      <c r="U36" s="60">
        <v>240609.53</v>
      </c>
      <c r="V36" s="60">
        <v>238227.25</v>
      </c>
      <c r="W36" s="60">
        <v>240609.53</v>
      </c>
      <c r="X36" s="60">
        <v>240609.53</v>
      </c>
      <c r="Y36" s="60">
        <v>235844.98</v>
      </c>
      <c r="Z36" s="60">
        <v>238227.25</v>
      </c>
      <c r="AA36" s="60">
        <v>235844.98</v>
      </c>
      <c r="AB36" s="60">
        <v>231080.44</v>
      </c>
      <c r="AC36" s="60">
        <v>240609.53</v>
      </c>
      <c r="AD36" s="60">
        <v>233462.71</v>
      </c>
      <c r="AE36" s="61">
        <v>240609.53</v>
      </c>
      <c r="AF36" s="59">
        <v>235844.98</v>
      </c>
      <c r="AG36" s="60">
        <v>240609.53</v>
      </c>
      <c r="AH36" s="60">
        <v>235844.98</v>
      </c>
      <c r="AI36" s="60">
        <v>240609.53</v>
      </c>
      <c r="AJ36" s="60">
        <v>238227.25</v>
      </c>
      <c r="AK36" s="60">
        <v>240609.53</v>
      </c>
      <c r="AL36" s="60">
        <v>242991.8</v>
      </c>
      <c r="AM36" s="60">
        <v>233462.71</v>
      </c>
      <c r="AN36" s="60">
        <v>281108.15999999997</v>
      </c>
      <c r="AO36" s="60">
        <v>240609.53</v>
      </c>
      <c r="AP36" s="60">
        <v>242991.8</v>
      </c>
      <c r="AQ36" s="61">
        <v>242991.8</v>
      </c>
      <c r="AS36" s="5"/>
      <c r="AV36" s="7"/>
      <c r="AW36" s="5"/>
      <c r="AZ36" s="7"/>
      <c r="BA36" s="5"/>
      <c r="BD36" s="7"/>
      <c r="BF36" s="5"/>
      <c r="BH36" s="7"/>
    </row>
    <row r="37" spans="1:60" x14ac:dyDescent="0.25">
      <c r="A37" t="s">
        <v>118</v>
      </c>
      <c r="B37" s="75" t="str">
        <f t="shared" si="0"/>
        <v>6001</v>
      </c>
      <c r="C37" s="75"/>
      <c r="D37" s="75"/>
      <c r="H37" s="59">
        <v>276034.28999999998</v>
      </c>
      <c r="I37" s="60">
        <v>276034.28999999998</v>
      </c>
      <c r="J37" s="60">
        <v>276034.28999999998</v>
      </c>
      <c r="K37" s="60">
        <v>386448</v>
      </c>
      <c r="L37" s="60">
        <v>386448</v>
      </c>
      <c r="M37" s="60">
        <v>297267.69</v>
      </c>
      <c r="N37" s="60">
        <v>322040</v>
      </c>
      <c r="O37" s="60">
        <v>276034.28999999998</v>
      </c>
      <c r="P37" s="60">
        <v>362383.47</v>
      </c>
      <c r="Q37" s="60">
        <v>322040</v>
      </c>
      <c r="R37" s="60">
        <v>297267.69</v>
      </c>
      <c r="S37" s="61">
        <v>386448</v>
      </c>
      <c r="T37" s="59">
        <v>394176.96</v>
      </c>
      <c r="U37" s="60">
        <v>328480.8</v>
      </c>
      <c r="V37" s="60">
        <v>328480.8</v>
      </c>
      <c r="W37" s="60">
        <v>303213.05</v>
      </c>
      <c r="X37" s="60">
        <v>328480.8</v>
      </c>
      <c r="Y37" s="60">
        <v>303213.05</v>
      </c>
      <c r="Z37" s="60">
        <v>394176.96</v>
      </c>
      <c r="AA37" s="60">
        <v>358342.69</v>
      </c>
      <c r="AB37" s="60">
        <v>387426</v>
      </c>
      <c r="AC37" s="60">
        <v>328480.8</v>
      </c>
      <c r="AD37" s="60">
        <v>394176.96</v>
      </c>
      <c r="AE37" s="61">
        <v>358342.69</v>
      </c>
      <c r="AF37" s="59">
        <v>328480.8</v>
      </c>
      <c r="AG37" s="60">
        <v>303213.05</v>
      </c>
      <c r="AH37" s="60">
        <v>358342.69</v>
      </c>
      <c r="AI37" s="60">
        <v>394176.96</v>
      </c>
      <c r="AJ37" s="60">
        <v>303213.05</v>
      </c>
      <c r="AK37" s="60">
        <v>394176.96</v>
      </c>
      <c r="AL37" s="60">
        <v>358342.69</v>
      </c>
      <c r="AM37" s="60">
        <v>281554.96999999997</v>
      </c>
      <c r="AN37" s="60">
        <v>218103.38</v>
      </c>
      <c r="AO37" s="60">
        <v>394176.96</v>
      </c>
      <c r="AP37" s="60">
        <v>328480.8</v>
      </c>
      <c r="AQ37" s="61">
        <v>358342.69</v>
      </c>
      <c r="AS37" s="5"/>
      <c r="AV37" s="7"/>
      <c r="AW37" s="5"/>
      <c r="AZ37" s="7"/>
      <c r="BA37" s="5"/>
      <c r="BD37" s="7"/>
      <c r="BF37" s="5"/>
      <c r="BH37" s="7"/>
    </row>
    <row r="38" spans="1:60" x14ac:dyDescent="0.25">
      <c r="A38" t="s">
        <v>119</v>
      </c>
      <c r="B38" s="75" t="str">
        <f t="shared" si="0"/>
        <v>9001</v>
      </c>
      <c r="C38" s="75"/>
      <c r="D38" s="75"/>
      <c r="H38" s="59">
        <v>1237097</v>
      </c>
      <c r="I38" s="60">
        <v>1574487.09</v>
      </c>
      <c r="J38" s="60">
        <v>1332258.31</v>
      </c>
      <c r="K38" s="60">
        <v>1237097</v>
      </c>
      <c r="L38" s="60">
        <v>1443279.83</v>
      </c>
      <c r="M38" s="60">
        <v>1574487.09</v>
      </c>
      <c r="N38" s="60">
        <v>1731935.8</v>
      </c>
      <c r="O38" s="60">
        <v>1443279.83</v>
      </c>
      <c r="P38" s="60">
        <v>1333123.4099999999</v>
      </c>
      <c r="Q38" s="60">
        <v>1237097</v>
      </c>
      <c r="R38" s="60">
        <v>1731935.8</v>
      </c>
      <c r="S38" s="61">
        <v>1443279.83</v>
      </c>
      <c r="T38" s="59">
        <v>1486578.23</v>
      </c>
      <c r="U38" s="60">
        <v>1486578.23</v>
      </c>
      <c r="V38" s="60">
        <v>1621721.7</v>
      </c>
      <c r="W38" s="60">
        <v>1372226.06</v>
      </c>
      <c r="X38" s="60">
        <v>1274209.9099999999</v>
      </c>
      <c r="Y38" s="60">
        <v>1621721.7</v>
      </c>
      <c r="Z38" s="60">
        <v>1274209.9099999999</v>
      </c>
      <c r="AA38" s="60">
        <v>1486578.23</v>
      </c>
      <c r="AB38" s="60">
        <v>1670432.76</v>
      </c>
      <c r="AC38" s="60">
        <v>1486578.23</v>
      </c>
      <c r="AD38" s="60">
        <v>1274209.9099999999</v>
      </c>
      <c r="AE38" s="61">
        <v>1783893.87</v>
      </c>
      <c r="AF38" s="59">
        <v>1621721.7</v>
      </c>
      <c r="AG38" s="60">
        <v>1486578.23</v>
      </c>
      <c r="AH38" s="60">
        <v>1274209.9099999999</v>
      </c>
      <c r="AI38" s="60">
        <v>1486578.23</v>
      </c>
      <c r="AJ38" s="60">
        <v>1621721.7</v>
      </c>
      <c r="AK38" s="60">
        <v>1486578.23</v>
      </c>
      <c r="AL38" s="60">
        <v>1274209.9099999999</v>
      </c>
      <c r="AM38" s="60">
        <v>1274209.9099999999</v>
      </c>
      <c r="AN38" s="60">
        <v>2303617.0699999998</v>
      </c>
      <c r="AO38" s="60">
        <v>1783893.87</v>
      </c>
      <c r="AP38" s="60">
        <v>1274209.9099999999</v>
      </c>
      <c r="AQ38" s="61">
        <v>1486578.23</v>
      </c>
      <c r="AS38" s="5"/>
      <c r="AV38" s="7"/>
      <c r="AW38" s="5"/>
      <c r="AZ38" s="7"/>
      <c r="BA38" s="5"/>
      <c r="BD38" s="7"/>
      <c r="BF38" s="5"/>
      <c r="BH38" s="7"/>
    </row>
    <row r="39" spans="1:60" x14ac:dyDescent="0.25">
      <c r="A39" t="s">
        <v>120</v>
      </c>
      <c r="B39" s="75" t="str">
        <f t="shared" si="0"/>
        <v>6002</v>
      </c>
      <c r="C39" s="75"/>
      <c r="D39" s="75"/>
      <c r="H39" s="59">
        <v>819860.7</v>
      </c>
      <c r="I39" s="60">
        <v>630662.07999999996</v>
      </c>
      <c r="J39" s="60">
        <v>585614.79</v>
      </c>
      <c r="K39" s="60">
        <v>683217.25</v>
      </c>
      <c r="L39" s="60">
        <v>630662.07999999996</v>
      </c>
      <c r="M39" s="60">
        <v>745327.91</v>
      </c>
      <c r="N39" s="60">
        <v>683217.25</v>
      </c>
      <c r="O39" s="60">
        <v>585614.79</v>
      </c>
      <c r="P39" s="60">
        <v>523913.65</v>
      </c>
      <c r="Q39" s="60">
        <v>819860.7</v>
      </c>
      <c r="R39" s="60">
        <v>745327.91</v>
      </c>
      <c r="S39" s="61">
        <v>745327.91</v>
      </c>
      <c r="T39" s="59">
        <v>703713.77</v>
      </c>
      <c r="U39" s="60">
        <v>603183.23</v>
      </c>
      <c r="V39" s="60">
        <v>844456.52</v>
      </c>
      <c r="W39" s="60">
        <v>649581.93999999994</v>
      </c>
      <c r="X39" s="60">
        <v>767687.75</v>
      </c>
      <c r="Y39" s="60">
        <v>844456.52</v>
      </c>
      <c r="Z39" s="60">
        <v>767687.75</v>
      </c>
      <c r="AA39" s="60">
        <v>767687.75</v>
      </c>
      <c r="AB39" s="60">
        <v>468501</v>
      </c>
      <c r="AC39" s="60">
        <v>844456.52</v>
      </c>
      <c r="AD39" s="60">
        <v>767687.75</v>
      </c>
      <c r="AE39" s="61">
        <v>844456.52</v>
      </c>
      <c r="AF39" s="59">
        <v>603183.23</v>
      </c>
      <c r="AG39" s="60">
        <v>844456.52</v>
      </c>
      <c r="AH39" s="60">
        <v>649581.93999999994</v>
      </c>
      <c r="AI39" s="60">
        <v>844456.52</v>
      </c>
      <c r="AJ39" s="60">
        <v>603183.23</v>
      </c>
      <c r="AK39" s="60">
        <v>603183.23</v>
      </c>
      <c r="AL39" s="60">
        <v>603183.23</v>
      </c>
      <c r="AM39" s="60">
        <v>649581.93999999994</v>
      </c>
      <c r="AN39" s="60">
        <v>1138061.93</v>
      </c>
      <c r="AO39" s="60">
        <v>703713.77</v>
      </c>
      <c r="AP39" s="60">
        <v>603183.23</v>
      </c>
      <c r="AQ39" s="61">
        <v>767687.75</v>
      </c>
      <c r="AS39" s="5"/>
      <c r="AV39" s="7"/>
      <c r="AW39" s="5"/>
      <c r="AZ39" s="7"/>
      <c r="BA39" s="5"/>
      <c r="BD39" s="7"/>
      <c r="BF39" s="5"/>
      <c r="BH39" s="7"/>
    </row>
    <row r="40" spans="1:60" x14ac:dyDescent="0.25">
      <c r="A40" t="s">
        <v>121</v>
      </c>
      <c r="B40" s="75" t="str">
        <f t="shared" si="0"/>
        <v>3003</v>
      </c>
      <c r="C40" s="75"/>
      <c r="D40" s="75"/>
      <c r="H40" s="59">
        <v>332358.74</v>
      </c>
      <c r="I40" s="60">
        <v>332358.74</v>
      </c>
      <c r="J40" s="60">
        <v>332358.74</v>
      </c>
      <c r="K40" s="60">
        <v>332358.74</v>
      </c>
      <c r="L40" s="60">
        <v>332358.74</v>
      </c>
      <c r="M40" s="60">
        <v>304662.18</v>
      </c>
      <c r="N40" s="60">
        <v>332358.74</v>
      </c>
      <c r="O40" s="60">
        <v>304662.18</v>
      </c>
      <c r="P40" s="60">
        <v>322725.27</v>
      </c>
      <c r="Q40" s="60">
        <v>304662.18</v>
      </c>
      <c r="R40" s="60">
        <v>281226.62</v>
      </c>
      <c r="S40" s="61">
        <v>281226.62</v>
      </c>
      <c r="T40" s="59">
        <v>310755.42</v>
      </c>
      <c r="U40" s="60">
        <v>339005.91</v>
      </c>
      <c r="V40" s="60">
        <v>310755.42</v>
      </c>
      <c r="W40" s="60">
        <v>310755.42</v>
      </c>
      <c r="X40" s="60">
        <v>286851.15999999997</v>
      </c>
      <c r="Y40" s="60">
        <v>310755.42</v>
      </c>
      <c r="Z40" s="60">
        <v>310755.42</v>
      </c>
      <c r="AA40" s="60">
        <v>339005.91</v>
      </c>
      <c r="AB40" s="60">
        <v>302062.96000000002</v>
      </c>
      <c r="AC40" s="60">
        <v>310755.42</v>
      </c>
      <c r="AD40" s="60">
        <v>286851.15999999997</v>
      </c>
      <c r="AE40" s="61">
        <v>310755.42</v>
      </c>
      <c r="AF40" s="59">
        <v>339005.91</v>
      </c>
      <c r="AG40" s="60">
        <v>339005.91</v>
      </c>
      <c r="AH40" s="60">
        <v>286851.15999999997</v>
      </c>
      <c r="AI40" s="60">
        <v>310755.42</v>
      </c>
      <c r="AJ40" s="60">
        <v>286851.15999999997</v>
      </c>
      <c r="AK40" s="60">
        <v>286851.15999999997</v>
      </c>
      <c r="AL40" s="60">
        <v>310755.42</v>
      </c>
      <c r="AM40" s="60">
        <v>339005.91</v>
      </c>
      <c r="AN40" s="60">
        <v>287546.55</v>
      </c>
      <c r="AO40" s="60">
        <v>339005.91</v>
      </c>
      <c r="AP40" s="60">
        <v>339005.91</v>
      </c>
      <c r="AQ40" s="61">
        <v>339005.91</v>
      </c>
      <c r="AS40" s="5"/>
      <c r="AV40" s="7"/>
      <c r="AW40" s="5"/>
      <c r="AZ40" s="7"/>
      <c r="BA40" s="5"/>
      <c r="BD40" s="7"/>
      <c r="BF40" s="5"/>
      <c r="BH40" s="7"/>
    </row>
    <row r="41" spans="1:60" x14ac:dyDescent="0.25">
      <c r="A41" t="s">
        <v>122</v>
      </c>
      <c r="B41" s="75" t="str">
        <f t="shared" si="0"/>
        <v>4004</v>
      </c>
      <c r="C41" s="75"/>
      <c r="D41" s="75"/>
      <c r="H41" s="59">
        <v>103924.23</v>
      </c>
      <c r="I41" s="60">
        <v>99848.77</v>
      </c>
      <c r="J41" s="60">
        <v>102905.37</v>
      </c>
      <c r="K41" s="60">
        <v>101886.5</v>
      </c>
      <c r="L41" s="60">
        <v>100867.64</v>
      </c>
      <c r="M41" s="60">
        <v>103924.23</v>
      </c>
      <c r="N41" s="60">
        <v>103924.23</v>
      </c>
      <c r="O41" s="60">
        <v>101886.5</v>
      </c>
      <c r="P41" s="60">
        <v>97811.04</v>
      </c>
      <c r="Q41" s="60">
        <v>100867.64</v>
      </c>
      <c r="R41" s="60">
        <v>101886.5</v>
      </c>
      <c r="S41" s="61">
        <v>102905.37</v>
      </c>
      <c r="T41" s="59">
        <v>104902.34</v>
      </c>
      <c r="U41" s="60">
        <v>104902.34</v>
      </c>
      <c r="V41" s="60">
        <v>104902.34</v>
      </c>
      <c r="W41" s="60">
        <v>105961.96</v>
      </c>
      <c r="X41" s="60">
        <v>105961.96</v>
      </c>
      <c r="Y41" s="60">
        <v>103842.72</v>
      </c>
      <c r="Z41" s="60">
        <v>103842.72</v>
      </c>
      <c r="AA41" s="60">
        <v>105961.96</v>
      </c>
      <c r="AB41" s="60">
        <v>115498.54</v>
      </c>
      <c r="AC41" s="60">
        <v>107021.58</v>
      </c>
      <c r="AD41" s="60">
        <v>103842.72</v>
      </c>
      <c r="AE41" s="61">
        <v>104902.34</v>
      </c>
      <c r="AF41" s="59">
        <v>107021.58</v>
      </c>
      <c r="AG41" s="60">
        <v>104902.34</v>
      </c>
      <c r="AH41" s="60">
        <v>103842.72</v>
      </c>
      <c r="AI41" s="60">
        <v>107021.58</v>
      </c>
      <c r="AJ41" s="60">
        <v>103842.72</v>
      </c>
      <c r="AK41" s="60">
        <v>104902.34</v>
      </c>
      <c r="AL41" s="60">
        <v>105961.96</v>
      </c>
      <c r="AM41" s="60">
        <v>104902.34</v>
      </c>
      <c r="AN41" s="60">
        <v>103465</v>
      </c>
      <c r="AO41" s="60">
        <v>104902.34</v>
      </c>
      <c r="AP41" s="60">
        <v>108081.2</v>
      </c>
      <c r="AQ41" s="61">
        <v>108081.2</v>
      </c>
      <c r="AS41" s="5"/>
      <c r="AV41" s="7"/>
      <c r="AW41" s="5"/>
      <c r="AZ41" s="7"/>
      <c r="BA41" s="5"/>
      <c r="BD41" s="7"/>
      <c r="BF41" s="5"/>
      <c r="BH41" s="7"/>
    </row>
    <row r="42" spans="1:60" x14ac:dyDescent="0.25">
      <c r="A42" t="s">
        <v>123</v>
      </c>
      <c r="B42" s="75" t="str">
        <f t="shared" si="0"/>
        <v>9003</v>
      </c>
      <c r="C42" s="75"/>
      <c r="D42" s="75"/>
      <c r="H42" s="59">
        <v>178645.31</v>
      </c>
      <c r="I42" s="60">
        <v>178645.31</v>
      </c>
      <c r="J42" s="60">
        <v>165884.93</v>
      </c>
      <c r="K42" s="60">
        <v>165884.93</v>
      </c>
      <c r="L42" s="60">
        <v>193532.42</v>
      </c>
      <c r="M42" s="60">
        <v>178645.31</v>
      </c>
      <c r="N42" s="60">
        <v>165884.93</v>
      </c>
      <c r="O42" s="60">
        <v>232238.9</v>
      </c>
      <c r="P42" s="60">
        <v>241016.49</v>
      </c>
      <c r="Q42" s="60">
        <v>178645.31</v>
      </c>
      <c r="R42" s="60">
        <v>232238.9</v>
      </c>
      <c r="S42" s="61">
        <v>211126.27</v>
      </c>
      <c r="T42" s="59">
        <v>184004.67</v>
      </c>
      <c r="U42" s="60">
        <v>199338.39</v>
      </c>
      <c r="V42" s="60">
        <v>170861.48</v>
      </c>
      <c r="W42" s="60">
        <v>184004.67</v>
      </c>
      <c r="X42" s="60">
        <v>239206.07</v>
      </c>
      <c r="Y42" s="60">
        <v>217460.06</v>
      </c>
      <c r="Z42" s="60">
        <v>239206.07</v>
      </c>
      <c r="AA42" s="60">
        <v>217460.06</v>
      </c>
      <c r="AB42" s="60">
        <v>106260.7</v>
      </c>
      <c r="AC42" s="60">
        <v>217460.06</v>
      </c>
      <c r="AD42" s="60">
        <v>199338.39</v>
      </c>
      <c r="AE42" s="61">
        <v>217460.06</v>
      </c>
      <c r="AF42" s="59">
        <v>217460.06</v>
      </c>
      <c r="AG42" s="60">
        <v>184004.67</v>
      </c>
      <c r="AH42" s="60">
        <v>170861.48</v>
      </c>
      <c r="AI42" s="60">
        <v>184004.67</v>
      </c>
      <c r="AJ42" s="60">
        <v>199338.39</v>
      </c>
      <c r="AK42" s="60">
        <v>217460.06</v>
      </c>
      <c r="AL42" s="60">
        <v>170861.48</v>
      </c>
      <c r="AM42" s="60">
        <v>170861.48</v>
      </c>
      <c r="AN42" s="60">
        <v>302500.49</v>
      </c>
      <c r="AO42" s="60">
        <v>239206.07</v>
      </c>
      <c r="AP42" s="60">
        <v>184004.67</v>
      </c>
      <c r="AQ42" s="61">
        <v>199338.39</v>
      </c>
      <c r="AS42" s="5"/>
      <c r="AV42" s="7"/>
      <c r="AW42" s="5"/>
      <c r="AZ42" s="7"/>
      <c r="BA42" s="5"/>
      <c r="BD42" s="7"/>
      <c r="BF42" s="5"/>
      <c r="BH42" s="7"/>
    </row>
    <row r="43" spans="1:60" x14ac:dyDescent="0.25">
      <c r="A43" t="s">
        <v>124</v>
      </c>
      <c r="B43" s="75" t="str">
        <f t="shared" si="0"/>
        <v>3001</v>
      </c>
      <c r="C43" s="75"/>
      <c r="D43" s="75"/>
      <c r="H43" s="59">
        <v>2828585</v>
      </c>
      <c r="I43" s="60">
        <v>2828585</v>
      </c>
      <c r="J43" s="60">
        <v>2828585</v>
      </c>
      <c r="K43" s="60">
        <v>2828585</v>
      </c>
      <c r="L43" s="60">
        <v>2828585</v>
      </c>
      <c r="M43" s="60">
        <v>2592869.58</v>
      </c>
      <c r="N43" s="60">
        <v>2828585</v>
      </c>
      <c r="O43" s="60">
        <v>2592869.58</v>
      </c>
      <c r="P43" s="60">
        <v>2746598</v>
      </c>
      <c r="Q43" s="60">
        <v>2592869.58</v>
      </c>
      <c r="R43" s="60">
        <v>2393418.08</v>
      </c>
      <c r="S43" s="61">
        <v>2393418.08</v>
      </c>
      <c r="T43" s="59">
        <v>2644726.98</v>
      </c>
      <c r="U43" s="60">
        <v>2885156.7</v>
      </c>
      <c r="V43" s="60">
        <v>2644726.98</v>
      </c>
      <c r="W43" s="60">
        <v>2644726.98</v>
      </c>
      <c r="X43" s="60">
        <v>2441286.44</v>
      </c>
      <c r="Y43" s="60">
        <v>2644726.98</v>
      </c>
      <c r="Z43" s="60">
        <v>2644726.98</v>
      </c>
      <c r="AA43" s="60">
        <v>2885156.7</v>
      </c>
      <c r="AB43" s="60">
        <v>2570748.6</v>
      </c>
      <c r="AC43" s="60">
        <v>2644726.98</v>
      </c>
      <c r="AD43" s="60">
        <v>2441286.44</v>
      </c>
      <c r="AE43" s="61">
        <v>2644726.98</v>
      </c>
      <c r="AF43" s="59">
        <v>2885156.7</v>
      </c>
      <c r="AG43" s="60">
        <v>2885156.7</v>
      </c>
      <c r="AH43" s="60">
        <v>2441286.44</v>
      </c>
      <c r="AI43" s="60">
        <v>2644726.98</v>
      </c>
      <c r="AJ43" s="60">
        <v>2441286.44</v>
      </c>
      <c r="AK43" s="60">
        <v>2441286.44</v>
      </c>
      <c r="AL43" s="60">
        <v>2644726.98</v>
      </c>
      <c r="AM43" s="60">
        <v>2885156.7</v>
      </c>
      <c r="AN43" s="60">
        <v>2447204.71</v>
      </c>
      <c r="AO43" s="60">
        <v>2885156.7</v>
      </c>
      <c r="AP43" s="60">
        <v>2885156.7</v>
      </c>
      <c r="AQ43" s="61">
        <v>2885156.7</v>
      </c>
      <c r="AS43" s="5"/>
      <c r="AV43" s="7"/>
      <c r="AW43" s="5"/>
      <c r="AZ43" s="7"/>
      <c r="BA43" s="5"/>
      <c r="BD43" s="7"/>
      <c r="BF43" s="5"/>
      <c r="BH43" s="7"/>
    </row>
    <row r="44" spans="1:60" x14ac:dyDescent="0.25">
      <c r="A44" s="43" t="s">
        <v>125</v>
      </c>
      <c r="B44" s="75" t="str">
        <f t="shared" si="0"/>
        <v>1006</v>
      </c>
      <c r="C44" s="75"/>
      <c r="D44" s="75"/>
      <c r="E44" s="43"/>
      <c r="F44" s="43"/>
      <c r="G44" s="43"/>
      <c r="H44" s="59">
        <v>1237244.7799999998</v>
      </c>
      <c r="I44" s="60">
        <v>1343614.25</v>
      </c>
      <c r="J44" s="60">
        <v>1216450.75</v>
      </c>
      <c r="K44" s="60">
        <v>1429116.9699999997</v>
      </c>
      <c r="L44" s="60">
        <v>1703031.0599999996</v>
      </c>
      <c r="M44" s="60">
        <v>1343614.25</v>
      </c>
      <c r="N44" s="60">
        <v>935731.35000000009</v>
      </c>
      <c r="O44" s="60">
        <v>1429116.9699999997</v>
      </c>
      <c r="P44" s="60">
        <v>1308686.0900000003</v>
      </c>
      <c r="Q44" s="60">
        <v>1273634.3399999999</v>
      </c>
      <c r="R44" s="60">
        <v>1164465.6800000002</v>
      </c>
      <c r="S44" s="61">
        <v>1346413.44</v>
      </c>
      <c r="T44" s="59">
        <v>1269715.46</v>
      </c>
      <c r="U44" s="60">
        <v>1304985.3399999999</v>
      </c>
      <c r="V44" s="60">
        <v>1667303.13</v>
      </c>
      <c r="W44" s="60">
        <v>982517.91999999993</v>
      </c>
      <c r="X44" s="60">
        <v>1093366.0899999999</v>
      </c>
      <c r="Y44" s="60">
        <v>1604779.27</v>
      </c>
      <c r="Z44" s="60">
        <v>1451943.1399999997</v>
      </c>
      <c r="AA44" s="60">
        <v>1179021.5</v>
      </c>
      <c r="AB44" s="60">
        <v>1677555.8200000003</v>
      </c>
      <c r="AC44" s="60">
        <v>1667303.13</v>
      </c>
      <c r="AD44" s="60">
        <v>1211772.1000000001</v>
      </c>
      <c r="AE44" s="61">
        <v>1292159.9300000002</v>
      </c>
      <c r="AF44" s="59">
        <v>1467226.7600000002</v>
      </c>
      <c r="AG44" s="60">
        <v>1467226.7600000002</v>
      </c>
      <c r="AH44" s="60">
        <v>1269715.46</v>
      </c>
      <c r="AI44" s="60">
        <v>1333842.5100000002</v>
      </c>
      <c r="AJ44" s="60">
        <v>1310023.8899999999</v>
      </c>
      <c r="AK44" s="60">
        <v>1742331.7800000003</v>
      </c>
      <c r="AL44" s="60">
        <v>1458890.2400000002</v>
      </c>
      <c r="AM44" s="60">
        <v>982517.91999999993</v>
      </c>
      <c r="AN44" s="60">
        <v>1492066.5599999996</v>
      </c>
      <c r="AO44" s="60">
        <v>1093366.0899999999</v>
      </c>
      <c r="AP44" s="60">
        <v>1417207.6600000001</v>
      </c>
      <c r="AQ44" s="61">
        <v>1277273.29</v>
      </c>
      <c r="AS44" s="5"/>
      <c r="AV44" s="7"/>
      <c r="AW44" s="5"/>
      <c r="AZ44" s="7"/>
      <c r="BA44" s="5"/>
      <c r="BD44" s="7"/>
      <c r="BF44" s="5"/>
      <c r="BH44" s="7"/>
    </row>
    <row r="45" spans="1:60" ht="15.75" thickBot="1" x14ac:dyDescent="0.3">
      <c r="A45" t="s">
        <v>126</v>
      </c>
      <c r="B45" s="75" t="str">
        <f t="shared" si="0"/>
        <v>3007</v>
      </c>
      <c r="C45" s="75"/>
      <c r="D45" s="75"/>
      <c r="H45" s="62">
        <v>1052248.3600000001</v>
      </c>
      <c r="I45" s="63">
        <v>1339225.18</v>
      </c>
      <c r="J45" s="63">
        <v>1473147.7</v>
      </c>
      <c r="K45" s="63">
        <v>1473147.7</v>
      </c>
      <c r="L45" s="63">
        <v>1052248.3600000001</v>
      </c>
      <c r="M45" s="63">
        <v>1227623.08</v>
      </c>
      <c r="N45" s="63">
        <v>1339225.18</v>
      </c>
      <c r="O45" s="63">
        <v>1339225.18</v>
      </c>
      <c r="P45" s="63">
        <v>816289.63</v>
      </c>
      <c r="Q45" s="63">
        <v>1339225.18</v>
      </c>
      <c r="R45" s="63">
        <v>1052248.3600000001</v>
      </c>
      <c r="S45" s="64">
        <v>1227623.08</v>
      </c>
      <c r="T45" s="62">
        <v>1252175.55</v>
      </c>
      <c r="U45" s="63">
        <v>1073293.32</v>
      </c>
      <c r="V45" s="63">
        <v>1155854.3500000001</v>
      </c>
      <c r="W45" s="63">
        <v>1252175.55</v>
      </c>
      <c r="X45" s="63">
        <v>1073293.32</v>
      </c>
      <c r="Y45" s="63">
        <v>1155854.3500000001</v>
      </c>
      <c r="Z45" s="63">
        <v>1366009.69</v>
      </c>
      <c r="AA45" s="63">
        <v>1252175.55</v>
      </c>
      <c r="AB45" s="63">
        <v>1713516.54</v>
      </c>
      <c r="AC45" s="63">
        <v>1502610.65</v>
      </c>
      <c r="AD45" s="63">
        <v>1073293.32</v>
      </c>
      <c r="AE45" s="64">
        <v>1155854.3500000001</v>
      </c>
      <c r="AF45" s="62">
        <v>1155854.3500000001</v>
      </c>
      <c r="AG45" s="63">
        <v>1502610.65</v>
      </c>
      <c r="AH45" s="63">
        <v>1366009.69</v>
      </c>
      <c r="AI45" s="63">
        <v>1366009.69</v>
      </c>
      <c r="AJ45" s="63">
        <v>1073293.32</v>
      </c>
      <c r="AK45" s="63">
        <v>1073293.32</v>
      </c>
      <c r="AL45" s="63">
        <v>1073293.32</v>
      </c>
      <c r="AM45" s="63">
        <v>1502610.65</v>
      </c>
      <c r="AN45" s="63">
        <v>2046612.75</v>
      </c>
      <c r="AO45" s="63">
        <v>1155854.3500000001</v>
      </c>
      <c r="AP45" s="63">
        <v>1155854.3500000001</v>
      </c>
      <c r="AQ45" s="64">
        <v>1155854.3500000001</v>
      </c>
      <c r="AS45" s="9"/>
      <c r="AT45" s="10"/>
      <c r="AU45" s="10"/>
      <c r="AV45" s="11"/>
      <c r="AW45" s="9"/>
      <c r="AX45" s="10"/>
      <c r="AY45" s="10"/>
      <c r="AZ45" s="11"/>
      <c r="BA45" s="9"/>
      <c r="BB45" s="10"/>
      <c r="BC45" s="10"/>
      <c r="BD45" s="11"/>
      <c r="BF45" s="9"/>
      <c r="BG45" s="10"/>
      <c r="BH45" s="11"/>
    </row>
    <row r="46" spans="1:60" ht="15.75" thickTop="1" x14ac:dyDescent="0.25"/>
    <row r="48" spans="1:60" x14ac:dyDescent="0.25">
      <c r="E48" t="s">
        <v>127</v>
      </c>
    </row>
    <row r="49" spans="5:60" x14ac:dyDescent="0.25">
      <c r="E49" s="1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6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6"/>
      <c r="AS49" s="14"/>
      <c r="AT49" s="15"/>
      <c r="AU49" s="15"/>
      <c r="AV49" s="15"/>
      <c r="AW49" s="14"/>
      <c r="AX49" s="15"/>
      <c r="AY49" s="15"/>
      <c r="AZ49" s="16"/>
      <c r="BA49" s="15"/>
      <c r="BB49" s="15"/>
      <c r="BC49" s="15"/>
      <c r="BD49" s="16"/>
      <c r="BF49" s="14"/>
      <c r="BG49" s="15"/>
      <c r="BH49" s="16"/>
    </row>
    <row r="50" spans="5:60" x14ac:dyDescent="0.25">
      <c r="E50" s="5" t="s">
        <v>12</v>
      </c>
      <c r="F50" t="s">
        <v>19</v>
      </c>
      <c r="G50" s="30"/>
      <c r="S50" s="7"/>
      <c r="T50" s="5"/>
      <c r="AE50" s="7"/>
      <c r="AQ50" s="7"/>
      <c r="AS50" s="5"/>
      <c r="AW50" s="5"/>
      <c r="AZ50" s="7"/>
      <c r="BD50" s="7"/>
      <c r="BF50" s="5"/>
      <c r="BH50" s="7"/>
    </row>
    <row r="51" spans="5:60" x14ac:dyDescent="0.25">
      <c r="E51" s="5" t="s">
        <v>12</v>
      </c>
      <c r="F51" t="s">
        <v>20</v>
      </c>
      <c r="G51" s="30"/>
      <c r="S51" s="7"/>
      <c r="T51" s="5"/>
      <c r="AE51" s="7"/>
      <c r="AQ51" s="7"/>
      <c r="AS51" s="5"/>
      <c r="AW51" s="5"/>
      <c r="AZ51" s="7"/>
      <c r="BD51" s="7"/>
      <c r="BF51" s="5"/>
      <c r="BH51" s="7"/>
    </row>
    <row r="52" spans="5:60" x14ac:dyDescent="0.25">
      <c r="E52" s="5" t="s">
        <v>12</v>
      </c>
      <c r="F52" t="s">
        <v>21</v>
      </c>
      <c r="G52" s="30"/>
      <c r="S52" s="7"/>
      <c r="T52" s="5"/>
      <c r="AE52" s="7"/>
      <c r="AQ52" s="7"/>
      <c r="AS52" s="5"/>
      <c r="AW52" s="5"/>
      <c r="AZ52" s="7"/>
      <c r="BD52" s="7"/>
      <c r="BF52" s="5"/>
      <c r="BH52" s="7"/>
    </row>
    <row r="53" spans="5:60" x14ac:dyDescent="0.25">
      <c r="E53" s="5" t="s">
        <v>12</v>
      </c>
      <c r="F53" t="s">
        <v>22</v>
      </c>
      <c r="G53" s="30"/>
      <c r="S53" s="7"/>
      <c r="T53" s="5"/>
      <c r="AE53" s="7"/>
      <c r="AQ53" s="7"/>
      <c r="AS53" s="5"/>
      <c r="AW53" s="5"/>
      <c r="AZ53" s="7"/>
      <c r="BD53" s="7"/>
      <c r="BF53" s="5"/>
      <c r="BH53" s="7"/>
    </row>
    <row r="54" spans="5:60" x14ac:dyDescent="0.25">
      <c r="E54" s="40" t="s">
        <v>12</v>
      </c>
      <c r="F54" s="41" t="s">
        <v>46</v>
      </c>
      <c r="G54" s="48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0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2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2"/>
      <c r="AS54" s="40"/>
      <c r="AT54" s="41"/>
      <c r="AU54" s="41"/>
      <c r="AV54" s="41"/>
      <c r="AW54" s="40"/>
      <c r="AX54" s="41"/>
      <c r="AY54" s="41"/>
      <c r="AZ54" s="42"/>
      <c r="BA54" s="41"/>
      <c r="BB54" s="41"/>
      <c r="BC54" s="41"/>
      <c r="BD54" s="42"/>
      <c r="BF54" s="40"/>
      <c r="BG54" s="41"/>
      <c r="BH54" s="42"/>
    </row>
    <row r="55" spans="5:60" x14ac:dyDescent="0.25">
      <c r="E55" s="5"/>
      <c r="S55" s="7"/>
      <c r="T55" s="5"/>
      <c r="AE55" s="7"/>
      <c r="AQ55" s="7"/>
      <c r="AS55" s="5"/>
      <c r="AW55" s="5"/>
      <c r="AZ55" s="7"/>
      <c r="BD55" s="7"/>
      <c r="BF55" s="5"/>
      <c r="BH55" s="7"/>
    </row>
    <row r="56" spans="5:60" x14ac:dyDescent="0.25">
      <c r="E56" s="5" t="s">
        <v>15</v>
      </c>
      <c r="F56" t="s">
        <v>24</v>
      </c>
      <c r="G56" s="30"/>
      <c r="S56" s="7"/>
      <c r="T56" s="5"/>
      <c r="AE56" s="7"/>
      <c r="AQ56" s="7"/>
      <c r="AS56" s="5"/>
      <c r="AW56" s="5"/>
      <c r="AZ56" s="7"/>
      <c r="BD56" s="7"/>
      <c r="BF56" s="5"/>
      <c r="BH56" s="7"/>
    </row>
    <row r="57" spans="5:60" x14ac:dyDescent="0.25">
      <c r="E57" s="5" t="s">
        <v>15</v>
      </c>
      <c r="F57" t="s">
        <v>25</v>
      </c>
      <c r="G57" s="30"/>
      <c r="S57" s="7"/>
      <c r="T57" s="5"/>
      <c r="AE57" s="7"/>
      <c r="AQ57" s="7"/>
      <c r="AS57" s="5"/>
      <c r="AW57" s="5"/>
      <c r="AZ57" s="7"/>
      <c r="BD57" s="7"/>
      <c r="BF57" s="5"/>
      <c r="BH57" s="7"/>
    </row>
    <row r="58" spans="5:60" x14ac:dyDescent="0.25">
      <c r="E58" s="5" t="s">
        <v>15</v>
      </c>
      <c r="F58" t="s">
        <v>26</v>
      </c>
      <c r="G58" s="30"/>
      <c r="S58" s="7"/>
      <c r="T58" s="5"/>
      <c r="AE58" s="7"/>
      <c r="AQ58" s="7"/>
      <c r="AS58" s="5"/>
      <c r="AW58" s="5"/>
      <c r="AZ58" s="7"/>
      <c r="BD58" s="7"/>
      <c r="BF58" s="5"/>
      <c r="BH58" s="7"/>
    </row>
    <row r="59" spans="5:60" x14ac:dyDescent="0.25">
      <c r="E59" s="5" t="s">
        <v>15</v>
      </c>
      <c r="F59" t="s">
        <v>27</v>
      </c>
      <c r="G59" s="30"/>
      <c r="S59" s="7"/>
      <c r="T59" s="5"/>
      <c r="AE59" s="7"/>
      <c r="AQ59" s="7"/>
      <c r="AS59" s="5"/>
      <c r="AW59" s="5"/>
      <c r="AZ59" s="7"/>
      <c r="BD59" s="7"/>
      <c r="BF59" s="5"/>
      <c r="BH59" s="7"/>
    </row>
    <row r="60" spans="5:60" x14ac:dyDescent="0.25">
      <c r="E60" s="5" t="s">
        <v>15</v>
      </c>
      <c r="F60" t="s">
        <v>28</v>
      </c>
      <c r="G60" s="30"/>
      <c r="S60" s="7"/>
      <c r="T60" s="5"/>
      <c r="AE60" s="7"/>
      <c r="AQ60" s="7"/>
      <c r="AS60" s="5"/>
      <c r="AW60" s="5"/>
      <c r="AZ60" s="7"/>
      <c r="BD60" s="7"/>
      <c r="BF60" s="5"/>
      <c r="BH60" s="7"/>
    </row>
    <row r="61" spans="5:60" x14ac:dyDescent="0.25">
      <c r="E61" s="5" t="s">
        <v>15</v>
      </c>
      <c r="F61" t="s">
        <v>29</v>
      </c>
      <c r="G61" s="30"/>
      <c r="S61" s="7"/>
      <c r="T61" s="5"/>
      <c r="AE61" s="7"/>
      <c r="AQ61" s="7"/>
      <c r="AS61" s="5"/>
      <c r="AW61" s="5"/>
      <c r="AZ61" s="7"/>
      <c r="BD61" s="7"/>
      <c r="BF61" s="5"/>
      <c r="BH61" s="7"/>
    </row>
    <row r="62" spans="5:60" x14ac:dyDescent="0.25">
      <c r="E62" s="5" t="s">
        <v>15</v>
      </c>
      <c r="F62" t="s">
        <v>30</v>
      </c>
      <c r="G62" s="30"/>
      <c r="S62" s="7"/>
      <c r="T62" s="5"/>
      <c r="AE62" s="7"/>
      <c r="AQ62" s="7"/>
      <c r="AS62" s="5"/>
      <c r="AW62" s="5"/>
      <c r="AZ62" s="7"/>
      <c r="BD62" s="7"/>
      <c r="BF62" s="5"/>
      <c r="BH62" s="7"/>
    </row>
    <row r="63" spans="5:60" x14ac:dyDescent="0.25">
      <c r="E63" s="40" t="s">
        <v>15</v>
      </c>
      <c r="F63" s="41" t="s">
        <v>46</v>
      </c>
      <c r="G63" s="48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0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2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2"/>
      <c r="AS63" s="40"/>
      <c r="AT63" s="41"/>
      <c r="AU63" s="41"/>
      <c r="AV63" s="41"/>
      <c r="AW63" s="40"/>
      <c r="AX63" s="41"/>
      <c r="AY63" s="41"/>
      <c r="AZ63" s="42"/>
      <c r="BA63" s="41"/>
      <c r="BB63" s="41"/>
      <c r="BC63" s="41"/>
      <c r="BD63" s="42"/>
      <c r="BF63" s="40"/>
      <c r="BG63" s="41"/>
      <c r="BH63" s="42"/>
    </row>
    <row r="64" spans="5:60" x14ac:dyDescent="0.25">
      <c r="E64" s="5"/>
      <c r="S64" s="7"/>
      <c r="T64" s="5"/>
      <c r="AE64" s="7"/>
      <c r="AQ64" s="7"/>
      <c r="AS64" s="5"/>
      <c r="AW64" s="5"/>
      <c r="AZ64" s="7"/>
      <c r="BD64" s="7"/>
      <c r="BF64" s="5"/>
      <c r="BH64" s="7"/>
    </row>
    <row r="65" spans="5:60" x14ac:dyDescent="0.25">
      <c r="E65" s="40" t="s">
        <v>16</v>
      </c>
      <c r="F65" s="41"/>
      <c r="G65" s="48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0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2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2"/>
      <c r="AS65" s="40"/>
      <c r="AT65" s="41"/>
      <c r="AU65" s="41"/>
      <c r="AV65" s="41"/>
      <c r="AW65" s="40"/>
      <c r="AX65" s="41"/>
      <c r="AY65" s="41"/>
      <c r="AZ65" s="42"/>
      <c r="BA65" s="41"/>
      <c r="BB65" s="41"/>
      <c r="BC65" s="41"/>
      <c r="BD65" s="42"/>
      <c r="BF65" s="40"/>
      <c r="BG65" s="41"/>
      <c r="BH65" s="42"/>
    </row>
    <row r="66" spans="5:60" x14ac:dyDescent="0.25"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1"/>
      <c r="T66" s="9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1"/>
      <c r="AS66" s="9"/>
      <c r="AT66" s="10"/>
      <c r="AU66" s="10"/>
      <c r="AV66" s="10"/>
      <c r="AW66" s="9"/>
      <c r="AX66" s="10"/>
      <c r="AY66" s="10"/>
      <c r="AZ66" s="11"/>
      <c r="BA66" s="10"/>
      <c r="BB66" s="10"/>
      <c r="BC66" s="10"/>
      <c r="BD66" s="11"/>
      <c r="BF66" s="9"/>
      <c r="BG66" s="10"/>
      <c r="BH66" s="11"/>
    </row>
  </sheetData>
  <autoFilter ref="H2:AQ2" xr:uid="{5C01E8FC-5014-4721-9B36-126B28350B75}"/>
  <sortState xmlns:xlrd2="http://schemas.microsoft.com/office/spreadsheetml/2017/richdata2" ref="A3:AR45">
    <sortCondition ref="AR3:AR45"/>
  </sortState>
  <mergeCells count="7">
    <mergeCell ref="BF1:BH1"/>
    <mergeCell ref="H1:S1"/>
    <mergeCell ref="T1:AE1"/>
    <mergeCell ref="AF1:AQ1"/>
    <mergeCell ref="AS1:AV1"/>
    <mergeCell ref="AW1:AZ1"/>
    <mergeCell ref="BA1:B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orientation="landscape" horizontalDpi="0" verticalDpi="0" r:id="rId1"/>
  <headerFooter>
    <oddFooter>&amp;LMarket Disciple&amp;CStrategic Information&amp;R&amp;D&amp;T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43"/>
  <sheetViews>
    <sheetView showGridLines="0" topLeftCell="A7" zoomScaleNormal="100" workbookViewId="0">
      <selection activeCell="J9" sqref="J9"/>
    </sheetView>
  </sheetViews>
  <sheetFormatPr defaultRowHeight="15" x14ac:dyDescent="0.25"/>
  <cols>
    <col min="1" max="1" width="19.28515625" bestFit="1" customWidth="1"/>
    <col min="3" max="3" width="28.28515625" customWidth="1"/>
    <col min="8" max="8" width="15.140625" bestFit="1" customWidth="1"/>
    <col min="9" max="9" width="9.28515625" style="1" customWidth="1"/>
    <col min="10" max="10" width="20.140625" bestFit="1" customWidth="1"/>
  </cols>
  <sheetData>
    <row r="1" spans="1:10" x14ac:dyDescent="0.25">
      <c r="A1" s="22" t="s">
        <v>128</v>
      </c>
      <c r="B1" t="s">
        <v>129</v>
      </c>
      <c r="C1" t="s">
        <v>19</v>
      </c>
      <c r="H1" s="46" t="s">
        <v>130</v>
      </c>
      <c r="I1" s="1" t="s">
        <v>131</v>
      </c>
      <c r="J1" s="43" t="s">
        <v>132</v>
      </c>
    </row>
    <row r="2" spans="1:10" x14ac:dyDescent="0.25">
      <c r="B2" t="s">
        <v>133</v>
      </c>
      <c r="C2" t="s">
        <v>20</v>
      </c>
      <c r="I2" s="1" t="s">
        <v>134</v>
      </c>
      <c r="J2" s="43" t="s">
        <v>135</v>
      </c>
    </row>
    <row r="3" spans="1:10" x14ac:dyDescent="0.25">
      <c r="B3" t="s">
        <v>136</v>
      </c>
      <c r="C3" t="s">
        <v>21</v>
      </c>
      <c r="H3" s="43"/>
      <c r="I3" s="1" t="s">
        <v>137</v>
      </c>
      <c r="J3" s="43" t="s">
        <v>138</v>
      </c>
    </row>
    <row r="4" spans="1:10" x14ac:dyDescent="0.25">
      <c r="B4" t="s">
        <v>139</v>
      </c>
      <c r="C4" t="s">
        <v>22</v>
      </c>
      <c r="I4" s="1" t="s">
        <v>140</v>
      </c>
      <c r="J4" s="43" t="s">
        <v>141</v>
      </c>
    </row>
    <row r="5" spans="1:10" x14ac:dyDescent="0.25">
      <c r="A5" s="22" t="s">
        <v>142</v>
      </c>
      <c r="B5" t="s">
        <v>143</v>
      </c>
      <c r="C5" t="s">
        <v>24</v>
      </c>
      <c r="H5" s="43"/>
      <c r="I5" s="1" t="s">
        <v>144</v>
      </c>
      <c r="J5" s="43" t="s">
        <v>145</v>
      </c>
    </row>
    <row r="6" spans="1:10" x14ac:dyDescent="0.25">
      <c r="B6" t="s">
        <v>146</v>
      </c>
      <c r="C6" t="s">
        <v>25</v>
      </c>
      <c r="I6" s="1" t="s">
        <v>147</v>
      </c>
      <c r="J6" s="43" t="s">
        <v>148</v>
      </c>
    </row>
    <row r="7" spans="1:10" x14ac:dyDescent="0.25">
      <c r="B7" t="s">
        <v>26</v>
      </c>
      <c r="C7" t="s">
        <v>26</v>
      </c>
      <c r="H7" s="43"/>
      <c r="I7" s="1" t="s">
        <v>149</v>
      </c>
      <c r="J7" s="43" t="s">
        <v>150</v>
      </c>
    </row>
    <row r="8" spans="1:10" x14ac:dyDescent="0.25">
      <c r="B8" t="s">
        <v>151</v>
      </c>
      <c r="C8" t="s">
        <v>27</v>
      </c>
      <c r="H8" s="43"/>
      <c r="I8" s="1" t="s">
        <v>152</v>
      </c>
      <c r="J8" s="43" t="s">
        <v>153</v>
      </c>
    </row>
    <row r="9" spans="1:10" x14ac:dyDescent="0.25">
      <c r="B9" t="s">
        <v>154</v>
      </c>
      <c r="C9" t="s">
        <v>28</v>
      </c>
      <c r="H9" s="43"/>
      <c r="I9" s="1" t="s">
        <v>155</v>
      </c>
      <c r="J9" s="43" t="s">
        <v>156</v>
      </c>
    </row>
    <row r="10" spans="1:10" x14ac:dyDescent="0.25">
      <c r="B10" t="s">
        <v>157</v>
      </c>
      <c r="C10" t="s">
        <v>29</v>
      </c>
      <c r="H10" s="46" t="s">
        <v>158</v>
      </c>
      <c r="I10" s="1" t="s">
        <v>159</v>
      </c>
      <c r="J10" s="43" t="s">
        <v>160</v>
      </c>
    </row>
    <row r="11" spans="1:10" x14ac:dyDescent="0.25">
      <c r="B11" t="s">
        <v>161</v>
      </c>
      <c r="C11" t="s">
        <v>30</v>
      </c>
      <c r="H11" s="43"/>
      <c r="I11" s="1" t="s">
        <v>162</v>
      </c>
      <c r="J11" s="43" t="s">
        <v>163</v>
      </c>
    </row>
    <row r="12" spans="1:10" x14ac:dyDescent="0.25">
      <c r="H12" s="43"/>
      <c r="I12" s="1" t="s">
        <v>164</v>
      </c>
      <c r="J12" s="43" t="s">
        <v>165</v>
      </c>
    </row>
    <row r="13" spans="1:10" x14ac:dyDescent="0.25">
      <c r="H13" s="43"/>
      <c r="I13" s="1" t="s">
        <v>166</v>
      </c>
      <c r="J13" s="43" t="s">
        <v>167</v>
      </c>
    </row>
    <row r="14" spans="1:10" x14ac:dyDescent="0.25">
      <c r="H14" s="43"/>
      <c r="I14" s="1" t="s">
        <v>168</v>
      </c>
      <c r="J14" s="43" t="s">
        <v>169</v>
      </c>
    </row>
    <row r="15" spans="1:10" x14ac:dyDescent="0.25">
      <c r="H15" s="43"/>
      <c r="I15" s="1" t="s">
        <v>170</v>
      </c>
      <c r="J15" s="43" t="s">
        <v>171</v>
      </c>
    </row>
    <row r="16" spans="1:10" x14ac:dyDescent="0.25">
      <c r="H16" s="43"/>
      <c r="I16" s="1" t="s">
        <v>172</v>
      </c>
      <c r="J16" s="43" t="s">
        <v>173</v>
      </c>
    </row>
    <row r="17" spans="8:10" x14ac:dyDescent="0.25">
      <c r="H17" s="43"/>
      <c r="I17" s="1" t="s">
        <v>174</v>
      </c>
      <c r="J17" s="43" t="s">
        <v>175</v>
      </c>
    </row>
    <row r="18" spans="8:10" x14ac:dyDescent="0.25">
      <c r="H18" s="43"/>
      <c r="I18" s="1" t="s">
        <v>176</v>
      </c>
      <c r="J18" s="43" t="s">
        <v>177</v>
      </c>
    </row>
    <row r="19" spans="8:10" x14ac:dyDescent="0.25">
      <c r="H19" s="43"/>
      <c r="I19" s="1" t="s">
        <v>178</v>
      </c>
      <c r="J19" s="43" t="s">
        <v>179</v>
      </c>
    </row>
    <row r="20" spans="8:10" x14ac:dyDescent="0.25">
      <c r="H20" s="43"/>
      <c r="I20" s="1" t="s">
        <v>180</v>
      </c>
      <c r="J20" s="43" t="s">
        <v>181</v>
      </c>
    </row>
    <row r="21" spans="8:10" x14ac:dyDescent="0.25">
      <c r="H21" s="43"/>
      <c r="I21" s="1" t="s">
        <v>182</v>
      </c>
      <c r="J21" s="43" t="s">
        <v>183</v>
      </c>
    </row>
    <row r="22" spans="8:10" x14ac:dyDescent="0.25">
      <c r="H22" s="43"/>
      <c r="I22" s="1" t="s">
        <v>184</v>
      </c>
      <c r="J22" s="43" t="s">
        <v>185</v>
      </c>
    </row>
    <row r="23" spans="8:10" x14ac:dyDescent="0.25">
      <c r="H23" s="43"/>
      <c r="I23" s="1" t="s">
        <v>186</v>
      </c>
      <c r="J23" s="43" t="s">
        <v>187</v>
      </c>
    </row>
    <row r="24" spans="8:10" x14ac:dyDescent="0.25">
      <c r="H24" s="43"/>
      <c r="I24" s="1" t="s">
        <v>188</v>
      </c>
      <c r="J24" s="43" t="s">
        <v>189</v>
      </c>
    </row>
    <row r="25" spans="8:10" x14ac:dyDescent="0.25">
      <c r="H25" s="43"/>
      <c r="I25" s="1" t="s">
        <v>190</v>
      </c>
      <c r="J25" s="43" t="s">
        <v>191</v>
      </c>
    </row>
    <row r="26" spans="8:10" x14ac:dyDescent="0.25">
      <c r="H26" s="43"/>
      <c r="I26" s="1" t="s">
        <v>192</v>
      </c>
      <c r="J26" s="43" t="s">
        <v>193</v>
      </c>
    </row>
    <row r="27" spans="8:10" x14ac:dyDescent="0.25">
      <c r="H27" s="43"/>
      <c r="I27" s="1" t="s">
        <v>194</v>
      </c>
      <c r="J27" s="43" t="s">
        <v>195</v>
      </c>
    </row>
    <row r="28" spans="8:10" x14ac:dyDescent="0.25">
      <c r="H28" s="43"/>
      <c r="I28" s="1" t="s">
        <v>196</v>
      </c>
      <c r="J28" s="43" t="s">
        <v>197</v>
      </c>
    </row>
    <row r="29" spans="8:10" x14ac:dyDescent="0.25">
      <c r="H29" s="43"/>
      <c r="I29" s="1" t="s">
        <v>198</v>
      </c>
      <c r="J29" s="43" t="s">
        <v>199</v>
      </c>
    </row>
    <row r="30" spans="8:10" x14ac:dyDescent="0.25">
      <c r="H30" s="43"/>
      <c r="I30" s="1" t="s">
        <v>200</v>
      </c>
      <c r="J30" s="43" t="s">
        <v>201</v>
      </c>
    </row>
    <row r="31" spans="8:10" x14ac:dyDescent="0.25">
      <c r="H31" s="43"/>
      <c r="I31" s="1" t="s">
        <v>202</v>
      </c>
      <c r="J31" s="43" t="s">
        <v>203</v>
      </c>
    </row>
    <row r="32" spans="8:10" x14ac:dyDescent="0.25">
      <c r="H32" s="43"/>
      <c r="I32" s="1" t="s">
        <v>204</v>
      </c>
      <c r="J32" s="43" t="s">
        <v>205</v>
      </c>
    </row>
    <row r="33" spans="8:10" x14ac:dyDescent="0.25">
      <c r="H33" s="43"/>
      <c r="I33" s="1" t="s">
        <v>206</v>
      </c>
      <c r="J33" s="43" t="s">
        <v>207</v>
      </c>
    </row>
    <row r="34" spans="8:10" x14ac:dyDescent="0.25">
      <c r="H34" s="43"/>
      <c r="I34" s="1" t="s">
        <v>208</v>
      </c>
      <c r="J34" s="43" t="s">
        <v>209</v>
      </c>
    </row>
    <row r="35" spans="8:10" x14ac:dyDescent="0.25">
      <c r="H35" s="43"/>
      <c r="I35" s="1" t="s">
        <v>210</v>
      </c>
      <c r="J35" s="43" t="s">
        <v>211</v>
      </c>
    </row>
    <row r="36" spans="8:10" x14ac:dyDescent="0.25">
      <c r="H36" s="43"/>
      <c r="I36" s="1" t="s">
        <v>212</v>
      </c>
      <c r="J36" s="43" t="s">
        <v>213</v>
      </c>
    </row>
    <row r="37" spans="8:10" x14ac:dyDescent="0.25">
      <c r="H37" s="43"/>
      <c r="I37" s="1" t="s">
        <v>214</v>
      </c>
      <c r="J37" s="43" t="s">
        <v>215</v>
      </c>
    </row>
    <row r="38" spans="8:10" x14ac:dyDescent="0.25">
      <c r="H38" s="43"/>
      <c r="I38" s="1" t="s">
        <v>216</v>
      </c>
      <c r="J38" s="43" t="s">
        <v>217</v>
      </c>
    </row>
    <row r="39" spans="8:10" x14ac:dyDescent="0.25">
      <c r="H39" s="43"/>
      <c r="I39" s="1" t="s">
        <v>218</v>
      </c>
      <c r="J39" s="43" t="s">
        <v>219</v>
      </c>
    </row>
    <row r="40" spans="8:10" x14ac:dyDescent="0.25">
      <c r="H40" s="43"/>
      <c r="I40" s="1" t="s">
        <v>220</v>
      </c>
      <c r="J40" s="43" t="s">
        <v>221</v>
      </c>
    </row>
    <row r="41" spans="8:10" x14ac:dyDescent="0.25">
      <c r="H41" s="43"/>
      <c r="I41" s="1" t="s">
        <v>222</v>
      </c>
      <c r="J41" s="43" t="s">
        <v>223</v>
      </c>
    </row>
    <row r="42" spans="8:10" x14ac:dyDescent="0.25">
      <c r="H42" s="43"/>
      <c r="I42" s="1" t="s">
        <v>224</v>
      </c>
      <c r="J42" s="43" t="s">
        <v>30</v>
      </c>
    </row>
    <row r="43" spans="8:10" x14ac:dyDescent="0.25">
      <c r="H43" s="43"/>
      <c r="I43" s="1" t="s">
        <v>225</v>
      </c>
      <c r="J43" s="43" t="s">
        <v>226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81" orientation="landscape" horizontalDpi="0" verticalDpi="0" r:id="rId1"/>
  <headerFooter>
    <oddFooter>&amp;LMarket Disciple&amp;CStrategic Information&amp;R&amp;D&amp;T</oddFooter>
  </headerFooter>
  <ignoredErrors>
    <ignoredError sqref="I1:I4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849ED6813614597B18B2B396097A2" ma:contentTypeVersion="17" ma:contentTypeDescription="Create a new document." ma:contentTypeScope="" ma:versionID="8b6b58fdbed16a4fa358b26e6dcd6640">
  <xsd:schema xmlns:xsd="http://www.w3.org/2001/XMLSchema" xmlns:xs="http://www.w3.org/2001/XMLSchema" xmlns:p="http://schemas.microsoft.com/office/2006/metadata/properties" xmlns:ns1="http://schemas.microsoft.com/sharepoint/v3" xmlns:ns2="04b4db48-3239-4a06-bfcd-1a94241f7f72" xmlns:ns3="9094af6c-0336-4794-a816-52a3b18fae14" targetNamespace="http://schemas.microsoft.com/office/2006/metadata/properties" ma:root="true" ma:fieldsID="7e0b9a9724f6052f5df9a96a1031fc27" ns1:_="" ns2:_="" ns3:_="">
    <xsd:import namespace="http://schemas.microsoft.com/sharepoint/v3"/>
    <xsd:import namespace="04b4db48-3239-4a06-bfcd-1a94241f7f72"/>
    <xsd:import namespace="9094af6c-0336-4794-a816-52a3b18fae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4db48-3239-4a06-bfcd-1a94241f7f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4c02725-ee3f-4403-a5d1-1ad05cc45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4af6c-0336-4794-a816-52a3b18fae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ef343a5-ce53-4224-af64-5f6bc44555fa}" ma:internalName="TaxCatchAll" ma:showField="CatchAllData" ma:web="9094af6c-0336-4794-a816-52a3b18fae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b4db48-3239-4a06-bfcd-1a94241f7f72">
      <Terms xmlns="http://schemas.microsoft.com/office/infopath/2007/PartnerControls"/>
    </lcf76f155ced4ddcb4097134ff3c332f>
    <TaxCatchAll xmlns="9094af6c-0336-4794-a816-52a3b18fae14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677454-BB3F-45D5-AA21-926FD880F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4b4db48-3239-4a06-bfcd-1a94241f7f72"/>
    <ds:schemaRef ds:uri="9094af6c-0336-4794-a816-52a3b18fae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16A706-5062-4586-96D7-FDC0994696FD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9094af6c-0336-4794-a816-52a3b18fae14"/>
    <ds:schemaRef ds:uri="http://www.w3.org/XML/1998/namespace"/>
    <ds:schemaRef ds:uri="http://purl.org/dc/dcmitype/"/>
    <ds:schemaRef ds:uri="http://purl.org/dc/terms/"/>
    <ds:schemaRef ds:uri="04b4db48-3239-4a06-bfcd-1a94241f7f72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1B572B3-52D3-491A-BB54-A3118F4130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Cover</vt:lpstr>
      <vt:lpstr>Summary</vt:lpstr>
      <vt:lpstr>Assumptions</vt:lpstr>
      <vt:lpstr>Data</vt:lpstr>
      <vt:lpstr>Lookups</vt:lpstr>
      <vt:lpstr>K</vt:lpstr>
      <vt:lpstr>M</vt:lpstr>
      <vt:lpstr>Assumptions!Print_Area</vt:lpstr>
      <vt:lpstr>Cover!Print_Area</vt:lpstr>
      <vt:lpstr>Data!Print_Area</vt:lpstr>
      <vt:lpstr>Lookups!Print_Area</vt:lpstr>
      <vt:lpstr>Summary!Print_Area</vt:lpstr>
      <vt:lpstr>Assumptions!Print_Titles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Annu</dc:creator>
  <cp:keywords/>
  <dc:description/>
  <cp:lastModifiedBy>jeet</cp:lastModifiedBy>
  <cp:revision/>
  <dcterms:created xsi:type="dcterms:W3CDTF">2006-09-16T00:00:00Z</dcterms:created>
  <dcterms:modified xsi:type="dcterms:W3CDTF">2023-04-05T06:47:54Z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0x010100415849ED6813614597B18B2B396097A2</vt:lpwstr>
  </property>
  <property fmtid="{D5CDD505-2E9C-101B-9397-08002B2CF9AE}" pid="3" name="MediaServiceImageTags">
    <vt:lpwstr/>
  </property>
</Properties>
</file>