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Croma campus traning $developer (p) ltd\ExceL\"/>
    </mc:Choice>
  </mc:AlternateContent>
  <xr:revisionPtr revIDLastSave="0" documentId="8_{983551DC-D7E7-4935-9284-B8E038C24C2C}" xr6:coauthVersionLast="47" xr6:coauthVersionMax="47" xr10:uidLastSave="{00000000-0000-0000-0000-000000000000}"/>
  <bookViews>
    <workbookView xWindow="-120" yWindow="-120" windowWidth="20730" windowHeight="11160" xr2:uid="{00000000-000D-0000-FFFF-FFFF00000000}"/>
  </bookViews>
  <sheets>
    <sheet name="Ex.Start" sheetId="1" r:id="rId1"/>
    <sheet name="Exercise 01" sheetId="2" r:id="rId2"/>
    <sheet name="Exercise 02" sheetId="3" r:id="rId3"/>
    <sheet name="Exercise 03" sheetId="4" r:id="rId4"/>
  </sheets>
  <calcPr calcId="191029"/>
</workbook>
</file>

<file path=xl/calcChain.xml><?xml version="1.0" encoding="utf-8"?>
<calcChain xmlns="http://schemas.openxmlformats.org/spreadsheetml/2006/main">
  <c r="E2" i="3" l="1"/>
  <c r="D2" i="3"/>
  <c r="F3" i="3"/>
  <c r="F4" i="3"/>
  <c r="F5" i="3"/>
  <c r="F6" i="3"/>
  <c r="F7" i="3"/>
  <c r="F8" i="3"/>
  <c r="F9" i="3"/>
  <c r="F10" i="3"/>
  <c r="F11" i="3"/>
  <c r="F12" i="3"/>
  <c r="F13" i="3"/>
  <c r="F14" i="3"/>
  <c r="F15" i="3"/>
  <c r="F16" i="3"/>
  <c r="F17" i="3"/>
  <c r="F18" i="3"/>
  <c r="F19" i="3"/>
  <c r="F20" i="3"/>
  <c r="F21" i="3"/>
  <c r="F2" i="3"/>
  <c r="E3" i="3"/>
  <c r="E4" i="3"/>
  <c r="E5" i="3"/>
  <c r="E6" i="3"/>
  <c r="E7" i="3"/>
  <c r="E8" i="3"/>
  <c r="E9" i="3"/>
  <c r="E10" i="3"/>
  <c r="E11" i="3"/>
  <c r="E12" i="3"/>
  <c r="E13" i="3"/>
  <c r="E14" i="3"/>
  <c r="E15" i="3"/>
  <c r="E16" i="3"/>
  <c r="E17" i="3"/>
  <c r="E18" i="3"/>
  <c r="E19" i="3"/>
  <c r="E20" i="3"/>
  <c r="E21" i="3"/>
  <c r="D3" i="3"/>
  <c r="D4" i="3"/>
  <c r="D5" i="3"/>
  <c r="D6" i="3"/>
  <c r="D7" i="3"/>
  <c r="D8" i="3"/>
  <c r="D9" i="3"/>
  <c r="D10" i="3"/>
  <c r="D11" i="3"/>
  <c r="D12" i="3"/>
  <c r="D13" i="3"/>
  <c r="D14" i="3"/>
  <c r="D15" i="3"/>
  <c r="D16" i="3"/>
  <c r="D17" i="3"/>
  <c r="D18" i="3"/>
  <c r="D19" i="3"/>
  <c r="D20" i="3"/>
  <c r="D21" i="3"/>
  <c r="C3" i="3"/>
  <c r="C4" i="3"/>
  <c r="C5" i="3"/>
  <c r="C6" i="3"/>
  <c r="C7" i="3"/>
  <c r="C8" i="3"/>
  <c r="C9" i="3"/>
  <c r="C10" i="3"/>
  <c r="C11" i="3"/>
  <c r="C12" i="3"/>
  <c r="C13" i="3"/>
  <c r="C14" i="3"/>
  <c r="C15" i="3"/>
  <c r="C16" i="3"/>
  <c r="C17" i="3"/>
  <c r="C18" i="3"/>
  <c r="C19" i="3"/>
  <c r="C20" i="3"/>
  <c r="C21" i="3"/>
  <c r="C2" i="3"/>
  <c r="L35" i="2"/>
  <c r="L34" i="2"/>
  <c r="L33" i="2"/>
  <c r="L32" i="2"/>
  <c r="L31" i="2"/>
  <c r="L29" i="2"/>
  <c r="L30" i="2"/>
  <c r="L28" i="2"/>
  <c r="W3" i="2"/>
  <c r="W4" i="2"/>
  <c r="W5" i="2"/>
  <c r="W6" i="2"/>
  <c r="W7" i="2"/>
  <c r="W8" i="2"/>
  <c r="W9" i="2"/>
  <c r="W10" i="2"/>
  <c r="W11" i="2"/>
  <c r="W12" i="2"/>
  <c r="W13" i="2"/>
  <c r="W14" i="2"/>
  <c r="W15" i="2"/>
  <c r="W2" i="2"/>
  <c r="O3" i="2"/>
  <c r="O4" i="2"/>
  <c r="O5" i="2"/>
  <c r="O6" i="2"/>
  <c r="O7" i="2"/>
  <c r="O8" i="2"/>
  <c r="O9" i="2"/>
  <c r="O10" i="2"/>
  <c r="O11" i="2"/>
  <c r="O12" i="2"/>
  <c r="O13" i="2"/>
  <c r="O14" i="2"/>
  <c r="O15" i="2"/>
  <c r="O16" i="2"/>
  <c r="O17" i="2"/>
  <c r="O18" i="2"/>
  <c r="O19" i="2"/>
  <c r="O20" i="2"/>
  <c r="O21" i="2"/>
  <c r="O2" i="2"/>
  <c r="L3" i="3"/>
  <c r="L4" i="3"/>
  <c r="L5" i="3"/>
  <c r="L6" i="3"/>
  <c r="L7" i="3"/>
  <c r="L8" i="3"/>
  <c r="L9" i="3"/>
  <c r="L10" i="3"/>
  <c r="L11" i="3"/>
  <c r="L2" i="3"/>
  <c r="O6" i="4"/>
  <c r="O7" i="4"/>
  <c r="O8" i="4"/>
  <c r="O9" i="4"/>
  <c r="O10" i="4"/>
  <c r="O11" i="4"/>
  <c r="O12" i="4"/>
  <c r="O13" i="4"/>
  <c r="O14" i="4"/>
  <c r="O15" i="4"/>
  <c r="O16" i="4"/>
  <c r="O17" i="4"/>
  <c r="O18" i="4"/>
  <c r="O19" i="4"/>
  <c r="O20" i="4"/>
  <c r="O5" i="4"/>
  <c r="N6" i="4"/>
  <c r="N7" i="4"/>
  <c r="N8" i="4"/>
  <c r="N9" i="4"/>
  <c r="N10" i="4"/>
  <c r="N11" i="4"/>
  <c r="N12" i="4"/>
  <c r="N13" i="4"/>
  <c r="N14" i="4"/>
  <c r="N15" i="4"/>
  <c r="N16" i="4"/>
  <c r="N17" i="4"/>
  <c r="N18" i="4"/>
  <c r="N19" i="4"/>
  <c r="N20" i="4"/>
  <c r="N5" i="4"/>
  <c r="M6" i="4"/>
  <c r="M7" i="4"/>
  <c r="M8" i="4"/>
  <c r="M9" i="4"/>
  <c r="M10" i="4"/>
  <c r="M11" i="4"/>
  <c r="M12" i="4"/>
  <c r="M13" i="4"/>
  <c r="M14" i="4"/>
  <c r="M15" i="4"/>
  <c r="M16" i="4"/>
  <c r="M17" i="4"/>
  <c r="M18" i="4"/>
  <c r="M19" i="4"/>
  <c r="M20" i="4"/>
  <c r="M5" i="4"/>
  <c r="L6" i="4"/>
  <c r="L7" i="4"/>
  <c r="L8" i="4"/>
  <c r="L9" i="4"/>
  <c r="L10" i="4"/>
  <c r="L11" i="4"/>
  <c r="L12" i="4"/>
  <c r="L13" i="4"/>
  <c r="L14" i="4"/>
  <c r="L15" i="4"/>
  <c r="L16" i="4"/>
  <c r="L17" i="4"/>
  <c r="L18" i="4"/>
  <c r="L19" i="4"/>
  <c r="L20" i="4"/>
  <c r="L5" i="4"/>
</calcChain>
</file>

<file path=xl/sharedStrings.xml><?xml version="1.0" encoding="utf-8"?>
<sst xmlns="http://schemas.openxmlformats.org/spreadsheetml/2006/main" count="663" uniqueCount="477">
  <si>
    <t>Initial Database</t>
  </si>
  <si>
    <t xml:space="preserve">200684165 MQPML ATF MQ SPECIAL EVENTS FD  Internal $10,065.49 CR </t>
  </si>
  <si>
    <t xml:space="preserve">  201853058 MBL-MGI REPS TXN A/C  Internal $0.00 CR </t>
  </si>
  <si>
    <t xml:space="preserve">  202352225 NINE 2002 - TRUST A/C  Internal $117,927.20 CR </t>
  </si>
  <si>
    <t xml:space="preserve">  202649638 TXN - RFX NOV 06  Internal $1,558.09 CR </t>
  </si>
  <si>
    <t xml:space="preserve">  206423089 ALMONDS 2007 - TXN A/C  Internal $6,940.06 CR </t>
  </si>
  <si>
    <t xml:space="preserve">  208743393 MAC EQUINOX - TRUST ACCOUNT  Internal $88.00 CR </t>
  </si>
  <si>
    <t xml:space="preserve">  211924246 TIMBER LAND TRUST 2007  Internal $43,617.12 CR </t>
  </si>
  <si>
    <t xml:space="preserve">  212169635 NINE 2003 - TXN A/C  Internal $0.00 CR </t>
  </si>
  <si>
    <t xml:space="preserve">  213477359 TRUST - RFX COMMODITY  Internal $565,936.93 CR </t>
  </si>
  <si>
    <t xml:space="preserve"> 214177453 FORESTRY 2008 - LAND S1017E  Internal $0.00 CR </t>
  </si>
  <si>
    <t xml:space="preserve">  214422560 TXN - CIR MAR 08  Internal $3,000.00 CR </t>
  </si>
  <si>
    <t xml:space="preserve">  214430316 MQ MAC EQ ASIA 2  Internal $96.96 CR </t>
  </si>
  <si>
    <t xml:space="preserve">  216335778 MFPML ATF RGV SOPH INV TRUST  Internal $25,931.81 DR </t>
  </si>
  <si>
    <t xml:space="preserve"> 221114481 MDAF - TXN A/C  Internal $47,366.62 CR </t>
  </si>
  <si>
    <t>SalesRep</t>
  </si>
  <si>
    <t>Small Letter</t>
  </si>
  <si>
    <t>Capital Letter</t>
  </si>
  <si>
    <t>Capitalize First Letter</t>
  </si>
  <si>
    <t>Agent ID</t>
  </si>
  <si>
    <t>ID's Digit</t>
  </si>
  <si>
    <t>Remove Un-ncecessary Space</t>
  </si>
  <si>
    <t>Product ID</t>
  </si>
  <si>
    <t>Product</t>
  </si>
  <si>
    <t>State</t>
  </si>
  <si>
    <t>Invoice Number</t>
  </si>
  <si>
    <t>Code</t>
  </si>
  <si>
    <t>Letters</t>
  </si>
  <si>
    <t>Numbers</t>
  </si>
  <si>
    <t>SERIAL NUMBER</t>
  </si>
  <si>
    <t>TEXT</t>
  </si>
  <si>
    <t>NUMBER</t>
  </si>
  <si>
    <t>Allan  Ramos</t>
  </si>
  <si>
    <t>AID_001</t>
  </si>
  <si>
    <t xml:space="preserve">   Olson       Christy</t>
  </si>
  <si>
    <t>FUR-BO-10001798</t>
  </si>
  <si>
    <t>A12ER789</t>
  </si>
  <si>
    <t>123ABC</t>
  </si>
  <si>
    <t>Andrew  Meyer</t>
  </si>
  <si>
    <t>AID_002</t>
  </si>
  <si>
    <t>Peterson       Dan</t>
  </si>
  <si>
    <t>FUR-CH-10000454</t>
  </si>
  <si>
    <t>123WER4589</t>
  </si>
  <si>
    <t>786SWR</t>
  </si>
  <si>
    <t>Arturo  Francis</t>
  </si>
  <si>
    <t>AID_003</t>
  </si>
  <si>
    <t>Lindsey       Mable</t>
  </si>
  <si>
    <t>OFF-LA-10000240</t>
  </si>
  <si>
    <t>EDRTYGH79</t>
  </si>
  <si>
    <t>SWZ654</t>
  </si>
  <si>
    <t>Austin  Reynolds</t>
  </si>
  <si>
    <t>AID_004</t>
  </si>
  <si>
    <t>Carr       Kyle</t>
  </si>
  <si>
    <t>FUR-TA-10000577</t>
  </si>
  <si>
    <t>1258569875W</t>
  </si>
  <si>
    <t>ABC123</t>
  </si>
  <si>
    <t>Ben  Perez</t>
  </si>
  <si>
    <t>AID_005</t>
  </si>
  <si>
    <t>Gomez       Rachel</t>
  </si>
  <si>
    <t>OFF-ST-10000760</t>
  </si>
  <si>
    <t>KJH785UIO</t>
  </si>
  <si>
    <t>DEF456</t>
  </si>
  <si>
    <t>Bernadette  Page</t>
  </si>
  <si>
    <t>AID_006</t>
  </si>
  <si>
    <t>Cross       Isabel</t>
  </si>
  <si>
    <t>FUR-FU-10001487</t>
  </si>
  <si>
    <t>TGFT987654</t>
  </si>
  <si>
    <t>574ABC</t>
  </si>
  <si>
    <t>Beth  Tucker</t>
  </si>
  <si>
    <t>AID_07</t>
  </si>
  <si>
    <t>Chandler       Billie</t>
  </si>
  <si>
    <t>OFF-AR-10002833</t>
  </si>
  <si>
    <t>QAWSERTY45</t>
  </si>
  <si>
    <t>999SWR</t>
  </si>
  <si>
    <t>Bethany  Pena</t>
  </si>
  <si>
    <t>AID_008</t>
  </si>
  <si>
    <t>Morales       Sylvester</t>
  </si>
  <si>
    <t>TEC-PH-10002275</t>
  </si>
  <si>
    <t>12547EDRF75896</t>
  </si>
  <si>
    <t>ABC812</t>
  </si>
  <si>
    <t>Billie  Chandler</t>
  </si>
  <si>
    <t>AID_009</t>
  </si>
  <si>
    <t>OFF-BI-10003910</t>
  </si>
  <si>
    <t>54WEDFBHJ58</t>
  </si>
  <si>
    <t>SWZ810</t>
  </si>
  <si>
    <t>Blake  Bridges</t>
  </si>
  <si>
    <t>AID_010</t>
  </si>
  <si>
    <t>Tucker       Beth</t>
  </si>
  <si>
    <t>OFF-AP-10002892</t>
  </si>
  <si>
    <t>Q7W8E9R5R4T2</t>
  </si>
  <si>
    <t>DEF190</t>
  </si>
  <si>
    <t>Bobbie  Ryan</t>
  </si>
  <si>
    <t>AID_011</t>
  </si>
  <si>
    <t>Silva       Shari</t>
  </si>
  <si>
    <t>FUR-TA-10001539</t>
  </si>
  <si>
    <t>333ABC</t>
  </si>
  <si>
    <t>Brooke  Horton</t>
  </si>
  <si>
    <t>AID_02</t>
  </si>
  <si>
    <t>Rogers       Drew</t>
  </si>
  <si>
    <t>TEC-PH-10002033</t>
  </si>
  <si>
    <t>766SWR</t>
  </si>
  <si>
    <t>Carla  Mccormick</t>
  </si>
  <si>
    <t>AID_013</t>
  </si>
  <si>
    <t>Francis       Arturo</t>
  </si>
  <si>
    <t>OFF-PA-10002365</t>
  </si>
  <si>
    <t>ABC129</t>
  </si>
  <si>
    <t>Cassandra  Franklin</t>
  </si>
  <si>
    <t>AID_014</t>
  </si>
  <si>
    <t>OFF-BI-10003656</t>
  </si>
  <si>
    <t>SWZ657</t>
  </si>
  <si>
    <t>Cecilia  Manning</t>
  </si>
  <si>
    <t>AID_0015</t>
  </si>
  <si>
    <t>OFF-AP-10002311</t>
  </si>
  <si>
    <t>Charlie  Wood</t>
  </si>
  <si>
    <t>AID_016</t>
  </si>
  <si>
    <t>OFF-BI-10000756</t>
  </si>
  <si>
    <t>Christina  Fuller</t>
  </si>
  <si>
    <t>AID_017</t>
  </si>
  <si>
    <t>OFF-ST-10004186</t>
  </si>
  <si>
    <t>Christy  Olson</t>
  </si>
  <si>
    <t>AID_018</t>
  </si>
  <si>
    <t>OFF-ST-10000107</t>
  </si>
  <si>
    <t>Cindy  Becker</t>
  </si>
  <si>
    <t>AID_019</t>
  </si>
  <si>
    <t>OFF-AR-10003056</t>
  </si>
  <si>
    <t>Colleen  Warren</t>
  </si>
  <si>
    <t>AID_020</t>
  </si>
  <si>
    <t>TEC-PH-10001949</t>
  </si>
  <si>
    <t>Dan  Peterson</t>
  </si>
  <si>
    <t>AID_021</t>
  </si>
  <si>
    <t>Della  Jensen</t>
  </si>
  <si>
    <t>AID__022</t>
  </si>
  <si>
    <t>Don  Gonzales</t>
  </si>
  <si>
    <t>AID_023</t>
  </si>
  <si>
    <t>Donna  Reid</t>
  </si>
  <si>
    <t>AID_024</t>
  </si>
  <si>
    <t>Drew  Rogers</t>
  </si>
  <si>
    <t>AID_025</t>
  </si>
  <si>
    <t>Eddie  Green</t>
  </si>
  <si>
    <t>AID_026</t>
  </si>
  <si>
    <t>Student Name</t>
  </si>
  <si>
    <t>First Name</t>
  </si>
  <si>
    <t>Last Name</t>
  </si>
  <si>
    <t>Company</t>
  </si>
  <si>
    <t>Email-ID</t>
  </si>
  <si>
    <t>Edwin  Malone</t>
  </si>
  <si>
    <t>AID_027</t>
  </si>
  <si>
    <t>Manshi Sharma</t>
  </si>
  <si>
    <t>Lenskart</t>
  </si>
  <si>
    <t>Elaine  Ellis</t>
  </si>
  <si>
    <t>AID_028</t>
  </si>
  <si>
    <t>Simran Kumari</t>
  </si>
  <si>
    <t>Walmart</t>
  </si>
  <si>
    <t>Elbert  Klein</t>
  </si>
  <si>
    <t>AID_029</t>
  </si>
  <si>
    <t>Bijan Gope</t>
  </si>
  <si>
    <t>PepsiCo</t>
  </si>
  <si>
    <t>Ellen  Weaver</t>
  </si>
  <si>
    <t>AID_030</t>
  </si>
  <si>
    <t>Sunanda Das</t>
  </si>
  <si>
    <t>Muthoot</t>
  </si>
  <si>
    <t>Elvira  Bowman</t>
  </si>
  <si>
    <t>AID_031</t>
  </si>
  <si>
    <t xml:space="preserve">Raj Kumar </t>
  </si>
  <si>
    <t>BHEL</t>
  </si>
  <si>
    <t>Eric  Rose</t>
  </si>
  <si>
    <t>AID_032</t>
  </si>
  <si>
    <t>Shivani Chaturvedi</t>
  </si>
  <si>
    <t>Sbi</t>
  </si>
  <si>
    <t>Ernest  Davis</t>
  </si>
  <si>
    <t>AID_033</t>
  </si>
  <si>
    <t>Abilash Das</t>
  </si>
  <si>
    <t>Airtel</t>
  </si>
  <si>
    <t>Felicia  Jennings</t>
  </si>
  <si>
    <t>AID_034</t>
  </si>
  <si>
    <t>Riya Banerjee</t>
  </si>
  <si>
    <t>Reliance</t>
  </si>
  <si>
    <t>Fernando  Rowe</t>
  </si>
  <si>
    <t>AID_035</t>
  </si>
  <si>
    <t>Guillermo  Potter</t>
  </si>
  <si>
    <t>AID_036</t>
  </si>
  <si>
    <t>Herman  Williams</t>
  </si>
  <si>
    <t>AID_037</t>
  </si>
  <si>
    <t>Iris  Underwood</t>
  </si>
  <si>
    <t>AID_038</t>
  </si>
  <si>
    <t>Isabel  Cross</t>
  </si>
  <si>
    <t>AID_039</t>
  </si>
  <si>
    <t>Ivan  Adkins</t>
  </si>
  <si>
    <t>AID_040</t>
  </si>
  <si>
    <t>Jaime  Pearson</t>
  </si>
  <si>
    <t>AID_041</t>
  </si>
  <si>
    <t>Jenny  Garcia</t>
  </si>
  <si>
    <t>AID_042</t>
  </si>
  <si>
    <t>Joey  Wong</t>
  </si>
  <si>
    <t>AID_043</t>
  </si>
  <si>
    <t>Johanna  Boone</t>
  </si>
  <si>
    <t>AID_044</t>
  </si>
  <si>
    <t>Kyle  Carr</t>
  </si>
  <si>
    <t>AID_045</t>
  </si>
  <si>
    <t>Lance  Yates</t>
  </si>
  <si>
    <t>AID_046</t>
  </si>
  <si>
    <t>Lee  Mack</t>
  </si>
  <si>
    <t>AID_047</t>
  </si>
  <si>
    <t>Lorraine  Gibson</t>
  </si>
  <si>
    <t>AID_048</t>
  </si>
  <si>
    <t>Lula  Daniels</t>
  </si>
  <si>
    <t>AID_049</t>
  </si>
  <si>
    <t>Lynette  Brewer</t>
  </si>
  <si>
    <t>AID_050</t>
  </si>
  <si>
    <t>Mable  Lindsey</t>
  </si>
  <si>
    <t>AID_051</t>
  </si>
  <si>
    <t>Marian  Hill</t>
  </si>
  <si>
    <t>AID_052</t>
  </si>
  <si>
    <t>Marion  Glover</t>
  </si>
  <si>
    <t>AID_053</t>
  </si>
  <si>
    <t>Max  Rodgers</t>
  </si>
  <si>
    <t>AID_054</t>
  </si>
  <si>
    <t>Nellie  Joseph</t>
  </si>
  <si>
    <t>AID_055</t>
  </si>
  <si>
    <t>Patty  Thompson</t>
  </si>
  <si>
    <t>AID_056</t>
  </si>
  <si>
    <t>Paulette  Spencer</t>
  </si>
  <si>
    <t>AID_057</t>
  </si>
  <si>
    <t>Pauline  Beck</t>
  </si>
  <si>
    <t>AID_058</t>
  </si>
  <si>
    <t>Peter  Hodges</t>
  </si>
  <si>
    <t>AID_059</t>
  </si>
  <si>
    <t>Rachel  Gomez</t>
  </si>
  <si>
    <t>AID_060</t>
  </si>
  <si>
    <t>Robert  Munoz</t>
  </si>
  <si>
    <t>AID_061</t>
  </si>
  <si>
    <t>Ruben  Nunez</t>
  </si>
  <si>
    <t>AID_062</t>
  </si>
  <si>
    <t>Salvador  Bass</t>
  </si>
  <si>
    <t>AID_063</t>
  </si>
  <si>
    <t>Sandra  Floyd</t>
  </si>
  <si>
    <t>AID_064</t>
  </si>
  <si>
    <t>Shari  Silva</t>
  </si>
  <si>
    <t>AID_065</t>
  </si>
  <si>
    <t>Sonya  Mullins</t>
  </si>
  <si>
    <t>AID_066</t>
  </si>
  <si>
    <t>Sylvester  Morales</t>
  </si>
  <si>
    <t>AID_067</t>
  </si>
  <si>
    <t>Tiffany  May</t>
  </si>
  <si>
    <t>AID_068</t>
  </si>
  <si>
    <t>Tracy  Reed</t>
  </si>
  <si>
    <t>AID_069</t>
  </si>
  <si>
    <t>Trevor  Jones</t>
  </si>
  <si>
    <t>AID_070</t>
  </si>
  <si>
    <t>Willie  Vega</t>
  </si>
  <si>
    <t>AID_071</t>
  </si>
  <si>
    <t>Woodrow  Colon</t>
  </si>
  <si>
    <t>AID_072</t>
  </si>
  <si>
    <t>Names</t>
  </si>
  <si>
    <t>Card Numbers</t>
  </si>
  <si>
    <t>Lower Case</t>
  </si>
  <si>
    <t>Upper Case</t>
  </si>
  <si>
    <t>Proper Case</t>
  </si>
  <si>
    <t>Card Length</t>
  </si>
  <si>
    <t>Product Codes</t>
  </si>
  <si>
    <t>Middle</t>
  </si>
  <si>
    <t>RAVI</t>
  </si>
  <si>
    <t>KPO232765</t>
  </si>
  <si>
    <t>SHIVA</t>
  </si>
  <si>
    <t>JPR187634</t>
  </si>
  <si>
    <t>MOHIT</t>
  </si>
  <si>
    <t>UTW129876</t>
  </si>
  <si>
    <t>RUPA</t>
  </si>
  <si>
    <t>JPW187549</t>
  </si>
  <si>
    <t>DEEPA</t>
  </si>
  <si>
    <t>MPW187634</t>
  </si>
  <si>
    <t>JAW167345</t>
  </si>
  <si>
    <t>SHARMIN</t>
  </si>
  <si>
    <t>MQO183452</t>
  </si>
  <si>
    <t>BABU</t>
  </si>
  <si>
    <t>YRP923654</t>
  </si>
  <si>
    <t>JALAL</t>
  </si>
  <si>
    <t>YUQ287543</t>
  </si>
  <si>
    <t>EPU173652</t>
  </si>
  <si>
    <t>MAYANK</t>
  </si>
  <si>
    <t>RAHUL</t>
  </si>
  <si>
    <t>SUNIL</t>
  </si>
  <si>
    <t>Full Name</t>
  </si>
  <si>
    <t>MEHAK</t>
  </si>
  <si>
    <t>Janvi Mehra</t>
  </si>
  <si>
    <t>Janvi</t>
  </si>
  <si>
    <t>Mehra</t>
  </si>
  <si>
    <t>SAKSHI</t>
  </si>
  <si>
    <t>Sakshi Arora</t>
  </si>
  <si>
    <t>Sakshi</t>
  </si>
  <si>
    <t>Arora</t>
  </si>
  <si>
    <t>SAMEER</t>
  </si>
  <si>
    <t>Mehak sharma</t>
  </si>
  <si>
    <t>Mehak</t>
  </si>
  <si>
    <t>sharma</t>
  </si>
  <si>
    <t>VIRENDER</t>
  </si>
  <si>
    <t>Mohit Manchanda</t>
  </si>
  <si>
    <t>Mohit</t>
  </si>
  <si>
    <t>Manchanda</t>
  </si>
  <si>
    <t>ROHIT</t>
  </si>
  <si>
    <t>Manav Suhi</t>
  </si>
  <si>
    <t>Manav</t>
  </si>
  <si>
    <t>Suhi</t>
  </si>
  <si>
    <t>Mayank Dhawan</t>
  </si>
  <si>
    <t>Mayank</t>
  </si>
  <si>
    <t>Dhawan</t>
  </si>
  <si>
    <t>DEEPAK</t>
  </si>
  <si>
    <t>Rahul Roy</t>
  </si>
  <si>
    <t>Rahul</t>
  </si>
  <si>
    <t>Roy</t>
  </si>
  <si>
    <t>Rohit Sharma</t>
  </si>
  <si>
    <t>Rohit</t>
  </si>
  <si>
    <t>Sharma</t>
  </si>
  <si>
    <t>Deepti Jain</t>
  </si>
  <si>
    <t>Deepti</t>
  </si>
  <si>
    <t>Jain</t>
  </si>
  <si>
    <t>Meenakshi Rawat</t>
  </si>
  <si>
    <t>Meenakshi</t>
  </si>
  <si>
    <t>Rawat</t>
  </si>
  <si>
    <t>Note: This feature is not available in Excel 2016 unless you have an Office 365 subscription. If you are an Office 365 subscriber, make sure you have the latest version of Office.</t>
  </si>
  <si>
    <t>Customer Data</t>
  </si>
  <si>
    <t>Functions</t>
  </si>
  <si>
    <t>Cust ID</t>
  </si>
  <si>
    <t>Address Line 1</t>
  </si>
  <si>
    <t>Address Line 2</t>
  </si>
  <si>
    <t>Address Line 3</t>
  </si>
  <si>
    <t>District</t>
  </si>
  <si>
    <t>City</t>
  </si>
  <si>
    <t>Pin Code</t>
  </si>
  <si>
    <t>Country</t>
  </si>
  <si>
    <t>CONCATENATE</t>
  </si>
  <si>
    <t>&amp;</t>
  </si>
  <si>
    <t>CONCAT</t>
  </si>
  <si>
    <t>CTEB-10</t>
  </si>
  <si>
    <t>Arjun</t>
  </si>
  <si>
    <t>Khatri</t>
  </si>
  <si>
    <t>Pocket 1</t>
  </si>
  <si>
    <t>Sector - 34</t>
  </si>
  <si>
    <t>Rohini</t>
  </si>
  <si>
    <t>Delhi</t>
  </si>
  <si>
    <t>India</t>
  </si>
  <si>
    <t>CTEB-35</t>
  </si>
  <si>
    <t>Deepak</t>
  </si>
  <si>
    <t>Ahuja</t>
  </si>
  <si>
    <t>Pocket 6</t>
  </si>
  <si>
    <t>Sector - 36</t>
  </si>
  <si>
    <t>CTEB-6</t>
  </si>
  <si>
    <t>Anuj</t>
  </si>
  <si>
    <t>Anand</t>
  </si>
  <si>
    <t>Pocket 4</t>
  </si>
  <si>
    <t>Sector - 12</t>
  </si>
  <si>
    <t>CTEB-27</t>
  </si>
  <si>
    <t>Devaang</t>
  </si>
  <si>
    <t>Patel</t>
  </si>
  <si>
    <t>Pocket 7</t>
  </si>
  <si>
    <t>Sector - 11</t>
  </si>
  <si>
    <t>CTEB-31</t>
  </si>
  <si>
    <t>Sunil</t>
  </si>
  <si>
    <t>Agarwal</t>
  </si>
  <si>
    <t>Pocket 9</t>
  </si>
  <si>
    <t>Sector - 21</t>
  </si>
  <si>
    <t>CTEB-3</t>
  </si>
  <si>
    <t>Alia</t>
  </si>
  <si>
    <t>Goel</t>
  </si>
  <si>
    <t>Dwarka</t>
  </si>
  <si>
    <t>CTEB-1</t>
  </si>
  <si>
    <t>Mukesh</t>
  </si>
  <si>
    <t>Pocket 5</t>
  </si>
  <si>
    <t>Sector - 9</t>
  </si>
  <si>
    <t>Ramakrishnana</t>
  </si>
  <si>
    <t>Reddy</t>
  </si>
  <si>
    <t>Sector - 13</t>
  </si>
  <si>
    <t>CTEB-9</t>
  </si>
  <si>
    <t>Divya</t>
  </si>
  <si>
    <t>Bakshi</t>
  </si>
  <si>
    <t>Sector - 22</t>
  </si>
  <si>
    <t>CTEB-45</t>
  </si>
  <si>
    <t>Keshav</t>
  </si>
  <si>
    <t>Babu</t>
  </si>
  <si>
    <t>Pocket 8</t>
  </si>
  <si>
    <t>Sector - 15</t>
  </si>
  <si>
    <t>CTEB-19</t>
  </si>
  <si>
    <t>Kunal</t>
  </si>
  <si>
    <t>Arya</t>
  </si>
  <si>
    <t>Pocket 10</t>
  </si>
  <si>
    <t>Vijya</t>
  </si>
  <si>
    <t>Balakrishnan</t>
  </si>
  <si>
    <t>Banerjee</t>
  </si>
  <si>
    <t>Pocket 3</t>
  </si>
  <si>
    <t>Sector - 27</t>
  </si>
  <si>
    <t>CTEB-41</t>
  </si>
  <si>
    <t>Naveen</t>
  </si>
  <si>
    <t>Bhatt</t>
  </si>
  <si>
    <t>Sector - 16</t>
  </si>
  <si>
    <t>CTEB-22</t>
  </si>
  <si>
    <t>Rishi</t>
  </si>
  <si>
    <t>Kumar</t>
  </si>
  <si>
    <t>Sector - 8</t>
  </si>
  <si>
    <t>CTEB-4</t>
  </si>
  <si>
    <t>Baldev</t>
  </si>
  <si>
    <t>Kaushik</t>
  </si>
  <si>
    <t>Pocket 11</t>
  </si>
  <si>
    <t xml:space="preserve">TEXTJOIN </t>
  </si>
  <si>
    <t>CR</t>
  </si>
  <si>
    <t>DR</t>
  </si>
  <si>
    <t>MQPML ATF MQ SPECIAL EVENTS FD  Internal</t>
  </si>
  <si>
    <t>MBL-MGI REPS TXN A/C  Internal</t>
  </si>
  <si>
    <t>NINE 2002 - TRUST A/C  Internal</t>
  </si>
  <si>
    <t>TXN - RFX NOV 06  Internal</t>
  </si>
  <si>
    <t>ALMONDS 2007 - TXN A/C  Internal</t>
  </si>
  <si>
    <t>MAC EQUINOX - TRUST ACCOUNT  Internal</t>
  </si>
  <si>
    <t>TIMBER LAND TRUST 2007  Internal</t>
  </si>
  <si>
    <t>NINE 2003 - TXN A/C  Internal</t>
  </si>
  <si>
    <t>TRUST - RFX COMMODITY  Internal</t>
  </si>
  <si>
    <t>FORESTRY 2008 - LAND S1017E  Internal</t>
  </si>
  <si>
    <t>TXN - CIR MAR 08  Internal</t>
  </si>
  <si>
    <t>MQ MAC EQ ASIA 2  Internal</t>
  </si>
  <si>
    <t>MFPML ATF RGV SOPH INV TRUST  Internal</t>
  </si>
  <si>
    <t>MDAF - TXN A/C  Internal</t>
  </si>
  <si>
    <t>AER</t>
  </si>
  <si>
    <t>WER</t>
  </si>
  <si>
    <t>EDRTYGH</t>
  </si>
  <si>
    <t>W</t>
  </si>
  <si>
    <t>KJHUIO</t>
  </si>
  <si>
    <t>TGFT</t>
  </si>
  <si>
    <t>QAWSERTY</t>
  </si>
  <si>
    <t>EDRF</t>
  </si>
  <si>
    <t>WEDFBHJ</t>
  </si>
  <si>
    <t>QWERRT</t>
  </si>
  <si>
    <t>KPO</t>
  </si>
  <si>
    <t>JPR</t>
  </si>
  <si>
    <t>UTW</t>
  </si>
  <si>
    <t>JPW</t>
  </si>
  <si>
    <t>MPW</t>
  </si>
  <si>
    <t>JAW</t>
  </si>
  <si>
    <t>MQO</t>
  </si>
  <si>
    <t>YRP</t>
  </si>
  <si>
    <t>YUQ</t>
  </si>
  <si>
    <t>EPU</t>
  </si>
  <si>
    <t>Olson Christ</t>
  </si>
  <si>
    <t>Peterson Dan</t>
  </si>
  <si>
    <t>Lindsey Mabl</t>
  </si>
  <si>
    <t>Carr Kyl</t>
  </si>
  <si>
    <t>Gomez Rachel</t>
  </si>
  <si>
    <t>Cross Isabel</t>
  </si>
  <si>
    <t>Chandler Bil</t>
  </si>
  <si>
    <t>Morales Sylv</t>
  </si>
  <si>
    <t>Tucker Bet</t>
  </si>
  <si>
    <t>Silva Shar</t>
  </si>
  <si>
    <t>Rogers Dre</t>
  </si>
  <si>
    <t>Francis Artu</t>
  </si>
  <si>
    <t>FUR</t>
  </si>
  <si>
    <t>OFF</t>
  </si>
  <si>
    <t>TEC</t>
  </si>
  <si>
    <t>BO</t>
  </si>
  <si>
    <t>CH</t>
  </si>
  <si>
    <t>LA</t>
  </si>
  <si>
    <t>TA</t>
  </si>
  <si>
    <t>ST</t>
  </si>
  <si>
    <t>FU</t>
  </si>
  <si>
    <t>AR</t>
  </si>
  <si>
    <t>PH</t>
  </si>
  <si>
    <t>BI</t>
  </si>
  <si>
    <t>AP</t>
  </si>
  <si>
    <t>PA</t>
  </si>
  <si>
    <t>Manish</t>
  </si>
  <si>
    <t>Simnra</t>
  </si>
  <si>
    <t>Bijan</t>
  </si>
  <si>
    <t>Sundaan</t>
  </si>
  <si>
    <t>Raju K</t>
  </si>
  <si>
    <t>Shiniva</t>
  </si>
  <si>
    <t>Abishla</t>
  </si>
  <si>
    <t xml:space="preserve">RiyBa </t>
  </si>
  <si>
    <t>Kumari</t>
  </si>
  <si>
    <t>Gope</t>
  </si>
  <si>
    <t>Das</t>
  </si>
  <si>
    <t>Chaturvedi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</si>
</sst>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b/>
      <sz val="11"/>
      <color rgb="FFFFFF00"/>
      <name val="Calibri"/>
      <family val="2"/>
      <scheme val="minor"/>
    </font>
    <font>
      <b/>
      <sz val="12"/>
      <color rgb="FFFFFF00"/>
      <name val="Calibri"/>
      <family val="2"/>
      <scheme val="minor"/>
    </font>
    <font>
      <b/>
      <sz val="12"/>
      <color theme="4" tint="-0.499984740745262"/>
      <name val="Calibri"/>
      <family val="2"/>
      <scheme val="minor"/>
    </font>
    <font>
      <b/>
      <sz val="12"/>
      <color rgb="FF002060"/>
      <name val="Calibri"/>
      <family val="2"/>
      <scheme val="minor"/>
    </font>
    <font>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9" tint="-0.499984740745262"/>
        <bgColor indexed="64"/>
      </patternFill>
    </fill>
    <fill>
      <patternFill patternType="solid">
        <fgColor rgb="FF00B0F0"/>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41"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0" borderId="10" xfId="0" applyBorder="1"/>
    <xf numFmtId="0" fontId="18" fillId="33" borderId="10" xfId="0" applyFont="1" applyFill="1" applyBorder="1" applyAlignment="1">
      <alignment horizontal="center" vertical="center"/>
    </xf>
    <xf numFmtId="0" fontId="0" fillId="0" borderId="10" xfId="0" applyBorder="1" applyProtection="1">
      <protection locked="0"/>
    </xf>
    <xf numFmtId="0" fontId="0" fillId="0" borderId="0" xfId="0" applyProtection="1">
      <protection locked="0"/>
    </xf>
    <xf numFmtId="0" fontId="19" fillId="34" borderId="10" xfId="0" applyFont="1" applyFill="1" applyBorder="1" applyAlignment="1" applyProtection="1">
      <alignment horizontal="center"/>
      <protection locked="0"/>
    </xf>
    <xf numFmtId="0" fontId="20" fillId="34" borderId="10" xfId="0" applyFont="1" applyFill="1" applyBorder="1" applyAlignment="1" applyProtection="1">
      <alignment horizontal="center"/>
      <protection locked="0"/>
    </xf>
    <xf numFmtId="0" fontId="21" fillId="33" borderId="10" xfId="0" applyFont="1" applyFill="1" applyBorder="1" applyAlignment="1">
      <alignment horizontal="center"/>
    </xf>
    <xf numFmtId="0" fontId="21" fillId="0" borderId="0" xfId="0" applyFont="1"/>
    <xf numFmtId="0" fontId="22" fillId="36" borderId="10" xfId="0" applyFont="1" applyFill="1" applyBorder="1"/>
    <xf numFmtId="0" fontId="0" fillId="37" borderId="10" xfId="0" applyFill="1" applyBorder="1"/>
    <xf numFmtId="0" fontId="0" fillId="38" borderId="10" xfId="0" applyFill="1" applyBorder="1"/>
    <xf numFmtId="0" fontId="0" fillId="39" borderId="10" xfId="0" applyFill="1" applyBorder="1"/>
    <xf numFmtId="0" fontId="22" fillId="36" borderId="10" xfId="0" applyFont="1" applyFill="1" applyBorder="1" applyAlignment="1">
      <alignment horizontal="center" vertical="center"/>
    </xf>
    <xf numFmtId="0" fontId="22" fillId="37" borderId="10" xfId="0" applyFont="1" applyFill="1" applyBorder="1" applyAlignment="1">
      <alignment horizontal="center" vertical="center"/>
    </xf>
    <xf numFmtId="0" fontId="22" fillId="38" borderId="10" xfId="0" applyFont="1" applyFill="1" applyBorder="1" applyAlignment="1">
      <alignment horizontal="center" vertical="center"/>
    </xf>
    <xf numFmtId="0" fontId="22" fillId="39" borderId="10" xfId="0" applyFont="1" applyFill="1" applyBorder="1" applyAlignment="1">
      <alignment horizontal="center" vertical="center"/>
    </xf>
    <xf numFmtId="41" fontId="0" fillId="0" borderId="10" xfId="1" applyFont="1" applyBorder="1"/>
    <xf numFmtId="0" fontId="23" fillId="0" borderId="0" xfId="0" applyFont="1"/>
    <xf numFmtId="0" fontId="22" fillId="40" borderId="10" xfId="0" applyFont="1" applyFill="1" applyBorder="1" applyAlignment="1">
      <alignment horizontal="center" vertical="center"/>
    </xf>
    <xf numFmtId="0" fontId="0" fillId="40" borderId="10" xfId="0" applyFill="1" applyBorder="1"/>
    <xf numFmtId="0" fontId="0" fillId="0" borderId="0" xfId="0" applyAlignment="1">
      <alignment horizontal="center"/>
    </xf>
    <xf numFmtId="0" fontId="0" fillId="0" borderId="0" xfId="0" applyAlignment="1">
      <alignment horizontal="left"/>
    </xf>
    <xf numFmtId="4" fontId="0" fillId="0" borderId="0" xfId="0" applyNumberFormat="1" applyAlignment="1">
      <alignment horizontal="right"/>
    </xf>
    <xf numFmtId="0" fontId="18" fillId="34" borderId="0" xfId="0" applyFont="1" applyFill="1" applyAlignment="1">
      <alignment horizontal="center" vertical="center"/>
    </xf>
    <xf numFmtId="0" fontId="18" fillId="35" borderId="0" xfId="0" applyFont="1" applyFill="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0]" xfId="1" builtinId="6"/>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3:E22"/>
  <sheetViews>
    <sheetView tabSelected="1" workbookViewId="0">
      <selection activeCell="C21" sqref="C21"/>
    </sheetView>
  </sheetViews>
  <sheetFormatPr defaultRowHeight="15" x14ac:dyDescent="0.25"/>
  <cols>
    <col min="1" max="1" width="64.42578125" customWidth="1"/>
    <col min="2" max="2" width="12.85546875" customWidth="1"/>
    <col min="3" max="3" width="46.7109375" customWidth="1"/>
    <col min="4" max="4" width="10.7109375" bestFit="1" customWidth="1"/>
    <col min="5" max="5" width="12.28515625" customWidth="1"/>
  </cols>
  <sheetData>
    <row r="3" spans="1:5" ht="15.75" x14ac:dyDescent="0.25">
      <c r="A3" s="2" t="s">
        <v>0</v>
      </c>
    </row>
    <row r="4" spans="1:5" x14ac:dyDescent="0.25">
      <c r="A4" s="1"/>
    </row>
    <row r="5" spans="1:5" x14ac:dyDescent="0.25">
      <c r="A5" s="1" t="s">
        <v>1</v>
      </c>
      <c r="B5" s="21">
        <v>200684165</v>
      </c>
      <c r="C5" s="22" t="s">
        <v>405</v>
      </c>
      <c r="D5" s="23">
        <v>10065.49</v>
      </c>
      <c r="E5" s="21" t="s">
        <v>403</v>
      </c>
    </row>
    <row r="6" spans="1:5" x14ac:dyDescent="0.25">
      <c r="A6" s="1" t="s">
        <v>2</v>
      </c>
      <c r="B6" s="21">
        <v>201853058</v>
      </c>
      <c r="C6" s="22" t="s">
        <v>406</v>
      </c>
      <c r="D6" s="23">
        <v>0</v>
      </c>
      <c r="E6" s="21" t="s">
        <v>403</v>
      </c>
    </row>
    <row r="7" spans="1:5" x14ac:dyDescent="0.25">
      <c r="A7" s="1" t="s">
        <v>3</v>
      </c>
      <c r="B7" s="21">
        <v>202352225</v>
      </c>
      <c r="C7" s="22" t="s">
        <v>407</v>
      </c>
      <c r="D7" s="23">
        <v>117927.2</v>
      </c>
      <c r="E7" s="21" t="s">
        <v>403</v>
      </c>
    </row>
    <row r="8" spans="1:5" x14ac:dyDescent="0.25">
      <c r="A8" s="1" t="s">
        <v>4</v>
      </c>
      <c r="B8" s="21">
        <v>202649638</v>
      </c>
      <c r="C8" s="22" t="s">
        <v>408</v>
      </c>
      <c r="D8" s="23">
        <v>1558.09</v>
      </c>
      <c r="E8" s="21" t="s">
        <v>403</v>
      </c>
    </row>
    <row r="9" spans="1:5" x14ac:dyDescent="0.25">
      <c r="A9" s="1" t="s">
        <v>5</v>
      </c>
      <c r="B9" s="21">
        <v>206423089</v>
      </c>
      <c r="C9" s="22" t="s">
        <v>409</v>
      </c>
      <c r="D9" s="23">
        <v>6940.06</v>
      </c>
      <c r="E9" s="21" t="s">
        <v>403</v>
      </c>
    </row>
    <row r="10" spans="1:5" x14ac:dyDescent="0.25">
      <c r="A10" s="1" t="s">
        <v>6</v>
      </c>
      <c r="B10" s="21">
        <v>208743393</v>
      </c>
      <c r="C10" s="22" t="s">
        <v>410</v>
      </c>
      <c r="D10" s="23">
        <v>88</v>
      </c>
      <c r="E10" s="21" t="s">
        <v>403</v>
      </c>
    </row>
    <row r="11" spans="1:5" x14ac:dyDescent="0.25">
      <c r="A11" s="1" t="s">
        <v>7</v>
      </c>
      <c r="B11" s="21">
        <v>211924246</v>
      </c>
      <c r="C11" s="22" t="s">
        <v>411</v>
      </c>
      <c r="D11" s="23">
        <v>43617.120000000003</v>
      </c>
      <c r="E11" s="21" t="s">
        <v>403</v>
      </c>
    </row>
    <row r="12" spans="1:5" x14ac:dyDescent="0.25">
      <c r="A12" s="1" t="s">
        <v>8</v>
      </c>
      <c r="B12" s="21">
        <v>212169635</v>
      </c>
      <c r="C12" s="22" t="s">
        <v>412</v>
      </c>
      <c r="D12" s="23">
        <v>0</v>
      </c>
      <c r="E12" s="21" t="s">
        <v>403</v>
      </c>
    </row>
    <row r="13" spans="1:5" x14ac:dyDescent="0.25">
      <c r="A13" s="1" t="s">
        <v>9</v>
      </c>
      <c r="B13" s="21">
        <v>213477359</v>
      </c>
      <c r="C13" s="22" t="s">
        <v>413</v>
      </c>
      <c r="D13" s="23">
        <v>565936.93000000005</v>
      </c>
      <c r="E13" s="21" t="s">
        <v>403</v>
      </c>
    </row>
    <row r="14" spans="1:5" x14ac:dyDescent="0.25">
      <c r="A14" s="1" t="s">
        <v>10</v>
      </c>
      <c r="B14" s="21">
        <v>214177453</v>
      </c>
      <c r="C14" s="22" t="s">
        <v>414</v>
      </c>
      <c r="D14" s="23">
        <v>0</v>
      </c>
      <c r="E14" s="21" t="s">
        <v>403</v>
      </c>
    </row>
    <row r="15" spans="1:5" x14ac:dyDescent="0.25">
      <c r="A15" s="1" t="s">
        <v>11</v>
      </c>
      <c r="B15" s="21">
        <v>214422560</v>
      </c>
      <c r="C15" s="22" t="s">
        <v>415</v>
      </c>
      <c r="D15" s="23">
        <v>3000</v>
      </c>
      <c r="E15" s="21" t="s">
        <v>403</v>
      </c>
    </row>
    <row r="16" spans="1:5" x14ac:dyDescent="0.25">
      <c r="A16" s="1" t="s">
        <v>12</v>
      </c>
      <c r="B16" s="21">
        <v>214430316</v>
      </c>
      <c r="C16" s="22" t="s">
        <v>416</v>
      </c>
      <c r="D16" s="23">
        <v>96.96</v>
      </c>
      <c r="E16" s="21" t="s">
        <v>403</v>
      </c>
    </row>
    <row r="17" spans="1:5" x14ac:dyDescent="0.25">
      <c r="A17" s="1" t="s">
        <v>13</v>
      </c>
      <c r="B17" s="21">
        <v>216335778</v>
      </c>
      <c r="C17" s="22" t="s">
        <v>417</v>
      </c>
      <c r="D17" s="23">
        <v>25931.81</v>
      </c>
      <c r="E17" s="21" t="s">
        <v>404</v>
      </c>
    </row>
    <row r="18" spans="1:5" x14ac:dyDescent="0.25">
      <c r="A18" s="1" t="s">
        <v>14</v>
      </c>
      <c r="B18" s="21">
        <v>221114481</v>
      </c>
      <c r="C18" s="22" t="s">
        <v>418</v>
      </c>
      <c r="D18" s="23">
        <v>47366.62</v>
      </c>
      <c r="E18" s="21" t="s">
        <v>403</v>
      </c>
    </row>
    <row r="22" spans="1:5" x14ac:dyDescent="0.25">
      <c r="D22"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X73"/>
  <sheetViews>
    <sheetView topLeftCell="B1" workbookViewId="0">
      <selection activeCell="M33" sqref="M33"/>
    </sheetView>
  </sheetViews>
  <sheetFormatPr defaultRowHeight="15" x14ac:dyDescent="0.25"/>
  <cols>
    <col min="1" max="1" width="18" style="4" customWidth="1"/>
    <col min="2" max="2" width="13" style="4" customWidth="1"/>
    <col min="3" max="3" width="14.5703125" style="4" customWidth="1"/>
    <col min="4" max="4" width="21.85546875" style="4" customWidth="1"/>
    <col min="5" max="5" width="11.85546875" style="4" customWidth="1"/>
    <col min="6" max="6" width="11.7109375" style="4" customWidth="1"/>
    <col min="7" max="7" width="9.140625" style="4"/>
    <col min="8" max="8" width="20.5703125" style="4" customWidth="1"/>
    <col min="9" max="9" width="28.5703125" style="4" customWidth="1"/>
    <col min="10" max="10" width="10" style="4" customWidth="1"/>
    <col min="11" max="11" width="20.7109375" style="4" customWidth="1"/>
    <col min="12" max="12" width="31" style="4" customWidth="1"/>
    <col min="13" max="13" width="14.28515625" style="4" customWidth="1"/>
    <col min="14" max="14" width="17.7109375" style="4" customWidth="1"/>
    <col min="15" max="15" width="17.140625" style="4" customWidth="1"/>
    <col min="16" max="17" width="9.140625" style="4"/>
    <col min="18" max="18" width="17" style="4" customWidth="1"/>
    <col min="19" max="19" width="16.42578125" style="4" customWidth="1"/>
    <col min="20" max="20" width="13.140625" style="4" customWidth="1"/>
    <col min="21" max="21" width="9.140625" style="4"/>
    <col min="22" max="22" width="20.7109375" style="4" customWidth="1"/>
    <col min="23" max="23" width="15.28515625" style="4" customWidth="1"/>
    <col min="24" max="24" width="18.7109375" style="4" customWidth="1"/>
    <col min="25" max="16384" width="9.140625" style="4"/>
  </cols>
  <sheetData>
    <row r="1" spans="1:24" ht="15.75" x14ac:dyDescent="0.25">
      <c r="A1" s="6" t="s">
        <v>15</v>
      </c>
      <c r="B1" s="6" t="s">
        <v>16</v>
      </c>
      <c r="C1" s="6" t="s">
        <v>17</v>
      </c>
      <c r="D1" s="6" t="s">
        <v>18</v>
      </c>
      <c r="E1" s="6" t="s">
        <v>19</v>
      </c>
      <c r="F1" s="6" t="s">
        <v>20</v>
      </c>
      <c r="H1" s="6" t="s">
        <v>15</v>
      </c>
      <c r="I1" s="6" t="s">
        <v>21</v>
      </c>
      <c r="K1" s="6" t="s">
        <v>22</v>
      </c>
      <c r="L1" s="6" t="s">
        <v>23</v>
      </c>
      <c r="M1" s="6" t="s">
        <v>24</v>
      </c>
      <c r="N1" s="6" t="s">
        <v>25</v>
      </c>
      <c r="O1" s="6" t="s">
        <v>22</v>
      </c>
      <c r="R1" s="6" t="s">
        <v>26</v>
      </c>
      <c r="S1" s="6" t="s">
        <v>27</v>
      </c>
      <c r="T1" s="6" t="s">
        <v>28</v>
      </c>
      <c r="V1" s="6" t="s">
        <v>29</v>
      </c>
      <c r="W1" s="6" t="s">
        <v>30</v>
      </c>
      <c r="X1" s="6" t="s">
        <v>31</v>
      </c>
    </row>
    <row r="2" spans="1:24" x14ac:dyDescent="0.25">
      <c r="A2" s="3" t="s">
        <v>32</v>
      </c>
      <c r="B2" s="3"/>
      <c r="C2" s="3"/>
      <c r="D2" s="3"/>
      <c r="E2" s="3" t="s">
        <v>33</v>
      </c>
      <c r="F2" s="3"/>
      <c r="H2" s="3" t="s">
        <v>34</v>
      </c>
      <c r="I2" s="3" t="s">
        <v>439</v>
      </c>
      <c r="K2" s="3" t="s">
        <v>35</v>
      </c>
      <c r="L2" s="3" t="s">
        <v>451</v>
      </c>
      <c r="M2" s="3" t="s">
        <v>454</v>
      </c>
      <c r="N2" s="3">
        <v>10001798</v>
      </c>
      <c r="O2" s="3" t="str">
        <f>K2</f>
        <v>FUR-BO-10001798</v>
      </c>
      <c r="R2" s="3" t="s">
        <v>36</v>
      </c>
      <c r="S2" s="3" t="s">
        <v>419</v>
      </c>
      <c r="T2" s="3">
        <v>12789</v>
      </c>
      <c r="V2" s="3" t="s">
        <v>37</v>
      </c>
      <c r="W2" s="3" t="str">
        <f>TEXT(V2,0)</f>
        <v>123ABC</v>
      </c>
      <c r="X2" s="3">
        <v>123</v>
      </c>
    </row>
    <row r="3" spans="1:24" x14ac:dyDescent="0.25">
      <c r="A3" s="3" t="s">
        <v>38</v>
      </c>
      <c r="B3" s="3"/>
      <c r="C3" s="3"/>
      <c r="D3" s="3"/>
      <c r="E3" s="3" t="s">
        <v>39</v>
      </c>
      <c r="F3" s="3"/>
      <c r="H3" s="3" t="s">
        <v>40</v>
      </c>
      <c r="I3" s="3" t="s">
        <v>440</v>
      </c>
      <c r="K3" s="3" t="s">
        <v>41</v>
      </c>
      <c r="L3" s="3" t="s">
        <v>451</v>
      </c>
      <c r="M3" s="3" t="s">
        <v>455</v>
      </c>
      <c r="N3" s="3">
        <v>10000454</v>
      </c>
      <c r="O3" s="3" t="str">
        <f t="shared" ref="O3:O21" si="0">K3</f>
        <v>FUR-CH-10000454</v>
      </c>
      <c r="R3" s="3" t="s">
        <v>42</v>
      </c>
      <c r="S3" s="3" t="s">
        <v>420</v>
      </c>
      <c r="T3" s="3">
        <v>1234589</v>
      </c>
      <c r="V3" s="3" t="s">
        <v>43</v>
      </c>
      <c r="W3" s="3" t="str">
        <f t="shared" ref="W3:W15" si="1">TEXT(V3,0)</f>
        <v>786SWR</v>
      </c>
      <c r="X3" s="3">
        <v>786</v>
      </c>
    </row>
    <row r="4" spans="1:24" x14ac:dyDescent="0.25">
      <c r="A4" s="3" t="s">
        <v>44</v>
      </c>
      <c r="B4" s="3"/>
      <c r="C4" s="3"/>
      <c r="D4" s="3"/>
      <c r="E4" s="3" t="s">
        <v>45</v>
      </c>
      <c r="F4" s="3"/>
      <c r="H4" s="3" t="s">
        <v>46</v>
      </c>
      <c r="I4" s="3" t="s">
        <v>441</v>
      </c>
      <c r="K4" s="3" t="s">
        <v>47</v>
      </c>
      <c r="L4" s="3" t="s">
        <v>452</v>
      </c>
      <c r="M4" s="3" t="s">
        <v>456</v>
      </c>
      <c r="N4" s="3">
        <v>10000240</v>
      </c>
      <c r="O4" s="3" t="str">
        <f t="shared" si="0"/>
        <v>OFF-LA-10000240</v>
      </c>
      <c r="R4" s="3" t="s">
        <v>48</v>
      </c>
      <c r="S4" s="3" t="s">
        <v>421</v>
      </c>
      <c r="T4" s="3">
        <v>79</v>
      </c>
      <c r="V4" s="3" t="s">
        <v>49</v>
      </c>
      <c r="W4" s="3" t="str">
        <f t="shared" si="1"/>
        <v>SWZ654</v>
      </c>
      <c r="X4" s="3">
        <v>654</v>
      </c>
    </row>
    <row r="5" spans="1:24" x14ac:dyDescent="0.25">
      <c r="A5" s="3" t="s">
        <v>50</v>
      </c>
      <c r="B5" s="3"/>
      <c r="C5" s="3"/>
      <c r="D5" s="3"/>
      <c r="E5" s="3" t="s">
        <v>51</v>
      </c>
      <c r="F5" s="3"/>
      <c r="H5" s="3" t="s">
        <v>52</v>
      </c>
      <c r="I5" s="3" t="s">
        <v>442</v>
      </c>
      <c r="K5" s="3" t="s">
        <v>53</v>
      </c>
      <c r="L5" s="3" t="s">
        <v>451</v>
      </c>
      <c r="M5" s="3" t="s">
        <v>457</v>
      </c>
      <c r="N5" s="3">
        <v>10000577</v>
      </c>
      <c r="O5" s="3" t="str">
        <f t="shared" si="0"/>
        <v>FUR-TA-10000577</v>
      </c>
      <c r="R5" s="3" t="s">
        <v>54</v>
      </c>
      <c r="S5" s="3" t="s">
        <v>422</v>
      </c>
      <c r="T5" s="3">
        <v>1258569875</v>
      </c>
      <c r="V5" s="3" t="s">
        <v>55</v>
      </c>
      <c r="W5" s="3" t="str">
        <f t="shared" si="1"/>
        <v>ABC123</v>
      </c>
      <c r="X5" s="3">
        <v>123</v>
      </c>
    </row>
    <row r="6" spans="1:24" x14ac:dyDescent="0.25">
      <c r="A6" s="3" t="s">
        <v>56</v>
      </c>
      <c r="B6" s="3"/>
      <c r="C6" s="3"/>
      <c r="D6" s="3"/>
      <c r="E6" s="3" t="s">
        <v>57</v>
      </c>
      <c r="F6" s="3"/>
      <c r="H6" s="3" t="s">
        <v>58</v>
      </c>
      <c r="I6" s="3" t="s">
        <v>443</v>
      </c>
      <c r="K6" s="3" t="s">
        <v>59</v>
      </c>
      <c r="L6" s="3" t="s">
        <v>452</v>
      </c>
      <c r="M6" s="3" t="s">
        <v>458</v>
      </c>
      <c r="N6" s="3">
        <v>10000760</v>
      </c>
      <c r="O6" s="3" t="str">
        <f t="shared" si="0"/>
        <v>OFF-ST-10000760</v>
      </c>
      <c r="R6" s="3" t="s">
        <v>60</v>
      </c>
      <c r="S6" s="3" t="s">
        <v>423</v>
      </c>
      <c r="T6" s="3">
        <v>785</v>
      </c>
      <c r="V6" s="3" t="s">
        <v>61</v>
      </c>
      <c r="W6" s="3" t="str">
        <f t="shared" si="1"/>
        <v>DEF456</v>
      </c>
      <c r="X6" s="3">
        <v>456</v>
      </c>
    </row>
    <row r="7" spans="1:24" x14ac:dyDescent="0.25">
      <c r="A7" s="3" t="s">
        <v>62</v>
      </c>
      <c r="B7" s="3"/>
      <c r="C7" s="3"/>
      <c r="D7" s="3"/>
      <c r="E7" s="3" t="s">
        <v>63</v>
      </c>
      <c r="F7" s="3"/>
      <c r="H7" s="3" t="s">
        <v>64</v>
      </c>
      <c r="I7" s="3" t="s">
        <v>444</v>
      </c>
      <c r="K7" s="3" t="s">
        <v>65</v>
      </c>
      <c r="L7" s="3" t="s">
        <v>451</v>
      </c>
      <c r="M7" s="3" t="s">
        <v>459</v>
      </c>
      <c r="N7" s="3">
        <v>10001487</v>
      </c>
      <c r="O7" s="3" t="str">
        <f t="shared" si="0"/>
        <v>FUR-FU-10001487</v>
      </c>
      <c r="R7" s="3" t="s">
        <v>66</v>
      </c>
      <c r="S7" s="3" t="s">
        <v>424</v>
      </c>
      <c r="T7" s="3">
        <v>987654</v>
      </c>
      <c r="V7" s="3" t="s">
        <v>67</v>
      </c>
      <c r="W7" s="3" t="str">
        <f t="shared" si="1"/>
        <v>574ABC</v>
      </c>
      <c r="X7" s="3">
        <v>574</v>
      </c>
    </row>
    <row r="8" spans="1:24" x14ac:dyDescent="0.25">
      <c r="A8" s="3" t="s">
        <v>68</v>
      </c>
      <c r="B8" s="3"/>
      <c r="C8" s="3"/>
      <c r="D8" s="3"/>
      <c r="E8" s="3" t="s">
        <v>69</v>
      </c>
      <c r="F8" s="3"/>
      <c r="H8" s="3" t="s">
        <v>70</v>
      </c>
      <c r="I8" s="3" t="s">
        <v>445</v>
      </c>
      <c r="K8" s="3" t="s">
        <v>71</v>
      </c>
      <c r="L8" s="3" t="s">
        <v>452</v>
      </c>
      <c r="M8" s="3" t="s">
        <v>460</v>
      </c>
      <c r="N8" s="3">
        <v>10002833</v>
      </c>
      <c r="O8" s="3" t="str">
        <f t="shared" si="0"/>
        <v>OFF-AR-10002833</v>
      </c>
      <c r="R8" s="3" t="s">
        <v>72</v>
      </c>
      <c r="S8" s="3" t="s">
        <v>425</v>
      </c>
      <c r="T8" s="3">
        <v>45</v>
      </c>
      <c r="V8" s="3" t="s">
        <v>73</v>
      </c>
      <c r="W8" s="3" t="str">
        <f t="shared" si="1"/>
        <v>999SWR</v>
      </c>
      <c r="X8" s="3">
        <v>999</v>
      </c>
    </row>
    <row r="9" spans="1:24" x14ac:dyDescent="0.25">
      <c r="A9" s="3" t="s">
        <v>74</v>
      </c>
      <c r="B9" s="3"/>
      <c r="C9" s="3"/>
      <c r="D9" s="3"/>
      <c r="E9" s="3" t="s">
        <v>75</v>
      </c>
      <c r="F9" s="3"/>
      <c r="H9" s="3" t="s">
        <v>76</v>
      </c>
      <c r="I9" s="3" t="s">
        <v>446</v>
      </c>
      <c r="K9" s="3" t="s">
        <v>77</v>
      </c>
      <c r="L9" s="3" t="s">
        <v>453</v>
      </c>
      <c r="M9" s="3" t="s">
        <v>461</v>
      </c>
      <c r="N9" s="3">
        <v>10002275</v>
      </c>
      <c r="O9" s="3" t="str">
        <f t="shared" si="0"/>
        <v>TEC-PH-10002275</v>
      </c>
      <c r="R9" s="3" t="s">
        <v>78</v>
      </c>
      <c r="S9" s="3" t="s">
        <v>426</v>
      </c>
      <c r="T9" s="3">
        <v>1254775896</v>
      </c>
      <c r="V9" s="3" t="s">
        <v>79</v>
      </c>
      <c r="W9" s="3" t="str">
        <f t="shared" si="1"/>
        <v>ABC812</v>
      </c>
      <c r="X9" s="3">
        <v>812</v>
      </c>
    </row>
    <row r="10" spans="1:24" x14ac:dyDescent="0.25">
      <c r="A10" s="3" t="s">
        <v>80</v>
      </c>
      <c r="B10" s="3"/>
      <c r="C10" s="3"/>
      <c r="D10" s="3"/>
      <c r="E10" s="3" t="s">
        <v>81</v>
      </c>
      <c r="F10" s="3"/>
      <c r="H10" s="3" t="s">
        <v>58</v>
      </c>
      <c r="I10" s="3" t="s">
        <v>443</v>
      </c>
      <c r="K10" s="3" t="s">
        <v>82</v>
      </c>
      <c r="L10" s="3" t="s">
        <v>452</v>
      </c>
      <c r="M10" s="3" t="s">
        <v>462</v>
      </c>
      <c r="N10" s="3">
        <v>10003910</v>
      </c>
      <c r="O10" s="3" t="str">
        <f t="shared" si="0"/>
        <v>OFF-BI-10003910</v>
      </c>
      <c r="R10" s="3" t="s">
        <v>83</v>
      </c>
      <c r="S10" s="3" t="s">
        <v>427</v>
      </c>
      <c r="T10" s="3">
        <v>5458</v>
      </c>
      <c r="V10" s="3" t="s">
        <v>84</v>
      </c>
      <c r="W10" s="3" t="str">
        <f t="shared" si="1"/>
        <v>SWZ810</v>
      </c>
      <c r="X10" s="3">
        <v>810</v>
      </c>
    </row>
    <row r="11" spans="1:24" x14ac:dyDescent="0.25">
      <c r="A11" s="3" t="s">
        <v>85</v>
      </c>
      <c r="B11" s="3"/>
      <c r="C11" s="3"/>
      <c r="D11" s="3"/>
      <c r="E11" s="3" t="s">
        <v>86</v>
      </c>
      <c r="F11" s="3"/>
      <c r="H11" s="3" t="s">
        <v>87</v>
      </c>
      <c r="I11" s="3" t="s">
        <v>447</v>
      </c>
      <c r="K11" s="3" t="s">
        <v>88</v>
      </c>
      <c r="L11" s="3" t="s">
        <v>452</v>
      </c>
      <c r="M11" s="3" t="s">
        <v>463</v>
      </c>
      <c r="N11" s="3">
        <v>10002892</v>
      </c>
      <c r="O11" s="3" t="str">
        <f t="shared" si="0"/>
        <v>OFF-AP-10002892</v>
      </c>
      <c r="R11" s="3" t="s">
        <v>89</v>
      </c>
      <c r="S11" s="3" t="s">
        <v>428</v>
      </c>
      <c r="T11" s="3">
        <v>789542</v>
      </c>
      <c r="V11" s="3" t="s">
        <v>90</v>
      </c>
      <c r="W11" s="3" t="str">
        <f t="shared" si="1"/>
        <v>DEF190</v>
      </c>
      <c r="X11" s="3">
        <v>190</v>
      </c>
    </row>
    <row r="12" spans="1:24" x14ac:dyDescent="0.25">
      <c r="A12" s="3" t="s">
        <v>91</v>
      </c>
      <c r="B12" s="3"/>
      <c r="C12" s="3"/>
      <c r="D12" s="3"/>
      <c r="E12" s="3" t="s">
        <v>92</v>
      </c>
      <c r="F12" s="3"/>
      <c r="H12" s="3" t="s">
        <v>93</v>
      </c>
      <c r="I12" s="3" t="s">
        <v>448</v>
      </c>
      <c r="K12" s="3" t="s">
        <v>94</v>
      </c>
      <c r="L12" s="3" t="s">
        <v>451</v>
      </c>
      <c r="M12" s="3" t="s">
        <v>457</v>
      </c>
      <c r="N12" s="3">
        <v>10001539</v>
      </c>
      <c r="O12" s="3" t="str">
        <f t="shared" si="0"/>
        <v>FUR-TA-10001539</v>
      </c>
      <c r="V12" s="3" t="s">
        <v>95</v>
      </c>
      <c r="W12" s="3" t="str">
        <f t="shared" si="1"/>
        <v>333ABC</v>
      </c>
      <c r="X12" s="3">
        <v>333</v>
      </c>
    </row>
    <row r="13" spans="1:24" x14ac:dyDescent="0.25">
      <c r="A13" s="3" t="s">
        <v>96</v>
      </c>
      <c r="B13" s="3"/>
      <c r="C13" s="3"/>
      <c r="D13" s="3"/>
      <c r="E13" s="3" t="s">
        <v>97</v>
      </c>
      <c r="F13" s="3"/>
      <c r="H13" s="3" t="s">
        <v>98</v>
      </c>
      <c r="I13" s="3" t="s">
        <v>449</v>
      </c>
      <c r="K13" s="3" t="s">
        <v>99</v>
      </c>
      <c r="L13" s="3" t="s">
        <v>453</v>
      </c>
      <c r="M13" s="3" t="s">
        <v>461</v>
      </c>
      <c r="N13" s="3">
        <v>10002033</v>
      </c>
      <c r="O13" s="3" t="str">
        <f t="shared" si="0"/>
        <v>TEC-PH-10002033</v>
      </c>
      <c r="V13" s="3" t="s">
        <v>100</v>
      </c>
      <c r="W13" s="3" t="str">
        <f t="shared" si="1"/>
        <v>766SWR</v>
      </c>
      <c r="X13" s="3">
        <v>766</v>
      </c>
    </row>
    <row r="14" spans="1:24" x14ac:dyDescent="0.25">
      <c r="A14" s="3" t="s">
        <v>101</v>
      </c>
      <c r="B14" s="3"/>
      <c r="C14" s="3"/>
      <c r="D14" s="3"/>
      <c r="E14" s="3" t="s">
        <v>102</v>
      </c>
      <c r="F14" s="3"/>
      <c r="H14" s="3" t="s">
        <v>103</v>
      </c>
      <c r="I14" s="3" t="s">
        <v>450</v>
      </c>
      <c r="K14" s="3" t="s">
        <v>104</v>
      </c>
      <c r="L14" s="3" t="s">
        <v>452</v>
      </c>
      <c r="M14" s="3" t="s">
        <v>464</v>
      </c>
      <c r="N14" s="3">
        <v>10002365</v>
      </c>
      <c r="O14" s="3" t="str">
        <f t="shared" si="0"/>
        <v>OFF-PA-10002365</v>
      </c>
      <c r="V14" s="3" t="s">
        <v>105</v>
      </c>
      <c r="W14" s="3" t="str">
        <f t="shared" si="1"/>
        <v>ABC129</v>
      </c>
      <c r="X14" s="3">
        <v>129</v>
      </c>
    </row>
    <row r="15" spans="1:24" x14ac:dyDescent="0.25">
      <c r="A15" s="3" t="s">
        <v>106</v>
      </c>
      <c r="B15" s="3"/>
      <c r="C15" s="3"/>
      <c r="D15" s="3"/>
      <c r="E15" s="3" t="s">
        <v>107</v>
      </c>
      <c r="F15" s="3"/>
      <c r="K15" s="3" t="s">
        <v>108</v>
      </c>
      <c r="L15" s="3" t="s">
        <v>452</v>
      </c>
      <c r="M15" s="3" t="s">
        <v>462</v>
      </c>
      <c r="N15" s="3">
        <v>10003656</v>
      </c>
      <c r="O15" s="3" t="str">
        <f t="shared" si="0"/>
        <v>OFF-BI-10003656</v>
      </c>
      <c r="V15" s="3" t="s">
        <v>109</v>
      </c>
      <c r="W15" s="3" t="str">
        <f t="shared" si="1"/>
        <v>SWZ657</v>
      </c>
      <c r="X15" s="3">
        <v>657</v>
      </c>
    </row>
    <row r="16" spans="1:24" x14ac:dyDescent="0.25">
      <c r="A16" s="3" t="s">
        <v>110</v>
      </c>
      <c r="B16" s="3"/>
      <c r="C16" s="3"/>
      <c r="D16" s="3"/>
      <c r="E16" s="3" t="s">
        <v>111</v>
      </c>
      <c r="F16" s="3"/>
      <c r="K16" s="3" t="s">
        <v>112</v>
      </c>
      <c r="L16" s="3" t="s">
        <v>452</v>
      </c>
      <c r="M16" s="3" t="s">
        <v>463</v>
      </c>
      <c r="N16" s="3">
        <v>10002311</v>
      </c>
      <c r="O16" s="3" t="str">
        <f t="shared" si="0"/>
        <v>OFF-AP-10002311</v>
      </c>
    </row>
    <row r="17" spans="1:15" x14ac:dyDescent="0.25">
      <c r="A17" s="3" t="s">
        <v>113</v>
      </c>
      <c r="B17" s="3"/>
      <c r="C17" s="3"/>
      <c r="D17" s="3"/>
      <c r="E17" s="3" t="s">
        <v>114</v>
      </c>
      <c r="F17" s="3"/>
      <c r="K17" s="3" t="s">
        <v>115</v>
      </c>
      <c r="L17" s="3" t="s">
        <v>452</v>
      </c>
      <c r="M17" s="3" t="s">
        <v>462</v>
      </c>
      <c r="N17" s="3">
        <v>10000756</v>
      </c>
      <c r="O17" s="3" t="str">
        <f t="shared" si="0"/>
        <v>OFF-BI-10000756</v>
      </c>
    </row>
    <row r="18" spans="1:15" x14ac:dyDescent="0.25">
      <c r="A18" s="3" t="s">
        <v>116</v>
      </c>
      <c r="B18" s="3"/>
      <c r="C18" s="3"/>
      <c r="D18" s="3"/>
      <c r="E18" s="3" t="s">
        <v>117</v>
      </c>
      <c r="F18" s="3"/>
      <c r="K18" s="3" t="s">
        <v>118</v>
      </c>
      <c r="L18" s="3" t="s">
        <v>452</v>
      </c>
      <c r="M18" s="3" t="s">
        <v>458</v>
      </c>
      <c r="N18" s="3">
        <v>10004186</v>
      </c>
      <c r="O18" s="3" t="str">
        <f t="shared" si="0"/>
        <v>OFF-ST-10004186</v>
      </c>
    </row>
    <row r="19" spans="1:15" x14ac:dyDescent="0.25">
      <c r="A19" s="3" t="s">
        <v>119</v>
      </c>
      <c r="B19" s="3"/>
      <c r="C19" s="3"/>
      <c r="D19" s="3"/>
      <c r="E19" s="3" t="s">
        <v>120</v>
      </c>
      <c r="F19" s="3"/>
      <c r="K19" s="3" t="s">
        <v>121</v>
      </c>
      <c r="L19" s="3" t="s">
        <v>452</v>
      </c>
      <c r="M19" s="3" t="s">
        <v>458</v>
      </c>
      <c r="N19" s="3">
        <v>10000107</v>
      </c>
      <c r="O19" s="3" t="str">
        <f t="shared" si="0"/>
        <v>OFF-ST-10000107</v>
      </c>
    </row>
    <row r="20" spans="1:15" x14ac:dyDescent="0.25">
      <c r="A20" s="3" t="s">
        <v>122</v>
      </c>
      <c r="B20" s="3"/>
      <c r="C20" s="3"/>
      <c r="D20" s="3"/>
      <c r="E20" s="3" t="s">
        <v>123</v>
      </c>
      <c r="F20" s="3"/>
      <c r="K20" s="3" t="s">
        <v>124</v>
      </c>
      <c r="L20" s="3" t="s">
        <v>452</v>
      </c>
      <c r="M20" s="3" t="s">
        <v>460</v>
      </c>
      <c r="N20" s="3">
        <v>10003056</v>
      </c>
      <c r="O20" s="3" t="str">
        <f t="shared" si="0"/>
        <v>OFF-AR-10003056</v>
      </c>
    </row>
    <row r="21" spans="1:15" x14ac:dyDescent="0.25">
      <c r="A21" s="3" t="s">
        <v>125</v>
      </c>
      <c r="B21" s="3"/>
      <c r="C21" s="3"/>
      <c r="D21" s="3"/>
      <c r="E21" s="3" t="s">
        <v>126</v>
      </c>
      <c r="F21" s="3"/>
      <c r="K21" s="3" t="s">
        <v>127</v>
      </c>
      <c r="L21" s="3" t="s">
        <v>453</v>
      </c>
      <c r="M21" s="3" t="s">
        <v>461</v>
      </c>
      <c r="N21" s="3">
        <v>10001949</v>
      </c>
      <c r="O21" s="3" t="str">
        <f t="shared" si="0"/>
        <v>TEC-PH-10001949</v>
      </c>
    </row>
    <row r="22" spans="1:15" x14ac:dyDescent="0.25">
      <c r="A22" s="3" t="s">
        <v>128</v>
      </c>
      <c r="B22" s="3"/>
      <c r="C22" s="3"/>
      <c r="D22" s="3"/>
      <c r="E22" s="3" t="s">
        <v>129</v>
      </c>
      <c r="F22" s="3"/>
    </row>
    <row r="23" spans="1:15" x14ac:dyDescent="0.25">
      <c r="A23" s="3" t="s">
        <v>130</v>
      </c>
      <c r="B23" s="3"/>
      <c r="C23" s="3"/>
      <c r="D23" s="3"/>
      <c r="E23" s="3" t="s">
        <v>131</v>
      </c>
      <c r="F23" s="3"/>
    </row>
    <row r="24" spans="1:15" x14ac:dyDescent="0.25">
      <c r="A24" s="3" t="s">
        <v>132</v>
      </c>
      <c r="B24" s="3"/>
      <c r="C24" s="3"/>
      <c r="D24" s="3"/>
      <c r="E24" s="3" t="s">
        <v>133</v>
      </c>
      <c r="F24" s="3"/>
    </row>
    <row r="25" spans="1:15" x14ac:dyDescent="0.25">
      <c r="A25" s="3" t="s">
        <v>134</v>
      </c>
      <c r="B25" s="3"/>
      <c r="C25" s="3"/>
      <c r="D25" s="3"/>
      <c r="E25" s="3" t="s">
        <v>135</v>
      </c>
      <c r="F25" s="3"/>
    </row>
    <row r="26" spans="1:15" x14ac:dyDescent="0.25">
      <c r="A26" s="3" t="s">
        <v>136</v>
      </c>
      <c r="B26" s="3"/>
      <c r="C26" s="3"/>
      <c r="D26" s="3"/>
      <c r="E26" s="3" t="s">
        <v>137</v>
      </c>
      <c r="F26" s="3"/>
    </row>
    <row r="27" spans="1:15" x14ac:dyDescent="0.25">
      <c r="A27" s="3" t="s">
        <v>138</v>
      </c>
      <c r="B27" s="3"/>
      <c r="C27" s="3"/>
      <c r="D27" s="3"/>
      <c r="E27" s="3" t="s">
        <v>139</v>
      </c>
      <c r="F27" s="3"/>
      <c r="H27" s="5" t="s">
        <v>140</v>
      </c>
      <c r="I27" s="5" t="s">
        <v>141</v>
      </c>
      <c r="J27" s="5" t="s">
        <v>142</v>
      </c>
      <c r="K27" s="5" t="s">
        <v>143</v>
      </c>
      <c r="L27" s="5" t="s">
        <v>144</v>
      </c>
    </row>
    <row r="28" spans="1:15" x14ac:dyDescent="0.25">
      <c r="A28" s="3" t="s">
        <v>145</v>
      </c>
      <c r="B28" s="3"/>
      <c r="C28" s="3"/>
      <c r="D28" s="3"/>
      <c r="E28" s="3" t="s">
        <v>146</v>
      </c>
      <c r="F28" s="3"/>
      <c r="H28" s="3" t="s">
        <v>147</v>
      </c>
      <c r="I28" s="3" t="s">
        <v>465</v>
      </c>
      <c r="J28" s="3" t="s">
        <v>312</v>
      </c>
      <c r="K28" s="3" t="s">
        <v>148</v>
      </c>
      <c r="L28" s="3" t="str">
        <f>H28&amp;"@Lenkart.com"</f>
        <v>Manshi Sharma@Lenkart.com</v>
      </c>
    </row>
    <row r="29" spans="1:15" x14ac:dyDescent="0.25">
      <c r="A29" s="3" t="s">
        <v>149</v>
      </c>
      <c r="B29" s="3"/>
      <c r="C29" s="3"/>
      <c r="D29" s="3"/>
      <c r="E29" s="3" t="s">
        <v>150</v>
      </c>
      <c r="F29" s="3"/>
      <c r="H29" s="3" t="s">
        <v>151</v>
      </c>
      <c r="I29" s="3" t="s">
        <v>466</v>
      </c>
      <c r="J29" s="3" t="s">
        <v>473</v>
      </c>
      <c r="K29" s="3" t="s">
        <v>152</v>
      </c>
      <c r="L29" s="3" t="str">
        <f>H29&amp;"@Wakmart.com"</f>
        <v>Simran Kumari@Wakmart.com</v>
      </c>
    </row>
    <row r="30" spans="1:15" x14ac:dyDescent="0.25">
      <c r="A30" s="3" t="s">
        <v>153</v>
      </c>
      <c r="B30" s="3"/>
      <c r="C30" s="3"/>
      <c r="D30" s="3"/>
      <c r="E30" s="3" t="s">
        <v>154</v>
      </c>
      <c r="F30" s="3"/>
      <c r="H30" s="3" t="s">
        <v>155</v>
      </c>
      <c r="I30" s="3" t="s">
        <v>467</v>
      </c>
      <c r="J30" s="3" t="s">
        <v>474</v>
      </c>
      <c r="K30" s="3" t="s">
        <v>156</v>
      </c>
      <c r="L30" s="3" t="str">
        <f>H30&amp;"@pepsico.com"</f>
        <v>Bijan Gope@pepsico.com</v>
      </c>
    </row>
    <row r="31" spans="1:15" x14ac:dyDescent="0.25">
      <c r="A31" s="3" t="s">
        <v>157</v>
      </c>
      <c r="B31" s="3"/>
      <c r="C31" s="3"/>
      <c r="D31" s="3"/>
      <c r="E31" s="3" t="s">
        <v>158</v>
      </c>
      <c r="F31" s="3"/>
      <c r="H31" s="3" t="s">
        <v>159</v>
      </c>
      <c r="I31" s="3" t="s">
        <v>468</v>
      </c>
      <c r="J31" s="3" t="s">
        <v>475</v>
      </c>
      <c r="K31" s="3" t="s">
        <v>160</v>
      </c>
      <c r="L31" s="3" t="str">
        <f>H31&amp;"@Muthoot.com"</f>
        <v>Sunanda Das@Muthoot.com</v>
      </c>
    </row>
    <row r="32" spans="1:15" x14ac:dyDescent="0.25">
      <c r="A32" s="3" t="s">
        <v>161</v>
      </c>
      <c r="B32" s="3"/>
      <c r="C32" s="3"/>
      <c r="D32" s="3"/>
      <c r="E32" s="3" t="s">
        <v>162</v>
      </c>
      <c r="F32" s="3"/>
      <c r="H32" s="3" t="s">
        <v>163</v>
      </c>
      <c r="I32" s="3" t="s">
        <v>469</v>
      </c>
      <c r="J32" s="3" t="s">
        <v>396</v>
      </c>
      <c r="K32" s="3" t="s">
        <v>164</v>
      </c>
      <c r="L32" s="3" t="str">
        <f>H32&amp;"@Bhel.com"</f>
        <v>Raj Kumar @Bhel.com</v>
      </c>
    </row>
    <row r="33" spans="1:12" x14ac:dyDescent="0.25">
      <c r="A33" s="3" t="s">
        <v>165</v>
      </c>
      <c r="B33" s="3"/>
      <c r="C33" s="3"/>
      <c r="D33" s="3"/>
      <c r="E33" s="3" t="s">
        <v>166</v>
      </c>
      <c r="F33" s="3"/>
      <c r="H33" s="3" t="s">
        <v>167</v>
      </c>
      <c r="I33" s="3" t="s">
        <v>470</v>
      </c>
      <c r="J33" s="3" t="s">
        <v>476</v>
      </c>
      <c r="K33" s="3" t="s">
        <v>168</v>
      </c>
      <c r="L33" s="3" t="str">
        <f>H33&amp;"@Sbi.com"</f>
        <v>Shivani Chaturvedi@Sbi.com</v>
      </c>
    </row>
    <row r="34" spans="1:12" x14ac:dyDescent="0.25">
      <c r="A34" s="3" t="s">
        <v>169</v>
      </c>
      <c r="B34" s="3"/>
      <c r="C34" s="3"/>
      <c r="D34" s="3"/>
      <c r="E34" s="3" t="s">
        <v>170</v>
      </c>
      <c r="F34" s="3"/>
      <c r="H34" s="3" t="s">
        <v>171</v>
      </c>
      <c r="I34" s="3" t="s">
        <v>471</v>
      </c>
      <c r="J34" s="3" t="s">
        <v>475</v>
      </c>
      <c r="K34" s="3" t="s">
        <v>172</v>
      </c>
      <c r="L34" s="3" t="str">
        <f>H34&amp;"@Airtel.com"</f>
        <v>Abilash Das@Airtel.com</v>
      </c>
    </row>
    <row r="35" spans="1:12" x14ac:dyDescent="0.25">
      <c r="A35" s="3" t="s">
        <v>173</v>
      </c>
      <c r="B35" s="3"/>
      <c r="C35" s="3"/>
      <c r="D35" s="3"/>
      <c r="E35" s="3" t="s">
        <v>174</v>
      </c>
      <c r="F35" s="3"/>
      <c r="H35" s="3" t="s">
        <v>175</v>
      </c>
      <c r="I35" s="3" t="s">
        <v>472</v>
      </c>
      <c r="J35" s="3" t="s">
        <v>387</v>
      </c>
      <c r="K35" s="3" t="s">
        <v>176</v>
      </c>
      <c r="L35" s="3" t="str">
        <f>H35&amp;"@Relance.com"</f>
        <v>Riya Banerjee@Relance.com</v>
      </c>
    </row>
    <row r="36" spans="1:12" x14ac:dyDescent="0.25">
      <c r="A36" s="3" t="s">
        <v>177</v>
      </c>
      <c r="B36" s="3"/>
      <c r="C36" s="3"/>
      <c r="D36" s="3"/>
      <c r="E36" s="3" t="s">
        <v>178</v>
      </c>
      <c r="F36" s="3"/>
    </row>
    <row r="37" spans="1:12" x14ac:dyDescent="0.25">
      <c r="A37" s="3" t="s">
        <v>179</v>
      </c>
      <c r="B37" s="3"/>
      <c r="C37" s="3"/>
      <c r="D37" s="3"/>
      <c r="E37" s="3" t="s">
        <v>180</v>
      </c>
      <c r="F37" s="3"/>
    </row>
    <row r="38" spans="1:12" x14ac:dyDescent="0.25">
      <c r="A38" s="3" t="s">
        <v>181</v>
      </c>
      <c r="B38" s="3"/>
      <c r="C38" s="3"/>
      <c r="D38" s="3"/>
      <c r="E38" s="3" t="s">
        <v>182</v>
      </c>
      <c r="F38" s="3"/>
    </row>
    <row r="39" spans="1:12" x14ac:dyDescent="0.25">
      <c r="A39" s="3" t="s">
        <v>183</v>
      </c>
      <c r="B39" s="3"/>
      <c r="C39" s="3"/>
      <c r="D39" s="3"/>
      <c r="E39" s="3" t="s">
        <v>184</v>
      </c>
      <c r="F39" s="3"/>
    </row>
    <row r="40" spans="1:12" x14ac:dyDescent="0.25">
      <c r="A40" s="3" t="s">
        <v>185</v>
      </c>
      <c r="B40" s="3"/>
      <c r="C40" s="3"/>
      <c r="D40" s="3"/>
      <c r="E40" s="3" t="s">
        <v>186</v>
      </c>
      <c r="F40" s="3"/>
    </row>
    <row r="41" spans="1:12" x14ac:dyDescent="0.25">
      <c r="A41" s="3" t="s">
        <v>187</v>
      </c>
      <c r="B41" s="3"/>
      <c r="C41" s="3"/>
      <c r="D41" s="3"/>
      <c r="E41" s="3" t="s">
        <v>188</v>
      </c>
      <c r="F41" s="3"/>
    </row>
    <row r="42" spans="1:12" x14ac:dyDescent="0.25">
      <c r="A42" s="3" t="s">
        <v>189</v>
      </c>
      <c r="B42" s="3"/>
      <c r="C42" s="3"/>
      <c r="D42" s="3"/>
      <c r="E42" s="3" t="s">
        <v>190</v>
      </c>
      <c r="F42" s="3"/>
    </row>
    <row r="43" spans="1:12" x14ac:dyDescent="0.25">
      <c r="A43" s="3" t="s">
        <v>191</v>
      </c>
      <c r="B43" s="3"/>
      <c r="C43" s="3"/>
      <c r="D43" s="3"/>
      <c r="E43" s="3" t="s">
        <v>192</v>
      </c>
      <c r="F43" s="3"/>
    </row>
    <row r="44" spans="1:12" x14ac:dyDescent="0.25">
      <c r="A44" s="3" t="s">
        <v>193</v>
      </c>
      <c r="B44" s="3"/>
      <c r="C44" s="3"/>
      <c r="D44" s="3"/>
      <c r="E44" s="3" t="s">
        <v>194</v>
      </c>
      <c r="F44" s="3"/>
    </row>
    <row r="45" spans="1:12" x14ac:dyDescent="0.25">
      <c r="A45" s="3" t="s">
        <v>195</v>
      </c>
      <c r="B45" s="3"/>
      <c r="C45" s="3"/>
      <c r="D45" s="3"/>
      <c r="E45" s="3" t="s">
        <v>196</v>
      </c>
      <c r="F45" s="3"/>
    </row>
    <row r="46" spans="1:12" x14ac:dyDescent="0.25">
      <c r="A46" s="3" t="s">
        <v>197</v>
      </c>
      <c r="B46" s="3"/>
      <c r="C46" s="3"/>
      <c r="D46" s="3"/>
      <c r="E46" s="3" t="s">
        <v>198</v>
      </c>
      <c r="F46" s="3"/>
    </row>
    <row r="47" spans="1:12" x14ac:dyDescent="0.25">
      <c r="A47" s="3" t="s">
        <v>199</v>
      </c>
      <c r="B47" s="3"/>
      <c r="C47" s="3"/>
      <c r="D47" s="3"/>
      <c r="E47" s="3" t="s">
        <v>200</v>
      </c>
      <c r="F47" s="3"/>
    </row>
    <row r="48" spans="1:12" x14ac:dyDescent="0.25">
      <c r="A48" s="3" t="s">
        <v>201</v>
      </c>
      <c r="B48" s="3"/>
      <c r="C48" s="3"/>
      <c r="D48" s="3"/>
      <c r="E48" s="3" t="s">
        <v>202</v>
      </c>
      <c r="F48" s="3"/>
    </row>
    <row r="49" spans="1:6" x14ac:dyDescent="0.25">
      <c r="A49" s="3" t="s">
        <v>203</v>
      </c>
      <c r="B49" s="3"/>
      <c r="C49" s="3"/>
      <c r="D49" s="3"/>
      <c r="E49" s="3" t="s">
        <v>204</v>
      </c>
      <c r="F49" s="3"/>
    </row>
    <row r="50" spans="1:6" x14ac:dyDescent="0.25">
      <c r="A50" s="3" t="s">
        <v>205</v>
      </c>
      <c r="B50" s="3"/>
      <c r="C50" s="3"/>
      <c r="D50" s="3"/>
      <c r="E50" s="3" t="s">
        <v>206</v>
      </c>
      <c r="F50" s="3"/>
    </row>
    <row r="51" spans="1:6" x14ac:dyDescent="0.25">
      <c r="A51" s="3" t="s">
        <v>207</v>
      </c>
      <c r="B51" s="3"/>
      <c r="C51" s="3"/>
      <c r="D51" s="3"/>
      <c r="E51" s="3" t="s">
        <v>208</v>
      </c>
      <c r="F51" s="3"/>
    </row>
    <row r="52" spans="1:6" x14ac:dyDescent="0.25">
      <c r="A52" s="3" t="s">
        <v>209</v>
      </c>
      <c r="B52" s="3"/>
      <c r="C52" s="3"/>
      <c r="D52" s="3"/>
      <c r="E52" s="3" t="s">
        <v>210</v>
      </c>
      <c r="F52" s="3"/>
    </row>
    <row r="53" spans="1:6" x14ac:dyDescent="0.25">
      <c r="A53" s="3" t="s">
        <v>211</v>
      </c>
      <c r="B53" s="3"/>
      <c r="C53" s="3"/>
      <c r="D53" s="3"/>
      <c r="E53" s="3" t="s">
        <v>212</v>
      </c>
      <c r="F53" s="3"/>
    </row>
    <row r="54" spans="1:6" x14ac:dyDescent="0.25">
      <c r="A54" s="3" t="s">
        <v>213</v>
      </c>
      <c r="B54" s="3"/>
      <c r="C54" s="3"/>
      <c r="D54" s="3"/>
      <c r="E54" s="3" t="s">
        <v>214</v>
      </c>
      <c r="F54" s="3"/>
    </row>
    <row r="55" spans="1:6" x14ac:dyDescent="0.25">
      <c r="A55" s="3" t="s">
        <v>215</v>
      </c>
      <c r="B55" s="3"/>
      <c r="C55" s="3"/>
      <c r="D55" s="3"/>
      <c r="E55" s="3" t="s">
        <v>216</v>
      </c>
      <c r="F55" s="3"/>
    </row>
    <row r="56" spans="1:6" x14ac:dyDescent="0.25">
      <c r="A56" s="3" t="s">
        <v>217</v>
      </c>
      <c r="B56" s="3"/>
      <c r="C56" s="3"/>
      <c r="D56" s="3"/>
      <c r="E56" s="3" t="s">
        <v>218</v>
      </c>
      <c r="F56" s="3"/>
    </row>
    <row r="57" spans="1:6" x14ac:dyDescent="0.25">
      <c r="A57" s="3" t="s">
        <v>219</v>
      </c>
      <c r="B57" s="3"/>
      <c r="C57" s="3"/>
      <c r="D57" s="3"/>
      <c r="E57" s="3" t="s">
        <v>220</v>
      </c>
      <c r="F57" s="3"/>
    </row>
    <row r="58" spans="1:6" x14ac:dyDescent="0.25">
      <c r="A58" s="3" t="s">
        <v>221</v>
      </c>
      <c r="B58" s="3"/>
      <c r="C58" s="3"/>
      <c r="D58" s="3"/>
      <c r="E58" s="3" t="s">
        <v>222</v>
      </c>
      <c r="F58" s="3"/>
    </row>
    <row r="59" spans="1:6" x14ac:dyDescent="0.25">
      <c r="A59" s="3" t="s">
        <v>223</v>
      </c>
      <c r="B59" s="3"/>
      <c r="C59" s="3"/>
      <c r="D59" s="3"/>
      <c r="E59" s="3" t="s">
        <v>224</v>
      </c>
      <c r="F59" s="3"/>
    </row>
    <row r="60" spans="1:6" x14ac:dyDescent="0.25">
      <c r="A60" s="3" t="s">
        <v>225</v>
      </c>
      <c r="B60" s="3"/>
      <c r="C60" s="3"/>
      <c r="D60" s="3"/>
      <c r="E60" s="3" t="s">
        <v>226</v>
      </c>
      <c r="F60" s="3"/>
    </row>
    <row r="61" spans="1:6" x14ac:dyDescent="0.25">
      <c r="A61" s="3" t="s">
        <v>227</v>
      </c>
      <c r="B61" s="3"/>
      <c r="C61" s="3"/>
      <c r="D61" s="3"/>
      <c r="E61" s="3" t="s">
        <v>228</v>
      </c>
      <c r="F61" s="3"/>
    </row>
    <row r="62" spans="1:6" x14ac:dyDescent="0.25">
      <c r="A62" s="3" t="s">
        <v>229</v>
      </c>
      <c r="B62" s="3"/>
      <c r="C62" s="3"/>
      <c r="D62" s="3"/>
      <c r="E62" s="3" t="s">
        <v>230</v>
      </c>
      <c r="F62" s="3"/>
    </row>
    <row r="63" spans="1:6" x14ac:dyDescent="0.25">
      <c r="A63" s="3" t="s">
        <v>231</v>
      </c>
      <c r="B63" s="3"/>
      <c r="C63" s="3"/>
      <c r="D63" s="3"/>
      <c r="E63" s="3" t="s">
        <v>232</v>
      </c>
      <c r="F63" s="3"/>
    </row>
    <row r="64" spans="1:6" x14ac:dyDescent="0.25">
      <c r="A64" s="3" t="s">
        <v>233</v>
      </c>
      <c r="B64" s="3"/>
      <c r="C64" s="3"/>
      <c r="D64" s="3"/>
      <c r="E64" s="3" t="s">
        <v>234</v>
      </c>
      <c r="F64" s="3"/>
    </row>
    <row r="65" spans="1:6" x14ac:dyDescent="0.25">
      <c r="A65" s="3" t="s">
        <v>235</v>
      </c>
      <c r="B65" s="3"/>
      <c r="C65" s="3"/>
      <c r="D65" s="3"/>
      <c r="E65" s="3" t="s">
        <v>236</v>
      </c>
      <c r="F65" s="3"/>
    </row>
    <row r="66" spans="1:6" x14ac:dyDescent="0.25">
      <c r="A66" s="3" t="s">
        <v>237</v>
      </c>
      <c r="B66" s="3"/>
      <c r="C66" s="3"/>
      <c r="D66" s="3"/>
      <c r="E66" s="3" t="s">
        <v>238</v>
      </c>
      <c r="F66" s="3"/>
    </row>
    <row r="67" spans="1:6" x14ac:dyDescent="0.25">
      <c r="A67" s="3" t="s">
        <v>239</v>
      </c>
      <c r="B67" s="3"/>
      <c r="C67" s="3"/>
      <c r="D67" s="3"/>
      <c r="E67" s="3" t="s">
        <v>240</v>
      </c>
      <c r="F67" s="3"/>
    </row>
    <row r="68" spans="1:6" x14ac:dyDescent="0.25">
      <c r="A68" s="3" t="s">
        <v>241</v>
      </c>
      <c r="B68" s="3"/>
      <c r="C68" s="3"/>
      <c r="D68" s="3"/>
      <c r="E68" s="3" t="s">
        <v>242</v>
      </c>
      <c r="F68" s="3"/>
    </row>
    <row r="69" spans="1:6" x14ac:dyDescent="0.25">
      <c r="A69" s="3" t="s">
        <v>243</v>
      </c>
      <c r="B69" s="3"/>
      <c r="C69" s="3"/>
      <c r="D69" s="3"/>
      <c r="E69" s="3" t="s">
        <v>244</v>
      </c>
      <c r="F69" s="3"/>
    </row>
    <row r="70" spans="1:6" x14ac:dyDescent="0.25">
      <c r="A70" s="3" t="s">
        <v>245</v>
      </c>
      <c r="B70" s="3"/>
      <c r="C70" s="3"/>
      <c r="D70" s="3"/>
      <c r="E70" s="3" t="s">
        <v>246</v>
      </c>
      <c r="F70" s="3"/>
    </row>
    <row r="71" spans="1:6" x14ac:dyDescent="0.25">
      <c r="A71" s="3" t="s">
        <v>247</v>
      </c>
      <c r="B71" s="3"/>
      <c r="C71" s="3"/>
      <c r="D71" s="3"/>
      <c r="E71" s="3" t="s">
        <v>248</v>
      </c>
      <c r="F71" s="3"/>
    </row>
    <row r="72" spans="1:6" x14ac:dyDescent="0.25">
      <c r="A72" s="3" t="s">
        <v>249</v>
      </c>
      <c r="B72" s="3"/>
      <c r="C72" s="3"/>
      <c r="D72" s="3"/>
      <c r="E72" s="3" t="s">
        <v>250</v>
      </c>
      <c r="F72" s="3"/>
    </row>
    <row r="73" spans="1:6" x14ac:dyDescent="0.25">
      <c r="A73" s="3" t="s">
        <v>251</v>
      </c>
      <c r="B73" s="3"/>
      <c r="C73" s="3"/>
      <c r="D73" s="3"/>
      <c r="E73" s="3" t="s">
        <v>252</v>
      </c>
      <c r="F7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060"/>
  </sheetPr>
  <dimension ref="A1:JI27"/>
  <sheetViews>
    <sheetView workbookViewId="0">
      <selection activeCell="K16" sqref="K16"/>
    </sheetView>
  </sheetViews>
  <sheetFormatPr defaultRowHeight="15" x14ac:dyDescent="0.25"/>
  <cols>
    <col min="1" max="1" width="11.5703125" customWidth="1"/>
    <col min="2" max="2" width="16" customWidth="1"/>
    <col min="3" max="3" width="14.28515625" customWidth="1"/>
    <col min="4" max="5" width="14.42578125" customWidth="1"/>
    <col min="6" max="6" width="13.42578125" customWidth="1"/>
    <col min="8" max="8" width="17" bestFit="1" customWidth="1"/>
    <col min="9" max="9" width="11.85546875" customWidth="1"/>
    <col min="10" max="10" width="12.85546875" customWidth="1"/>
    <col min="11" max="11" width="18" customWidth="1"/>
    <col min="12" max="12" width="13.85546875" bestFit="1" customWidth="1"/>
    <col min="15" max="15" width="15.5703125" bestFit="1" customWidth="1"/>
    <col min="16" max="16" width="13.42578125" customWidth="1"/>
    <col min="17" max="17" width="15.140625" customWidth="1"/>
    <col min="268" max="268" width="10.7109375" bestFit="1" customWidth="1"/>
    <col min="269" max="269" width="11.140625" bestFit="1" customWidth="1"/>
  </cols>
  <sheetData>
    <row r="1" spans="1:17" ht="15.75" x14ac:dyDescent="0.25">
      <c r="A1" s="7" t="s">
        <v>253</v>
      </c>
      <c r="B1" s="7" t="s">
        <v>254</v>
      </c>
      <c r="C1" s="7" t="s">
        <v>255</v>
      </c>
      <c r="D1" s="7" t="s">
        <v>256</v>
      </c>
      <c r="E1" s="7" t="s">
        <v>257</v>
      </c>
      <c r="F1" s="7" t="s">
        <v>258</v>
      </c>
      <c r="H1" s="7" t="s">
        <v>259</v>
      </c>
      <c r="I1" s="7" t="s">
        <v>27</v>
      </c>
      <c r="J1" s="7" t="s">
        <v>28</v>
      </c>
      <c r="K1" s="7" t="s">
        <v>260</v>
      </c>
      <c r="L1" s="7" t="s">
        <v>259</v>
      </c>
      <c r="O1" s="7" t="s">
        <v>26</v>
      </c>
      <c r="P1" s="7" t="s">
        <v>27</v>
      </c>
      <c r="Q1" s="7" t="s">
        <v>28</v>
      </c>
    </row>
    <row r="2" spans="1:17" x14ac:dyDescent="0.25">
      <c r="A2" s="1" t="s">
        <v>261</v>
      </c>
      <c r="B2" s="1">
        <v>4553</v>
      </c>
      <c r="C2" s="17" t="str">
        <f>LOWER(A2)</f>
        <v>ravi</v>
      </c>
      <c r="D2" s="17" t="str">
        <f>UPPER(A2)</f>
        <v>RAVI</v>
      </c>
      <c r="E2" s="17" t="str">
        <f>PROPER(A2)</f>
        <v>Ravi</v>
      </c>
      <c r="F2" s="17">
        <f>LEN(B2)</f>
        <v>4</v>
      </c>
      <c r="H2" s="1" t="s">
        <v>262</v>
      </c>
      <c r="I2" s="1" t="s">
        <v>429</v>
      </c>
      <c r="J2" s="1">
        <v>232765</v>
      </c>
      <c r="K2" s="1">
        <v>3</v>
      </c>
      <c r="L2" s="1" t="str">
        <f>H2</f>
        <v>KPO232765</v>
      </c>
      <c r="O2" s="1" t="s">
        <v>36</v>
      </c>
      <c r="P2" s="1" t="s">
        <v>419</v>
      </c>
      <c r="Q2" s="1">
        <v>12789</v>
      </c>
    </row>
    <row r="3" spans="1:17" x14ac:dyDescent="0.25">
      <c r="A3" s="1" t="s">
        <v>263</v>
      </c>
      <c r="B3" s="1">
        <v>356721</v>
      </c>
      <c r="C3" s="17" t="str">
        <f t="shared" ref="C3:C21" si="0">LOWER(A3)</f>
        <v>shiva</v>
      </c>
      <c r="D3" s="17" t="str">
        <f t="shared" ref="D3:D21" si="1">UPPER(A3)</f>
        <v>SHIVA</v>
      </c>
      <c r="E3" s="17" t="str">
        <f t="shared" ref="E3:E21" si="2">PROPER(A3)</f>
        <v>Shiva</v>
      </c>
      <c r="F3" s="17">
        <f t="shared" ref="F3:F21" si="3">LEN(B3)</f>
        <v>6</v>
      </c>
      <c r="H3" s="1" t="s">
        <v>264</v>
      </c>
      <c r="I3" s="1" t="s">
        <v>430</v>
      </c>
      <c r="J3" s="1">
        <v>187634</v>
      </c>
      <c r="K3" s="1">
        <v>8</v>
      </c>
      <c r="L3" s="1" t="str">
        <f t="shared" ref="L3:L11" si="4">H3</f>
        <v>JPR187634</v>
      </c>
      <c r="O3" s="1" t="s">
        <v>42</v>
      </c>
      <c r="P3" s="1" t="s">
        <v>420</v>
      </c>
      <c r="Q3" s="1">
        <v>1234589</v>
      </c>
    </row>
    <row r="4" spans="1:17" x14ac:dyDescent="0.25">
      <c r="A4" s="1" t="s">
        <v>265</v>
      </c>
      <c r="B4" s="1">
        <v>67123</v>
      </c>
      <c r="C4" s="17" t="str">
        <f t="shared" si="0"/>
        <v>mohit</v>
      </c>
      <c r="D4" s="17" t="str">
        <f t="shared" si="1"/>
        <v>MOHIT</v>
      </c>
      <c r="E4" s="17" t="str">
        <f t="shared" si="2"/>
        <v>Mohit</v>
      </c>
      <c r="F4" s="17">
        <f t="shared" si="3"/>
        <v>5</v>
      </c>
      <c r="H4" s="1" t="s">
        <v>266</v>
      </c>
      <c r="I4" s="1" t="s">
        <v>431</v>
      </c>
      <c r="J4" s="1">
        <v>129876</v>
      </c>
      <c r="K4" s="1">
        <v>2</v>
      </c>
      <c r="L4" s="1" t="str">
        <f t="shared" si="4"/>
        <v>UTW129876</v>
      </c>
      <c r="O4" s="1" t="s">
        <v>48</v>
      </c>
      <c r="P4" s="1" t="s">
        <v>421</v>
      </c>
      <c r="Q4" s="1">
        <v>79</v>
      </c>
    </row>
    <row r="5" spans="1:17" x14ac:dyDescent="0.25">
      <c r="A5" s="1" t="s">
        <v>267</v>
      </c>
      <c r="B5" s="1">
        <v>22347</v>
      </c>
      <c r="C5" s="17" t="str">
        <f t="shared" si="0"/>
        <v>rupa</v>
      </c>
      <c r="D5" s="17" t="str">
        <f t="shared" si="1"/>
        <v>RUPA</v>
      </c>
      <c r="E5" s="17" t="str">
        <f t="shared" si="2"/>
        <v>Rupa</v>
      </c>
      <c r="F5" s="17">
        <f t="shared" si="3"/>
        <v>5</v>
      </c>
      <c r="H5" s="1" t="s">
        <v>268</v>
      </c>
      <c r="I5" s="1" t="s">
        <v>432</v>
      </c>
      <c r="J5" s="1">
        <v>187549</v>
      </c>
      <c r="K5" s="1">
        <v>8</v>
      </c>
      <c r="L5" s="1" t="str">
        <f t="shared" si="4"/>
        <v>JPW187549</v>
      </c>
      <c r="O5" s="1" t="s">
        <v>54</v>
      </c>
      <c r="P5" s="1" t="s">
        <v>422</v>
      </c>
      <c r="Q5" s="1">
        <v>1258569875</v>
      </c>
    </row>
    <row r="6" spans="1:17" x14ac:dyDescent="0.25">
      <c r="A6" s="1" t="s">
        <v>269</v>
      </c>
      <c r="B6" s="1">
        <v>54387</v>
      </c>
      <c r="C6" s="17" t="str">
        <f t="shared" si="0"/>
        <v>deepa</v>
      </c>
      <c r="D6" s="17" t="str">
        <f t="shared" si="1"/>
        <v>DEEPA</v>
      </c>
      <c r="E6" s="17" t="str">
        <f t="shared" si="2"/>
        <v>Deepa</v>
      </c>
      <c r="F6" s="17">
        <f t="shared" si="3"/>
        <v>5</v>
      </c>
      <c r="H6" s="1" t="s">
        <v>270</v>
      </c>
      <c r="I6" s="1" t="s">
        <v>433</v>
      </c>
      <c r="J6" s="1">
        <v>187634</v>
      </c>
      <c r="K6" s="1">
        <v>8</v>
      </c>
      <c r="L6" s="1" t="str">
        <f t="shared" si="4"/>
        <v>MPW187634</v>
      </c>
      <c r="O6" s="1" t="s">
        <v>60</v>
      </c>
      <c r="P6" s="1" t="s">
        <v>423</v>
      </c>
      <c r="Q6" s="1">
        <v>785</v>
      </c>
    </row>
    <row r="7" spans="1:17" x14ac:dyDescent="0.25">
      <c r="A7" s="1" t="s">
        <v>261</v>
      </c>
      <c r="B7" s="1">
        <v>13564</v>
      </c>
      <c r="C7" s="17" t="str">
        <f t="shared" si="0"/>
        <v>ravi</v>
      </c>
      <c r="D7" s="17" t="str">
        <f t="shared" si="1"/>
        <v>RAVI</v>
      </c>
      <c r="E7" s="17" t="str">
        <f t="shared" si="2"/>
        <v>Ravi</v>
      </c>
      <c r="F7" s="17">
        <f t="shared" si="3"/>
        <v>5</v>
      </c>
      <c r="H7" s="1" t="s">
        <v>271</v>
      </c>
      <c r="I7" s="1" t="s">
        <v>434</v>
      </c>
      <c r="J7" s="1">
        <v>167345</v>
      </c>
      <c r="K7" s="1">
        <v>6</v>
      </c>
      <c r="L7" s="1" t="str">
        <f t="shared" si="4"/>
        <v>JAW167345</v>
      </c>
      <c r="O7" s="1" t="s">
        <v>66</v>
      </c>
      <c r="P7" s="1" t="s">
        <v>424</v>
      </c>
      <c r="Q7" s="1">
        <v>987654</v>
      </c>
    </row>
    <row r="8" spans="1:17" x14ac:dyDescent="0.25">
      <c r="A8" s="1" t="s">
        <v>272</v>
      </c>
      <c r="B8" s="1">
        <v>24873</v>
      </c>
      <c r="C8" s="17" t="str">
        <f t="shared" si="0"/>
        <v>sharmin</v>
      </c>
      <c r="D8" s="17" t="str">
        <f t="shared" si="1"/>
        <v>SHARMIN</v>
      </c>
      <c r="E8" s="17" t="str">
        <f t="shared" si="2"/>
        <v>Sharmin</v>
      </c>
      <c r="F8" s="17">
        <f t="shared" si="3"/>
        <v>5</v>
      </c>
      <c r="H8" s="1" t="s">
        <v>273</v>
      </c>
      <c r="I8" s="1" t="s">
        <v>435</v>
      </c>
      <c r="J8" s="1">
        <v>183452</v>
      </c>
      <c r="K8" s="1">
        <v>8</v>
      </c>
      <c r="L8" s="1" t="str">
        <f t="shared" si="4"/>
        <v>MQO183452</v>
      </c>
      <c r="O8" s="1" t="s">
        <v>72</v>
      </c>
      <c r="P8" s="1" t="s">
        <v>425</v>
      </c>
      <c r="Q8" s="1">
        <v>45</v>
      </c>
    </row>
    <row r="9" spans="1:17" x14ac:dyDescent="0.25">
      <c r="A9" s="1" t="s">
        <v>274</v>
      </c>
      <c r="B9" s="1">
        <v>19834</v>
      </c>
      <c r="C9" s="17" t="str">
        <f t="shared" si="0"/>
        <v>babu</v>
      </c>
      <c r="D9" s="17" t="str">
        <f t="shared" si="1"/>
        <v>BABU</v>
      </c>
      <c r="E9" s="17" t="str">
        <f t="shared" si="2"/>
        <v>Babu</v>
      </c>
      <c r="F9" s="17">
        <f t="shared" si="3"/>
        <v>5</v>
      </c>
      <c r="H9" s="1" t="s">
        <v>275</v>
      </c>
      <c r="I9" s="1" t="s">
        <v>436</v>
      </c>
      <c r="J9" s="1">
        <v>923654</v>
      </c>
      <c r="K9" s="1">
        <v>2</v>
      </c>
      <c r="L9" s="1" t="str">
        <f t="shared" si="4"/>
        <v>YRP923654</v>
      </c>
      <c r="O9" s="1" t="s">
        <v>78</v>
      </c>
      <c r="P9" s="1" t="s">
        <v>426</v>
      </c>
      <c r="Q9" s="1">
        <v>1254775896</v>
      </c>
    </row>
    <row r="10" spans="1:17" x14ac:dyDescent="0.25">
      <c r="A10" s="1" t="s">
        <v>276</v>
      </c>
      <c r="B10" s="1">
        <v>28743</v>
      </c>
      <c r="C10" s="17" t="str">
        <f t="shared" si="0"/>
        <v>jalal</v>
      </c>
      <c r="D10" s="17" t="str">
        <f t="shared" si="1"/>
        <v>JALAL</v>
      </c>
      <c r="E10" s="17" t="str">
        <f t="shared" si="2"/>
        <v>Jalal</v>
      </c>
      <c r="F10" s="17">
        <f t="shared" si="3"/>
        <v>5</v>
      </c>
      <c r="H10" s="1" t="s">
        <v>277</v>
      </c>
      <c r="I10" s="1" t="s">
        <v>437</v>
      </c>
      <c r="J10" s="1">
        <v>287543</v>
      </c>
      <c r="K10" s="1">
        <v>8</v>
      </c>
      <c r="L10" s="1" t="str">
        <f t="shared" si="4"/>
        <v>YUQ287543</v>
      </c>
      <c r="O10" s="1" t="s">
        <v>83</v>
      </c>
      <c r="P10" s="1" t="s">
        <v>427</v>
      </c>
      <c r="Q10" s="1">
        <v>5458</v>
      </c>
    </row>
    <row r="11" spans="1:17" x14ac:dyDescent="0.25">
      <c r="A11" s="1" t="s">
        <v>261</v>
      </c>
      <c r="B11" s="1">
        <v>18643</v>
      </c>
      <c r="C11" s="17" t="str">
        <f t="shared" si="0"/>
        <v>ravi</v>
      </c>
      <c r="D11" s="17" t="str">
        <f t="shared" si="1"/>
        <v>RAVI</v>
      </c>
      <c r="E11" s="17" t="str">
        <f t="shared" si="2"/>
        <v>Ravi</v>
      </c>
      <c r="F11" s="17">
        <f t="shared" si="3"/>
        <v>5</v>
      </c>
      <c r="H11" s="1" t="s">
        <v>278</v>
      </c>
      <c r="I11" s="1" t="s">
        <v>438</v>
      </c>
      <c r="J11" s="1">
        <v>173652</v>
      </c>
      <c r="K11" s="1">
        <v>7</v>
      </c>
      <c r="L11" s="1" t="str">
        <f t="shared" si="4"/>
        <v>EPU173652</v>
      </c>
      <c r="O11" s="1" t="s">
        <v>89</v>
      </c>
      <c r="P11" s="1" t="s">
        <v>428</v>
      </c>
      <c r="Q11" s="1">
        <v>789542</v>
      </c>
    </row>
    <row r="12" spans="1:17" x14ac:dyDescent="0.25">
      <c r="A12" s="1" t="s">
        <v>279</v>
      </c>
      <c r="B12" s="1">
        <v>34576</v>
      </c>
      <c r="C12" s="17" t="str">
        <f t="shared" si="0"/>
        <v>mayank</v>
      </c>
      <c r="D12" s="17" t="str">
        <f t="shared" si="1"/>
        <v>MAYANK</v>
      </c>
      <c r="E12" s="17" t="str">
        <f t="shared" si="2"/>
        <v>Mayank</v>
      </c>
      <c r="F12" s="17">
        <f t="shared" si="3"/>
        <v>5</v>
      </c>
    </row>
    <row r="13" spans="1:17" x14ac:dyDescent="0.25">
      <c r="A13" s="1" t="s">
        <v>280</v>
      </c>
      <c r="B13" s="1">
        <v>76453</v>
      </c>
      <c r="C13" s="17" t="str">
        <f t="shared" si="0"/>
        <v>rahul</v>
      </c>
      <c r="D13" s="17" t="str">
        <f t="shared" si="1"/>
        <v>RAHUL</v>
      </c>
      <c r="E13" s="17" t="str">
        <f t="shared" si="2"/>
        <v>Rahul</v>
      </c>
      <c r="F13" s="17">
        <f t="shared" si="3"/>
        <v>5</v>
      </c>
    </row>
    <row r="14" spans="1:17" ht="15.75" x14ac:dyDescent="0.25">
      <c r="A14" s="1" t="s">
        <v>281</v>
      </c>
      <c r="B14" s="1">
        <v>3652</v>
      </c>
      <c r="C14" s="17" t="str">
        <f t="shared" si="0"/>
        <v>sunil</v>
      </c>
      <c r="D14" s="17" t="str">
        <f t="shared" si="1"/>
        <v>SUNIL</v>
      </c>
      <c r="E14" s="17" t="str">
        <f t="shared" si="2"/>
        <v>Sunil</v>
      </c>
      <c r="F14" s="17">
        <f t="shared" si="3"/>
        <v>4</v>
      </c>
      <c r="H14" s="7" t="s">
        <v>253</v>
      </c>
      <c r="I14" s="7" t="s">
        <v>141</v>
      </c>
      <c r="J14" s="7" t="s">
        <v>142</v>
      </c>
      <c r="K14" s="7" t="s">
        <v>282</v>
      </c>
    </row>
    <row r="15" spans="1:17" x14ac:dyDescent="0.25">
      <c r="A15" s="1" t="s">
        <v>283</v>
      </c>
      <c r="B15" s="1">
        <v>57812</v>
      </c>
      <c r="C15" s="17" t="str">
        <f t="shared" si="0"/>
        <v>mehak</v>
      </c>
      <c r="D15" s="17" t="str">
        <f t="shared" si="1"/>
        <v>MEHAK</v>
      </c>
      <c r="E15" s="17" t="str">
        <f t="shared" si="2"/>
        <v>Mehak</v>
      </c>
      <c r="F15" s="17">
        <f t="shared" si="3"/>
        <v>5</v>
      </c>
      <c r="H15" s="1" t="s">
        <v>284</v>
      </c>
      <c r="I15" s="1" t="s">
        <v>285</v>
      </c>
      <c r="J15" s="1" t="s">
        <v>286</v>
      </c>
      <c r="K15" s="1" t="s">
        <v>284</v>
      </c>
    </row>
    <row r="16" spans="1:17" x14ac:dyDescent="0.25">
      <c r="A16" s="1" t="s">
        <v>287</v>
      </c>
      <c r="B16" s="1">
        <v>3434</v>
      </c>
      <c r="C16" s="17" t="str">
        <f t="shared" si="0"/>
        <v>sakshi</v>
      </c>
      <c r="D16" s="17" t="str">
        <f t="shared" si="1"/>
        <v>SAKSHI</v>
      </c>
      <c r="E16" s="17" t="str">
        <f t="shared" si="2"/>
        <v>Sakshi</v>
      </c>
      <c r="F16" s="17">
        <f t="shared" si="3"/>
        <v>4</v>
      </c>
      <c r="H16" s="1" t="s">
        <v>288</v>
      </c>
      <c r="I16" s="1" t="s">
        <v>289</v>
      </c>
      <c r="J16" s="1" t="s">
        <v>290</v>
      </c>
      <c r="K16" s="1" t="s">
        <v>288</v>
      </c>
    </row>
    <row r="17" spans="1:269" x14ac:dyDescent="0.25">
      <c r="A17" s="1" t="s">
        <v>291</v>
      </c>
      <c r="B17" s="1">
        <v>47621</v>
      </c>
      <c r="C17" s="17" t="str">
        <f t="shared" si="0"/>
        <v>sameer</v>
      </c>
      <c r="D17" s="17" t="str">
        <f t="shared" si="1"/>
        <v>SAMEER</v>
      </c>
      <c r="E17" s="17" t="str">
        <f t="shared" si="2"/>
        <v>Sameer</v>
      </c>
      <c r="F17" s="17">
        <f t="shared" si="3"/>
        <v>5</v>
      </c>
      <c r="H17" s="1" t="s">
        <v>292</v>
      </c>
      <c r="I17" s="1" t="s">
        <v>293</v>
      </c>
      <c r="J17" s="1" t="s">
        <v>294</v>
      </c>
      <c r="K17" s="1" t="s">
        <v>292</v>
      </c>
    </row>
    <row r="18" spans="1:269" x14ac:dyDescent="0.25">
      <c r="A18" s="1" t="s">
        <v>295</v>
      </c>
      <c r="B18" s="1">
        <v>96432</v>
      </c>
      <c r="C18" s="17" t="str">
        <f t="shared" si="0"/>
        <v>virender</v>
      </c>
      <c r="D18" s="17" t="str">
        <f t="shared" si="1"/>
        <v>VIRENDER</v>
      </c>
      <c r="E18" s="17" t="str">
        <f t="shared" si="2"/>
        <v>Virender</v>
      </c>
      <c r="F18" s="17">
        <f t="shared" si="3"/>
        <v>5</v>
      </c>
      <c r="H18" s="1" t="s">
        <v>296</v>
      </c>
      <c r="I18" s="1" t="s">
        <v>297</v>
      </c>
      <c r="J18" s="1" t="s">
        <v>298</v>
      </c>
      <c r="K18" s="1" t="s">
        <v>296</v>
      </c>
      <c r="JH18" t="s">
        <v>285</v>
      </c>
      <c r="JI18" t="s">
        <v>286</v>
      </c>
    </row>
    <row r="19" spans="1:269" x14ac:dyDescent="0.25">
      <c r="A19" s="1" t="s">
        <v>299</v>
      </c>
      <c r="B19" s="1">
        <v>86523</v>
      </c>
      <c r="C19" s="17" t="str">
        <f t="shared" si="0"/>
        <v>rohit</v>
      </c>
      <c r="D19" s="17" t="str">
        <f t="shared" si="1"/>
        <v>ROHIT</v>
      </c>
      <c r="E19" s="17" t="str">
        <f t="shared" si="2"/>
        <v>Rohit</v>
      </c>
      <c r="F19" s="17">
        <f t="shared" si="3"/>
        <v>5</v>
      </c>
      <c r="H19" s="1" t="s">
        <v>300</v>
      </c>
      <c r="I19" s="1" t="s">
        <v>301</v>
      </c>
      <c r="J19" s="1" t="s">
        <v>302</v>
      </c>
      <c r="K19" s="1" t="s">
        <v>300</v>
      </c>
      <c r="JH19" t="s">
        <v>289</v>
      </c>
      <c r="JI19" t="s">
        <v>290</v>
      </c>
    </row>
    <row r="20" spans="1:269" x14ac:dyDescent="0.25">
      <c r="A20" s="1" t="s">
        <v>261</v>
      </c>
      <c r="B20" s="1">
        <v>7534</v>
      </c>
      <c r="C20" s="17" t="str">
        <f t="shared" si="0"/>
        <v>ravi</v>
      </c>
      <c r="D20" s="17" t="str">
        <f t="shared" si="1"/>
        <v>RAVI</v>
      </c>
      <c r="E20" s="17" t="str">
        <f t="shared" si="2"/>
        <v>Ravi</v>
      </c>
      <c r="F20" s="17">
        <f t="shared" si="3"/>
        <v>4</v>
      </c>
      <c r="H20" s="1" t="s">
        <v>303</v>
      </c>
      <c r="I20" s="1" t="s">
        <v>304</v>
      </c>
      <c r="J20" s="1" t="s">
        <v>305</v>
      </c>
      <c r="K20" s="1" t="s">
        <v>303</v>
      </c>
      <c r="JH20" t="s">
        <v>293</v>
      </c>
      <c r="JI20" t="s">
        <v>294</v>
      </c>
    </row>
    <row r="21" spans="1:269" x14ac:dyDescent="0.25">
      <c r="A21" s="1" t="s">
        <v>306</v>
      </c>
      <c r="B21" s="1">
        <v>87631</v>
      </c>
      <c r="C21" s="17" t="str">
        <f t="shared" si="0"/>
        <v>deepak</v>
      </c>
      <c r="D21" s="17" t="str">
        <f t="shared" si="1"/>
        <v>DEEPAK</v>
      </c>
      <c r="E21" s="17" t="str">
        <f t="shared" si="2"/>
        <v>Deepak</v>
      </c>
      <c r="F21" s="17">
        <f t="shared" si="3"/>
        <v>5</v>
      </c>
      <c r="H21" s="1" t="s">
        <v>307</v>
      </c>
      <c r="I21" s="1" t="s">
        <v>308</v>
      </c>
      <c r="J21" s="1" t="s">
        <v>309</v>
      </c>
      <c r="K21" s="1" t="s">
        <v>307</v>
      </c>
      <c r="JH21" t="s">
        <v>297</v>
      </c>
      <c r="JI21" t="s">
        <v>298</v>
      </c>
    </row>
    <row r="22" spans="1:269" x14ac:dyDescent="0.25">
      <c r="H22" s="1" t="s">
        <v>310</v>
      </c>
      <c r="I22" s="1" t="s">
        <v>311</v>
      </c>
      <c r="J22" s="1" t="s">
        <v>312</v>
      </c>
      <c r="K22" s="1" t="s">
        <v>310</v>
      </c>
      <c r="JH22" t="s">
        <v>301</v>
      </c>
      <c r="JI22" t="s">
        <v>302</v>
      </c>
    </row>
    <row r="23" spans="1:269" x14ac:dyDescent="0.25">
      <c r="H23" s="1" t="s">
        <v>313</v>
      </c>
      <c r="I23" s="1" t="s">
        <v>314</v>
      </c>
      <c r="J23" s="1" t="s">
        <v>315</v>
      </c>
      <c r="K23" s="1" t="s">
        <v>313</v>
      </c>
      <c r="JH23" t="s">
        <v>304</v>
      </c>
      <c r="JI23" t="s">
        <v>305</v>
      </c>
    </row>
    <row r="24" spans="1:269" x14ac:dyDescent="0.25">
      <c r="H24" s="1" t="s">
        <v>316</v>
      </c>
      <c r="I24" s="1" t="s">
        <v>317</v>
      </c>
      <c r="J24" s="1" t="s">
        <v>318</v>
      </c>
      <c r="K24" s="1" t="s">
        <v>316</v>
      </c>
      <c r="JH24" t="s">
        <v>308</v>
      </c>
      <c r="JI24" t="s">
        <v>309</v>
      </c>
    </row>
    <row r="25" spans="1:269" x14ac:dyDescent="0.25">
      <c r="JH25" t="s">
        <v>311</v>
      </c>
      <c r="JI25" t="s">
        <v>312</v>
      </c>
    </row>
    <row r="26" spans="1:269" x14ac:dyDescent="0.25">
      <c r="JH26" t="s">
        <v>314</v>
      </c>
      <c r="JI26" t="s">
        <v>315</v>
      </c>
    </row>
    <row r="27" spans="1:269" x14ac:dyDescent="0.25">
      <c r="JH27" t="s">
        <v>317</v>
      </c>
      <c r="JI27" t="s">
        <v>318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499984740745262"/>
  </sheetPr>
  <dimension ref="A2:O20"/>
  <sheetViews>
    <sheetView topLeftCell="N1" workbookViewId="0">
      <selection activeCell="O12" sqref="O12"/>
    </sheetView>
  </sheetViews>
  <sheetFormatPr defaultRowHeight="15" x14ac:dyDescent="0.25"/>
  <cols>
    <col min="1" max="1" width="8" bestFit="1" customWidth="1"/>
    <col min="2" max="2" width="14.5703125" bestFit="1" customWidth="1"/>
    <col min="3" max="3" width="12.28515625" bestFit="1" customWidth="1"/>
    <col min="4" max="6" width="15.140625" bestFit="1" customWidth="1"/>
    <col min="7" max="7" width="8" bestFit="1" customWidth="1"/>
    <col min="8" max="8" width="5.7109375" bestFit="1" customWidth="1"/>
    <col min="9" max="9" width="6.140625" bestFit="1" customWidth="1"/>
    <col min="10" max="10" width="9.5703125" bestFit="1" customWidth="1"/>
    <col min="11" max="11" width="8.85546875" bestFit="1" customWidth="1"/>
    <col min="12" max="12" width="81.140625" bestFit="1" customWidth="1"/>
    <col min="13" max="13" width="78.28515625" customWidth="1"/>
    <col min="14" max="14" width="84.85546875" customWidth="1"/>
    <col min="15" max="15" width="85.5703125" customWidth="1"/>
    <col min="19" max="19" width="10.5703125" customWidth="1"/>
  </cols>
  <sheetData>
    <row r="2" spans="1:15" s="8" customFormat="1" ht="15.75" x14ac:dyDescent="0.25">
      <c r="A2" s="8" t="s">
        <v>319</v>
      </c>
    </row>
    <row r="3" spans="1:15" ht="15.75" x14ac:dyDescent="0.25">
      <c r="A3" s="24" t="s">
        <v>320</v>
      </c>
      <c r="B3" s="24"/>
      <c r="C3" s="24"/>
      <c r="D3" s="24"/>
      <c r="E3" s="24"/>
      <c r="F3" s="24"/>
      <c r="G3" s="24"/>
      <c r="H3" s="24"/>
      <c r="I3" s="24"/>
      <c r="J3" s="24"/>
      <c r="K3" s="24"/>
      <c r="L3" s="25" t="s">
        <v>321</v>
      </c>
      <c r="M3" s="25"/>
      <c r="N3" s="25"/>
      <c r="O3" s="25"/>
    </row>
    <row r="4" spans="1:15" ht="15.75" x14ac:dyDescent="0.25">
      <c r="A4" s="9" t="s">
        <v>322</v>
      </c>
      <c r="B4" s="13" t="s">
        <v>141</v>
      </c>
      <c r="C4" s="13" t="s">
        <v>142</v>
      </c>
      <c r="D4" s="13" t="s">
        <v>323</v>
      </c>
      <c r="E4" s="13" t="s">
        <v>324</v>
      </c>
      <c r="F4" s="13" t="s">
        <v>325</v>
      </c>
      <c r="G4" s="13" t="s">
        <v>326</v>
      </c>
      <c r="H4" s="13" t="s">
        <v>327</v>
      </c>
      <c r="I4" s="13" t="s">
        <v>24</v>
      </c>
      <c r="J4" s="13" t="s">
        <v>328</v>
      </c>
      <c r="K4" s="13" t="s">
        <v>329</v>
      </c>
      <c r="L4" s="14" t="s">
        <v>330</v>
      </c>
      <c r="M4" s="15" t="s">
        <v>331</v>
      </c>
      <c r="N4" s="16" t="s">
        <v>332</v>
      </c>
      <c r="O4" s="19" t="s">
        <v>402</v>
      </c>
    </row>
    <row r="5" spans="1:15" x14ac:dyDescent="0.25">
      <c r="A5" s="1" t="s">
        <v>333</v>
      </c>
      <c r="B5" s="1" t="s">
        <v>334</v>
      </c>
      <c r="C5" s="1" t="s">
        <v>335</v>
      </c>
      <c r="D5" s="1">
        <v>893</v>
      </c>
      <c r="E5" s="1" t="s">
        <v>336</v>
      </c>
      <c r="F5" s="1" t="s">
        <v>337</v>
      </c>
      <c r="G5" s="1" t="s">
        <v>338</v>
      </c>
      <c r="H5" s="1" t="s">
        <v>339</v>
      </c>
      <c r="I5" s="1" t="s">
        <v>339</v>
      </c>
      <c r="J5" s="1">
        <v>110085</v>
      </c>
      <c r="K5" s="1" t="s">
        <v>340</v>
      </c>
      <c r="L5" s="10" t="str">
        <f>CONCATENATE(A5,",",B5,",",C5,",",D5,",",E5,",",F5,",",G5,",",H5,",",I5,",",J5,",",K5)</f>
        <v>CTEB-10,Arjun,Khatri,893,Pocket 1,Sector - 34,Rohini,Delhi,Delhi,110085,India</v>
      </c>
      <c r="M5" s="11" t="str">
        <f>A5&amp;","&amp;B5&amp;","&amp;C5&amp;","&amp;D5&amp;","&amp;E5&amp;","&amp;F5&amp;","&amp;G5&amp;","&amp;H5&amp;","&amp;I5&amp;","&amp;J5&amp;","&amp;K5&amp;""</f>
        <v>CTEB-10,Arjun,Khatri,893,Pocket 1,Sector - 34,Rohini,Delhi,Delhi,110085,India</v>
      </c>
      <c r="N5" s="12" t="str">
        <f>_xlfn.CONCAT(A5:K5)</f>
        <v>CTEB-10ArjunKhatri893Pocket 1Sector - 34RohiniDelhiDelhi110085India</v>
      </c>
      <c r="O5" s="20" t="str">
        <f>_xlfn.TEXTJOIN(",",TRUE,A5:K5)</f>
        <v>CTEB-10,Arjun,Khatri,893,Pocket 1,Sector - 34,Rohini,Delhi,Delhi,110085,India</v>
      </c>
    </row>
    <row r="6" spans="1:15" x14ac:dyDescent="0.25">
      <c r="A6" s="1" t="s">
        <v>341</v>
      </c>
      <c r="B6" s="1" t="s">
        <v>342</v>
      </c>
      <c r="C6" s="1" t="s">
        <v>343</v>
      </c>
      <c r="D6" s="1">
        <v>805</v>
      </c>
      <c r="E6" s="1" t="s">
        <v>344</v>
      </c>
      <c r="F6" s="1" t="s">
        <v>345</v>
      </c>
      <c r="G6" s="1" t="s">
        <v>338</v>
      </c>
      <c r="H6" s="1" t="s">
        <v>339</v>
      </c>
      <c r="I6" s="1" t="s">
        <v>339</v>
      </c>
      <c r="J6" s="1">
        <v>110085</v>
      </c>
      <c r="K6" s="1" t="s">
        <v>340</v>
      </c>
      <c r="L6" s="10" t="str">
        <f t="shared" ref="L6:L20" si="0">CONCATENATE(A6,",",B6,",",C6,",",D6,",",E6,",",F6,",",G6,",",H6,",",I6,",",J6,",",K6)</f>
        <v>CTEB-35,Deepak,Ahuja,805,Pocket 6,Sector - 36,Rohini,Delhi,Delhi,110085,India</v>
      </c>
      <c r="M6" s="11" t="str">
        <f t="shared" ref="M6:M20" si="1">A6&amp;","&amp;B6&amp;","&amp;C6&amp;","&amp;D6&amp;","&amp;E6&amp;","&amp;F6&amp;","&amp;G6&amp;","&amp;H6&amp;","&amp;I6&amp;","&amp;J6&amp;","&amp;K6&amp;""</f>
        <v>CTEB-35,Deepak,Ahuja,805,Pocket 6,Sector - 36,Rohini,Delhi,Delhi,110085,India</v>
      </c>
      <c r="N6" s="12" t="str">
        <f t="shared" ref="N6:N20" si="2">_xlfn.CONCAT(A6:K6)</f>
        <v>CTEB-35DeepakAhuja805Pocket 6Sector - 36RohiniDelhiDelhi110085India</v>
      </c>
      <c r="O6" s="20" t="str">
        <f t="shared" ref="O6:O20" si="3">_xlfn.TEXTJOIN(",",TRUE,A6:K6)</f>
        <v>CTEB-35,Deepak,Ahuja,805,Pocket 6,Sector - 36,Rohini,Delhi,Delhi,110085,India</v>
      </c>
    </row>
    <row r="7" spans="1:15" x14ac:dyDescent="0.25">
      <c r="A7" s="1" t="s">
        <v>346</v>
      </c>
      <c r="B7" s="1" t="s">
        <v>347</v>
      </c>
      <c r="C7" s="1" t="s">
        <v>348</v>
      </c>
      <c r="D7" s="1">
        <v>77</v>
      </c>
      <c r="E7" s="1" t="s">
        <v>349</v>
      </c>
      <c r="F7" s="1" t="s">
        <v>350</v>
      </c>
      <c r="G7" s="1" t="s">
        <v>338</v>
      </c>
      <c r="H7" s="1" t="s">
        <v>339</v>
      </c>
      <c r="I7" s="1" t="s">
        <v>339</v>
      </c>
      <c r="J7" s="1">
        <v>110085</v>
      </c>
      <c r="K7" s="1" t="s">
        <v>340</v>
      </c>
      <c r="L7" s="10" t="str">
        <f t="shared" si="0"/>
        <v>CTEB-6,Anuj,Anand,77,Pocket 4,Sector - 12,Rohini,Delhi,Delhi,110085,India</v>
      </c>
      <c r="M7" s="11" t="str">
        <f t="shared" si="1"/>
        <v>CTEB-6,Anuj,Anand,77,Pocket 4,Sector - 12,Rohini,Delhi,Delhi,110085,India</v>
      </c>
      <c r="N7" s="12" t="str">
        <f t="shared" si="2"/>
        <v>CTEB-6AnujAnand77Pocket 4Sector - 12RohiniDelhiDelhi110085India</v>
      </c>
      <c r="O7" s="20" t="str">
        <f t="shared" si="3"/>
        <v>CTEB-6,Anuj,Anand,77,Pocket 4,Sector - 12,Rohini,Delhi,Delhi,110085,India</v>
      </c>
    </row>
    <row r="8" spans="1:15" x14ac:dyDescent="0.25">
      <c r="A8" s="1" t="s">
        <v>351</v>
      </c>
      <c r="B8" s="1" t="s">
        <v>352</v>
      </c>
      <c r="C8" s="1" t="s">
        <v>353</v>
      </c>
      <c r="D8" s="1">
        <v>263</v>
      </c>
      <c r="E8" s="1" t="s">
        <v>354</v>
      </c>
      <c r="F8" s="1" t="s">
        <v>355</v>
      </c>
      <c r="G8" s="1" t="s">
        <v>338</v>
      </c>
      <c r="H8" s="1" t="s">
        <v>339</v>
      </c>
      <c r="I8" s="1" t="s">
        <v>339</v>
      </c>
      <c r="J8" s="1">
        <v>110085</v>
      </c>
      <c r="K8" s="1" t="s">
        <v>340</v>
      </c>
      <c r="L8" s="10" t="str">
        <f t="shared" si="0"/>
        <v>CTEB-27,Devaang,Patel,263,Pocket 7,Sector - 11,Rohini,Delhi,Delhi,110085,India</v>
      </c>
      <c r="M8" s="11" t="str">
        <f t="shared" si="1"/>
        <v>CTEB-27,Devaang,Patel,263,Pocket 7,Sector - 11,Rohini,Delhi,Delhi,110085,India</v>
      </c>
      <c r="N8" s="12" t="str">
        <f t="shared" si="2"/>
        <v>CTEB-27DevaangPatel263Pocket 7Sector - 11RohiniDelhiDelhi110085India</v>
      </c>
      <c r="O8" s="20" t="str">
        <f t="shared" si="3"/>
        <v>CTEB-27,Devaang,Patel,263,Pocket 7,Sector - 11,Rohini,Delhi,Delhi,110085,India</v>
      </c>
    </row>
    <row r="9" spans="1:15" x14ac:dyDescent="0.25">
      <c r="A9" s="1" t="s">
        <v>356</v>
      </c>
      <c r="B9" s="1" t="s">
        <v>357</v>
      </c>
      <c r="C9" s="1" t="s">
        <v>358</v>
      </c>
      <c r="D9" s="1">
        <v>853</v>
      </c>
      <c r="E9" s="1" t="s">
        <v>359</v>
      </c>
      <c r="F9" s="1" t="s">
        <v>360</v>
      </c>
      <c r="G9" s="1" t="s">
        <v>338</v>
      </c>
      <c r="H9" s="1" t="s">
        <v>339</v>
      </c>
      <c r="I9" s="1" t="s">
        <v>339</v>
      </c>
      <c r="J9" s="1">
        <v>110085</v>
      </c>
      <c r="K9" s="1" t="s">
        <v>340</v>
      </c>
      <c r="L9" s="10" t="str">
        <f t="shared" si="0"/>
        <v>CTEB-31,Sunil,Agarwal,853,Pocket 9,Sector - 21,Rohini,Delhi,Delhi,110085,India</v>
      </c>
      <c r="M9" s="11" t="str">
        <f t="shared" si="1"/>
        <v>CTEB-31,Sunil,Agarwal,853,Pocket 9,Sector - 21,Rohini,Delhi,Delhi,110085,India</v>
      </c>
      <c r="N9" s="12" t="str">
        <f t="shared" si="2"/>
        <v>CTEB-31SunilAgarwal853Pocket 9Sector - 21RohiniDelhiDelhi110085India</v>
      </c>
      <c r="O9" s="20" t="str">
        <f t="shared" si="3"/>
        <v>CTEB-31,Sunil,Agarwal,853,Pocket 9,Sector - 21,Rohini,Delhi,Delhi,110085,India</v>
      </c>
    </row>
    <row r="10" spans="1:15" x14ac:dyDescent="0.25">
      <c r="A10" s="1" t="s">
        <v>361</v>
      </c>
      <c r="B10" s="1" t="s">
        <v>362</v>
      </c>
      <c r="C10" s="1" t="s">
        <v>363</v>
      </c>
      <c r="D10" s="1">
        <v>395</v>
      </c>
      <c r="E10" s="1" t="s">
        <v>344</v>
      </c>
      <c r="F10" s="1" t="s">
        <v>355</v>
      </c>
      <c r="G10" s="1" t="s">
        <v>364</v>
      </c>
      <c r="H10" s="1" t="s">
        <v>339</v>
      </c>
      <c r="I10" s="1" t="s">
        <v>339</v>
      </c>
      <c r="J10" s="1">
        <v>110075</v>
      </c>
      <c r="K10" s="1" t="s">
        <v>340</v>
      </c>
      <c r="L10" s="10" t="str">
        <f t="shared" si="0"/>
        <v>CTEB-3,Alia,Goel,395,Pocket 6,Sector - 11,Dwarka,Delhi,Delhi,110075,India</v>
      </c>
      <c r="M10" s="11" t="str">
        <f t="shared" si="1"/>
        <v>CTEB-3,Alia,Goel,395,Pocket 6,Sector - 11,Dwarka,Delhi,Delhi,110075,India</v>
      </c>
      <c r="N10" s="12" t="str">
        <f t="shared" si="2"/>
        <v>CTEB-3AliaGoel395Pocket 6Sector - 11DwarkaDelhiDelhi110075India</v>
      </c>
      <c r="O10" s="20" t="str">
        <f t="shared" si="3"/>
        <v>CTEB-3,Alia,Goel,395,Pocket 6,Sector - 11,Dwarka,Delhi,Delhi,110075,India</v>
      </c>
    </row>
    <row r="11" spans="1:15" x14ac:dyDescent="0.25">
      <c r="A11" s="1" t="s">
        <v>365</v>
      </c>
      <c r="B11" s="1" t="s">
        <v>366</v>
      </c>
      <c r="C11" s="1" t="s">
        <v>315</v>
      </c>
      <c r="D11" s="1">
        <v>317</v>
      </c>
      <c r="E11" s="1" t="s">
        <v>367</v>
      </c>
      <c r="F11" s="1" t="s">
        <v>368</v>
      </c>
      <c r="G11" s="1" t="s">
        <v>364</v>
      </c>
      <c r="H11" s="1" t="s">
        <v>339</v>
      </c>
      <c r="I11" s="1" t="s">
        <v>339</v>
      </c>
      <c r="J11" s="1">
        <v>110075</v>
      </c>
      <c r="K11" s="1" t="s">
        <v>340</v>
      </c>
      <c r="L11" s="10" t="str">
        <f t="shared" si="0"/>
        <v>CTEB-1,Mukesh,Jain,317,Pocket 5,Sector - 9,Dwarka,Delhi,Delhi,110075,India</v>
      </c>
      <c r="M11" s="11" t="str">
        <f t="shared" si="1"/>
        <v>CTEB-1,Mukesh,Jain,317,Pocket 5,Sector - 9,Dwarka,Delhi,Delhi,110075,India</v>
      </c>
      <c r="N11" s="12" t="str">
        <f t="shared" si="2"/>
        <v>CTEB-1MukeshJain317Pocket 5Sector - 9DwarkaDelhiDelhi110075India</v>
      </c>
      <c r="O11" s="20" t="str">
        <f t="shared" si="3"/>
        <v>CTEB-1,Mukesh,Jain,317,Pocket 5,Sector - 9,Dwarka,Delhi,Delhi,110075,India</v>
      </c>
    </row>
    <row r="12" spans="1:15" x14ac:dyDescent="0.25">
      <c r="A12" s="1" t="s">
        <v>356</v>
      </c>
      <c r="B12" s="1" t="s">
        <v>369</v>
      </c>
      <c r="C12" s="1" t="s">
        <v>370</v>
      </c>
      <c r="D12" s="1">
        <v>191</v>
      </c>
      <c r="E12" s="1" t="s">
        <v>349</v>
      </c>
      <c r="F12" s="1" t="s">
        <v>371</v>
      </c>
      <c r="G12" s="1" t="s">
        <v>364</v>
      </c>
      <c r="H12" s="1" t="s">
        <v>339</v>
      </c>
      <c r="I12" s="1" t="s">
        <v>339</v>
      </c>
      <c r="J12" s="1">
        <v>110075</v>
      </c>
      <c r="K12" s="1" t="s">
        <v>340</v>
      </c>
      <c r="L12" s="10" t="str">
        <f t="shared" si="0"/>
        <v>CTEB-31,Ramakrishnana,Reddy,191,Pocket 4,Sector - 13,Dwarka,Delhi,Delhi,110075,India</v>
      </c>
      <c r="M12" s="11" t="str">
        <f t="shared" si="1"/>
        <v>CTEB-31,Ramakrishnana,Reddy,191,Pocket 4,Sector - 13,Dwarka,Delhi,Delhi,110075,India</v>
      </c>
      <c r="N12" s="12" t="str">
        <f t="shared" si="2"/>
        <v>CTEB-31RamakrishnanaReddy191Pocket 4Sector - 13DwarkaDelhiDelhi110075India</v>
      </c>
      <c r="O12" s="20" t="str">
        <f t="shared" si="3"/>
        <v>CTEB-31,Ramakrishnana,Reddy,191,Pocket 4,Sector - 13,Dwarka,Delhi,Delhi,110075,India</v>
      </c>
    </row>
    <row r="13" spans="1:15" x14ac:dyDescent="0.25">
      <c r="A13" s="1" t="s">
        <v>372</v>
      </c>
      <c r="B13" s="1" t="s">
        <v>373</v>
      </c>
      <c r="C13" s="1" t="s">
        <v>374</v>
      </c>
      <c r="D13" s="1">
        <v>321</v>
      </c>
      <c r="E13" s="1" t="s">
        <v>367</v>
      </c>
      <c r="F13" s="1" t="s">
        <v>375</v>
      </c>
      <c r="G13" s="1" t="s">
        <v>364</v>
      </c>
      <c r="H13" s="1" t="s">
        <v>339</v>
      </c>
      <c r="I13" s="1" t="s">
        <v>339</v>
      </c>
      <c r="J13" s="1">
        <v>110075</v>
      </c>
      <c r="K13" s="1" t="s">
        <v>340</v>
      </c>
      <c r="L13" s="10" t="str">
        <f t="shared" si="0"/>
        <v>CTEB-9,Divya,Bakshi,321,Pocket 5,Sector - 22,Dwarka,Delhi,Delhi,110075,India</v>
      </c>
      <c r="M13" s="11" t="str">
        <f t="shared" si="1"/>
        <v>CTEB-9,Divya,Bakshi,321,Pocket 5,Sector - 22,Dwarka,Delhi,Delhi,110075,India</v>
      </c>
      <c r="N13" s="12" t="str">
        <f t="shared" si="2"/>
        <v>CTEB-9DivyaBakshi321Pocket 5Sector - 22DwarkaDelhiDelhi110075India</v>
      </c>
      <c r="O13" s="20" t="str">
        <f t="shared" si="3"/>
        <v>CTEB-9,Divya,Bakshi,321,Pocket 5,Sector - 22,Dwarka,Delhi,Delhi,110075,India</v>
      </c>
    </row>
    <row r="14" spans="1:15" x14ac:dyDescent="0.25">
      <c r="A14" s="1" t="s">
        <v>376</v>
      </c>
      <c r="B14" s="1" t="s">
        <v>377</v>
      </c>
      <c r="C14" s="1" t="s">
        <v>378</v>
      </c>
      <c r="D14" s="1">
        <v>246</v>
      </c>
      <c r="E14" s="1" t="s">
        <v>379</v>
      </c>
      <c r="F14" s="1" t="s">
        <v>380</v>
      </c>
      <c r="G14" s="1" t="s">
        <v>364</v>
      </c>
      <c r="H14" s="1" t="s">
        <v>339</v>
      </c>
      <c r="I14" s="1" t="s">
        <v>339</v>
      </c>
      <c r="J14" s="1">
        <v>110075</v>
      </c>
      <c r="K14" s="1" t="s">
        <v>340</v>
      </c>
      <c r="L14" s="10" t="str">
        <f t="shared" si="0"/>
        <v>CTEB-45,Keshav,Babu,246,Pocket 8,Sector - 15,Dwarka,Delhi,Delhi,110075,India</v>
      </c>
      <c r="M14" s="11" t="str">
        <f t="shared" si="1"/>
        <v>CTEB-45,Keshav,Babu,246,Pocket 8,Sector - 15,Dwarka,Delhi,Delhi,110075,India</v>
      </c>
      <c r="N14" s="12" t="str">
        <f t="shared" si="2"/>
        <v>CTEB-45KeshavBabu246Pocket 8Sector - 15DwarkaDelhiDelhi110075India</v>
      </c>
      <c r="O14" s="20" t="str">
        <f t="shared" si="3"/>
        <v>CTEB-45,Keshav,Babu,246,Pocket 8,Sector - 15,Dwarka,Delhi,Delhi,110075,India</v>
      </c>
    </row>
    <row r="15" spans="1:15" x14ac:dyDescent="0.25">
      <c r="A15" s="1" t="s">
        <v>381</v>
      </c>
      <c r="B15" s="1" t="s">
        <v>382</v>
      </c>
      <c r="C15" s="1" t="s">
        <v>383</v>
      </c>
      <c r="D15" s="1">
        <v>655</v>
      </c>
      <c r="E15" s="1" t="s">
        <v>384</v>
      </c>
      <c r="F15" s="1" t="s">
        <v>380</v>
      </c>
      <c r="G15" s="1" t="s">
        <v>338</v>
      </c>
      <c r="H15" s="1" t="s">
        <v>339</v>
      </c>
      <c r="I15" s="1" t="s">
        <v>339</v>
      </c>
      <c r="J15" s="1">
        <v>110085</v>
      </c>
      <c r="K15" s="1" t="s">
        <v>340</v>
      </c>
      <c r="L15" s="10" t="str">
        <f t="shared" si="0"/>
        <v>CTEB-19,Kunal,Arya,655,Pocket 10,Sector - 15,Rohini,Delhi,Delhi,110085,India</v>
      </c>
      <c r="M15" s="11" t="str">
        <f t="shared" si="1"/>
        <v>CTEB-19,Kunal,Arya,655,Pocket 10,Sector - 15,Rohini,Delhi,Delhi,110085,India</v>
      </c>
      <c r="N15" s="12" t="str">
        <f t="shared" si="2"/>
        <v>CTEB-19KunalArya655Pocket 10Sector - 15RohiniDelhiDelhi110085India</v>
      </c>
      <c r="O15" s="20" t="str">
        <f t="shared" si="3"/>
        <v>CTEB-19,Kunal,Arya,655,Pocket 10,Sector - 15,Rohini,Delhi,Delhi,110085,India</v>
      </c>
    </row>
    <row r="16" spans="1:15" x14ac:dyDescent="0.25">
      <c r="A16" s="1" t="s">
        <v>341</v>
      </c>
      <c r="B16" s="1" t="s">
        <v>385</v>
      </c>
      <c r="C16" s="1" t="s">
        <v>386</v>
      </c>
      <c r="D16" s="1">
        <v>507</v>
      </c>
      <c r="E16" s="1" t="s">
        <v>349</v>
      </c>
      <c r="F16" s="1" t="s">
        <v>380</v>
      </c>
      <c r="G16" s="1" t="s">
        <v>338</v>
      </c>
      <c r="H16" s="1" t="s">
        <v>339</v>
      </c>
      <c r="I16" s="1" t="s">
        <v>339</v>
      </c>
      <c r="J16" s="1">
        <v>110085</v>
      </c>
      <c r="K16" s="1" t="s">
        <v>340</v>
      </c>
      <c r="L16" s="10" t="str">
        <f t="shared" si="0"/>
        <v>CTEB-35,Vijya,Balakrishnan,507,Pocket 4,Sector - 15,Rohini,Delhi,Delhi,110085,India</v>
      </c>
      <c r="M16" s="11" t="str">
        <f t="shared" si="1"/>
        <v>CTEB-35,Vijya,Balakrishnan,507,Pocket 4,Sector - 15,Rohini,Delhi,Delhi,110085,India</v>
      </c>
      <c r="N16" s="12" t="str">
        <f t="shared" si="2"/>
        <v>CTEB-35VijyaBalakrishnan507Pocket 4Sector - 15RohiniDelhiDelhi110085India</v>
      </c>
      <c r="O16" s="20" t="str">
        <f t="shared" si="3"/>
        <v>CTEB-35,Vijya,Balakrishnan,507,Pocket 4,Sector - 15,Rohini,Delhi,Delhi,110085,India</v>
      </c>
    </row>
    <row r="17" spans="1:15" x14ac:dyDescent="0.25">
      <c r="A17" s="1" t="s">
        <v>361</v>
      </c>
      <c r="B17" s="1" t="s">
        <v>366</v>
      </c>
      <c r="C17" s="1" t="s">
        <v>387</v>
      </c>
      <c r="D17" s="1">
        <v>195</v>
      </c>
      <c r="E17" s="1" t="s">
        <v>388</v>
      </c>
      <c r="F17" s="1" t="s">
        <v>389</v>
      </c>
      <c r="G17" s="1" t="s">
        <v>364</v>
      </c>
      <c r="H17" s="1" t="s">
        <v>339</v>
      </c>
      <c r="I17" s="1" t="s">
        <v>339</v>
      </c>
      <c r="J17" s="1">
        <v>110075</v>
      </c>
      <c r="K17" s="1" t="s">
        <v>340</v>
      </c>
      <c r="L17" s="10" t="str">
        <f t="shared" si="0"/>
        <v>CTEB-3,Mukesh,Banerjee,195,Pocket 3,Sector - 27,Dwarka,Delhi,Delhi,110075,India</v>
      </c>
      <c r="M17" s="11" t="str">
        <f t="shared" si="1"/>
        <v>CTEB-3,Mukesh,Banerjee,195,Pocket 3,Sector - 27,Dwarka,Delhi,Delhi,110075,India</v>
      </c>
      <c r="N17" s="12" t="str">
        <f t="shared" si="2"/>
        <v>CTEB-3MukeshBanerjee195Pocket 3Sector - 27DwarkaDelhiDelhi110075India</v>
      </c>
      <c r="O17" s="20" t="str">
        <f t="shared" si="3"/>
        <v>CTEB-3,Mukesh,Banerjee,195,Pocket 3,Sector - 27,Dwarka,Delhi,Delhi,110075,India</v>
      </c>
    </row>
    <row r="18" spans="1:15" x14ac:dyDescent="0.25">
      <c r="A18" s="1" t="s">
        <v>390</v>
      </c>
      <c r="B18" s="1" t="s">
        <v>391</v>
      </c>
      <c r="C18" s="1" t="s">
        <v>392</v>
      </c>
      <c r="D18" s="1">
        <v>493</v>
      </c>
      <c r="E18" s="1" t="s">
        <v>379</v>
      </c>
      <c r="F18" s="1" t="s">
        <v>393</v>
      </c>
      <c r="G18" s="1" t="s">
        <v>338</v>
      </c>
      <c r="H18" s="1" t="s">
        <v>339</v>
      </c>
      <c r="I18" s="1" t="s">
        <v>339</v>
      </c>
      <c r="J18" s="1">
        <v>110085</v>
      </c>
      <c r="K18" s="1" t="s">
        <v>340</v>
      </c>
      <c r="L18" s="10" t="str">
        <f t="shared" si="0"/>
        <v>CTEB-41,Naveen,Bhatt,493,Pocket 8,Sector - 16,Rohini,Delhi,Delhi,110085,India</v>
      </c>
      <c r="M18" s="11" t="str">
        <f t="shared" si="1"/>
        <v>CTEB-41,Naveen,Bhatt,493,Pocket 8,Sector - 16,Rohini,Delhi,Delhi,110085,India</v>
      </c>
      <c r="N18" s="12" t="str">
        <f t="shared" si="2"/>
        <v>CTEB-41NaveenBhatt493Pocket 8Sector - 16RohiniDelhiDelhi110085India</v>
      </c>
      <c r="O18" s="20" t="str">
        <f t="shared" si="3"/>
        <v>CTEB-41,Naveen,Bhatt,493,Pocket 8,Sector - 16,Rohini,Delhi,Delhi,110085,India</v>
      </c>
    </row>
    <row r="19" spans="1:15" x14ac:dyDescent="0.25">
      <c r="A19" s="1" t="s">
        <v>394</v>
      </c>
      <c r="B19" s="1" t="s">
        <v>395</v>
      </c>
      <c r="C19" s="1" t="s">
        <v>396</v>
      </c>
      <c r="D19" s="1">
        <v>592</v>
      </c>
      <c r="E19" s="1" t="s">
        <v>384</v>
      </c>
      <c r="F19" s="1" t="s">
        <v>397</v>
      </c>
      <c r="G19" s="1" t="s">
        <v>338</v>
      </c>
      <c r="H19" s="1" t="s">
        <v>339</v>
      </c>
      <c r="I19" s="1" t="s">
        <v>339</v>
      </c>
      <c r="J19" s="1">
        <v>110085</v>
      </c>
      <c r="K19" s="1" t="s">
        <v>340</v>
      </c>
      <c r="L19" s="10" t="str">
        <f t="shared" si="0"/>
        <v>CTEB-22,Rishi,Kumar,592,Pocket 10,Sector - 8,Rohini,Delhi,Delhi,110085,India</v>
      </c>
      <c r="M19" s="11" t="str">
        <f t="shared" si="1"/>
        <v>CTEB-22,Rishi,Kumar,592,Pocket 10,Sector - 8,Rohini,Delhi,Delhi,110085,India</v>
      </c>
      <c r="N19" s="12" t="str">
        <f t="shared" si="2"/>
        <v>CTEB-22RishiKumar592Pocket 10Sector - 8RohiniDelhiDelhi110085India</v>
      </c>
      <c r="O19" s="20" t="str">
        <f t="shared" si="3"/>
        <v>CTEB-22,Rishi,Kumar,592,Pocket 10,Sector - 8,Rohini,Delhi,Delhi,110085,India</v>
      </c>
    </row>
    <row r="20" spans="1:15" x14ac:dyDescent="0.25">
      <c r="A20" s="1" t="s">
        <v>398</v>
      </c>
      <c r="B20" s="1" t="s">
        <v>399</v>
      </c>
      <c r="C20" s="1" t="s">
        <v>400</v>
      </c>
      <c r="D20" s="1">
        <v>906</v>
      </c>
      <c r="E20" s="1" t="s">
        <v>401</v>
      </c>
      <c r="F20" s="1" t="s">
        <v>345</v>
      </c>
      <c r="G20" s="1" t="s">
        <v>364</v>
      </c>
      <c r="H20" s="1" t="s">
        <v>339</v>
      </c>
      <c r="I20" s="1" t="s">
        <v>339</v>
      </c>
      <c r="J20" s="1">
        <v>110075</v>
      </c>
      <c r="K20" s="1" t="s">
        <v>340</v>
      </c>
      <c r="L20" s="10" t="str">
        <f t="shared" si="0"/>
        <v>CTEB-4,Baldev,Kaushik,906,Pocket 11,Sector - 36,Dwarka,Delhi,Delhi,110075,India</v>
      </c>
      <c r="M20" s="11" t="str">
        <f t="shared" si="1"/>
        <v>CTEB-4,Baldev,Kaushik,906,Pocket 11,Sector - 36,Dwarka,Delhi,Delhi,110075,India</v>
      </c>
      <c r="N20" s="12" t="str">
        <f t="shared" si="2"/>
        <v>CTEB-4BaldevKaushik906Pocket 11Sector - 36DwarkaDelhiDelhi110075India</v>
      </c>
      <c r="O20" s="20" t="str">
        <f t="shared" si="3"/>
        <v>CTEB-4,Baldev,Kaushik,906,Pocket 11,Sector - 36,Dwarka,Delhi,Delhi,110075,India</v>
      </c>
    </row>
  </sheetData>
  <mergeCells count="2">
    <mergeCell ref="A3:K3"/>
    <mergeCell ref="L3:O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Ex.Start</vt:lpstr>
      <vt:lpstr>Exercise 01</vt:lpstr>
      <vt:lpstr>Exercise 02</vt:lpstr>
      <vt:lpstr>Exercise 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Kumar</dc:creator>
  <cp:lastModifiedBy>Ankit Kumar</cp:lastModifiedBy>
  <cp:lastPrinted>2024-02-20T13:43:12Z</cp:lastPrinted>
  <dcterms:created xsi:type="dcterms:W3CDTF">2024-02-20T13:40:09Z</dcterms:created>
  <dcterms:modified xsi:type="dcterms:W3CDTF">2024-02-23T10:32:42Z</dcterms:modified>
</cp:coreProperties>
</file>