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Croma campus traning $developer (p) ltd\ExceL\"/>
    </mc:Choice>
  </mc:AlternateContent>
  <xr:revisionPtr revIDLastSave="0" documentId="8_{F7C34E8A-26BA-49CA-9C2C-4783E24928A8}" xr6:coauthVersionLast="47" xr6:coauthVersionMax="47" xr10:uidLastSave="{00000000-0000-0000-0000-000000000000}"/>
  <bookViews>
    <workbookView xWindow="-120" yWindow="-120" windowWidth="20730" windowHeight="11160" activeTab="1" xr2:uid="{26E25F2C-216C-440E-91E9-1AB2652ADAF4}"/>
  </bookViews>
  <sheets>
    <sheet name="Sheet1" sheetId="1" r:id="rId1"/>
    <sheet name="Sheet2" sheetId="2" r:id="rId2"/>
  </sheets>
  <externalReferences>
    <externalReference r:id="rId3"/>
  </externalReferences>
  <definedNames>
    <definedName name="Sales_Data">[1]REFERENCE!$C$92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1" i="2" l="1"/>
  <c r="H256" i="2"/>
  <c r="H255" i="2"/>
  <c r="B246" i="2"/>
  <c r="B245" i="2"/>
  <c r="B242" i="2"/>
  <c r="H239" i="2"/>
  <c r="C239" i="2"/>
  <c r="B239" i="2"/>
  <c r="H238" i="2"/>
  <c r="B238" i="2"/>
  <c r="H237" i="2"/>
  <c r="H236" i="2"/>
  <c r="I226" i="2"/>
  <c r="C226" i="2" a="1"/>
  <c r="C228" i="2" s="1"/>
  <c r="C225" i="2" a="1"/>
  <c r="E225" i="2" s="1"/>
  <c r="H204" i="2"/>
  <c r="B185" i="2"/>
  <c r="H183" i="2"/>
  <c r="H182" i="2"/>
  <c r="H181" i="2"/>
  <c r="H180" i="2"/>
  <c r="H163" i="2"/>
  <c r="H162" i="2"/>
  <c r="B162" i="2"/>
  <c r="H154" i="2"/>
  <c r="H153" i="2"/>
  <c r="H152" i="2"/>
  <c r="B138" i="2"/>
  <c r="B124" i="2"/>
  <c r="B122" i="2"/>
  <c r="H121" i="2"/>
  <c r="B121" i="2"/>
  <c r="H120" i="2"/>
  <c r="H119" i="2"/>
  <c r="H118" i="2"/>
  <c r="H117" i="2"/>
  <c r="H116" i="2"/>
  <c r="B97" i="2"/>
  <c r="B86" i="2"/>
  <c r="B85" i="2"/>
  <c r="B84" i="2"/>
  <c r="H78" i="2"/>
  <c r="H76" i="2"/>
  <c r="H75" i="2"/>
  <c r="H74" i="2"/>
  <c r="H73" i="2"/>
  <c r="H67" i="2"/>
  <c r="H66" i="2"/>
  <c r="H65" i="2"/>
  <c r="CC64" i="2"/>
  <c r="H64" i="2"/>
  <c r="B64" i="2"/>
  <c r="AS63" i="2"/>
  <c r="G56" i="2"/>
  <c r="G55" i="2"/>
  <c r="H53" i="2"/>
  <c r="H52" i="2"/>
  <c r="H51" i="2"/>
  <c r="H50" i="2"/>
  <c r="H41" i="2"/>
  <c r="H40" i="2"/>
  <c r="B32" i="2"/>
  <c r="H32" i="2" s="1"/>
  <c r="H24" i="2"/>
  <c r="H23" i="2"/>
  <c r="H22" i="2"/>
  <c r="H21" i="2"/>
  <c r="H15" i="2"/>
  <c r="H14" i="2"/>
  <c r="H8" i="2"/>
  <c r="H7" i="2"/>
  <c r="H6" i="2"/>
  <c r="B166" i="1"/>
  <c r="B160" i="1"/>
  <c r="H154" i="1"/>
  <c r="H153" i="1"/>
  <c r="B147" i="1"/>
  <c r="H139" i="1"/>
  <c r="H138" i="1"/>
  <c r="B127" i="1"/>
  <c r="H123" i="1"/>
  <c r="H122" i="1"/>
  <c r="I105" i="1"/>
  <c r="H104" i="1"/>
  <c r="I100" i="1"/>
  <c r="I99" i="1"/>
  <c r="B90" i="1"/>
  <c r="B88" i="1"/>
  <c r="I84" i="1"/>
  <c r="I83" i="1"/>
  <c r="I82" i="1"/>
  <c r="I81" i="1"/>
  <c r="I80" i="1"/>
  <c r="I79" i="1"/>
  <c r="H72" i="1"/>
  <c r="H71" i="1"/>
  <c r="B61" i="1"/>
  <c r="B59" i="1"/>
  <c r="H56" i="1"/>
  <c r="H55" i="1"/>
  <c r="H42" i="1"/>
  <c r="B42" i="1"/>
  <c r="H41" i="1"/>
  <c r="B33" i="1"/>
  <c r="B32" i="1"/>
  <c r="D31" i="1"/>
  <c r="H28" i="1"/>
  <c r="H27" i="1"/>
  <c r="H26" i="1"/>
  <c r="H19" i="1"/>
  <c r="H18" i="1"/>
  <c r="H17" i="1"/>
  <c r="I11" i="1"/>
  <c r="G11" i="1"/>
  <c r="H8" i="1"/>
  <c r="H7" i="1"/>
  <c r="H6" i="1"/>
  <c r="G255" i="2"/>
  <c r="G256" i="2"/>
  <c r="G236" i="2"/>
  <c r="B226" i="2"/>
  <c r="G182" i="2"/>
  <c r="G180" i="2"/>
  <c r="G162" i="2"/>
  <c r="G121" i="2"/>
  <c r="G23" i="2"/>
  <c r="G14" i="2"/>
  <c r="B228" i="2"/>
  <c r="B225" i="2"/>
  <c r="G153" i="2"/>
  <c r="G119" i="2"/>
  <c r="G117" i="2"/>
  <c r="B95" i="2"/>
  <c r="H84" i="2"/>
  <c r="G64" i="2"/>
  <c r="G52" i="2"/>
  <c r="G50" i="2"/>
  <c r="G40" i="2"/>
  <c r="G237" i="2"/>
  <c r="B227" i="2"/>
  <c r="G183" i="2"/>
  <c r="G181" i="2"/>
  <c r="G163" i="2"/>
  <c r="B92" i="2"/>
  <c r="H85" i="2"/>
  <c r="G84" i="2"/>
  <c r="G76" i="2"/>
  <c r="G74" i="2"/>
  <c r="G67" i="2"/>
  <c r="G65" i="2"/>
  <c r="G24" i="2"/>
  <c r="G22" i="2"/>
  <c r="G15" i="2"/>
  <c r="G8" i="2"/>
  <c r="G6" i="2"/>
  <c r="G239" i="2"/>
  <c r="G238" i="2"/>
  <c r="G204" i="2"/>
  <c r="G154" i="2"/>
  <c r="G152" i="2"/>
  <c r="G120" i="2"/>
  <c r="G118" i="2"/>
  <c r="G116" i="2"/>
  <c r="H86" i="2"/>
  <c r="G85" i="2"/>
  <c r="G53" i="2"/>
  <c r="G51" i="2"/>
  <c r="G41" i="2"/>
  <c r="G32" i="2"/>
  <c r="G86" i="2"/>
  <c r="G75" i="2"/>
  <c r="G73" i="2"/>
  <c r="G66" i="2"/>
  <c r="G21" i="2"/>
  <c r="G7" i="2"/>
  <c r="G139" i="1"/>
  <c r="G153" i="1"/>
  <c r="G123" i="1"/>
  <c r="H99" i="1"/>
  <c r="H84" i="1"/>
  <c r="H82" i="1"/>
  <c r="H80" i="1"/>
  <c r="G56" i="1"/>
  <c r="G42" i="1"/>
  <c r="G28" i="1"/>
  <c r="G26" i="1"/>
  <c r="G18" i="1"/>
  <c r="G7" i="1"/>
  <c r="G138" i="1"/>
  <c r="G154" i="1"/>
  <c r="G122" i="1"/>
  <c r="H100" i="1"/>
  <c r="H83" i="1"/>
  <c r="H81" i="1"/>
  <c r="H79" i="1"/>
  <c r="G55" i="1"/>
  <c r="G27" i="1"/>
  <c r="G19" i="1"/>
  <c r="G17" i="1"/>
  <c r="G8" i="1"/>
  <c r="G6" i="1"/>
  <c r="G41" i="1"/>
  <c r="C225" i="2" l="1"/>
  <c r="D225" i="2"/>
  <c r="C226" i="2"/>
  <c r="C227" i="2"/>
</calcChain>
</file>

<file path=xl/sharedStrings.xml><?xml version="1.0" encoding="utf-8"?>
<sst xmlns="http://schemas.openxmlformats.org/spreadsheetml/2006/main" count="342" uniqueCount="212">
  <si>
    <t>DATE(year, month, day)</t>
  </si>
  <si>
    <t>Returns the number that represents the date in Microsoft Excel date-time code</t>
  </si>
  <si>
    <t>Year</t>
  </si>
  <si>
    <t>Month</t>
  </si>
  <si>
    <t>Day</t>
  </si>
  <si>
    <t>Formula</t>
  </si>
  <si>
    <t>Result</t>
  </si>
  <si>
    <t>Remarks</t>
  </si>
  <si>
    <t>The formula returns the date in DDMMYY format that I am using. In your PC, the result might be MMDDYY</t>
  </si>
  <si>
    <t>Shows irrelavent result as Excel date-time system only counts dates from Jan 01, 1900.</t>
  </si>
  <si>
    <t>Back to LIST OF FUNCTIONS</t>
  </si>
  <si>
    <t>DATEVALUE(date_text)</t>
  </si>
  <si>
    <t>Converts a date in the form of text to a number that represents the date in the Microsoft Excel date-time code</t>
  </si>
  <si>
    <t>Converts the date 25/ 10 / 2015 into the Excel Date-Time system equivalent number</t>
  </si>
  <si>
    <t>Converts the date 22 May, 2015 into the Excel Date-Time system equivalent number.</t>
  </si>
  <si>
    <t>Converts the date 22-May-2015 into the Excel Date-Time system equivalent number.</t>
  </si>
  <si>
    <t>TIME(hour, minute, second)</t>
  </si>
  <si>
    <t>Converts hours, minutes, and seconds given as numbers to an Excel serial number, formatted with a time format</t>
  </si>
  <si>
    <t>Hour</t>
  </si>
  <si>
    <t>Minute</t>
  </si>
  <si>
    <t>Second</t>
  </si>
  <si>
    <t>The formula returns the time in Excel Date-Time system. You can see the time by changing its format to Time.</t>
  </si>
  <si>
    <t>The formula returns the time in Excel Date-Time system. The cell is formatted as Time.</t>
  </si>
  <si>
    <t>TIMEVALUE(time_text)</t>
  </si>
  <si>
    <t>Converts a text time to an Excel serial number for a time, a number from 0 (12:00:00 AM) to 0.999988424 (11:59:59 PM). Format the number with a time format after entering the formula</t>
  </si>
  <si>
    <t>Converting the time in text format into Excel Date-Time format. The cell is formatted into Time format.</t>
  </si>
  <si>
    <t>This formula only extracts the time part from the text and converts it into Excel Date-Time format. The cell is formatted as General.</t>
  </si>
  <si>
    <t>NOW()</t>
  </si>
  <si>
    <t>Returns the current date and time formatted as a date and time</t>
  </si>
  <si>
    <t>Shows the current date and time.</t>
  </si>
  <si>
    <t>Returns the date and time 7 days in the future.</t>
  </si>
  <si>
    <t>TODAY()</t>
  </si>
  <si>
    <t>Returns the current date formatted as a date</t>
  </si>
  <si>
    <t>Returns the current date.</t>
  </si>
  <si>
    <t>Returns the current date plus 5 days.</t>
  </si>
  <si>
    <t>YEAR, MONTH, DAY, HOUR, MINUTE and SECOND Functions</t>
  </si>
  <si>
    <t>All of these functions take one argument: serial_number</t>
  </si>
  <si>
    <t>Function Name</t>
  </si>
  <si>
    <t>What it does</t>
  </si>
  <si>
    <t>YEAR(…)</t>
  </si>
  <si>
    <t>Returns the year of a date, an integer in the range 1900-9999</t>
  </si>
  <si>
    <t>MONTH(…)</t>
  </si>
  <si>
    <t>Returns the month, a number from 1 (January) to 12 (December)</t>
  </si>
  <si>
    <t>DAY(…)</t>
  </si>
  <si>
    <t>Returns the day of the month, a number from 1 to 31</t>
  </si>
  <si>
    <t>HOUR(…)</t>
  </si>
  <si>
    <t>Returns the hour as a number from 0 (12:00 A. M.) to 23(11: 00 P. M.)</t>
  </si>
  <si>
    <t>MINUTE(…)</t>
  </si>
  <si>
    <t>Returns the minute, a number from 0 to 59</t>
  </si>
  <si>
    <t>SECOND(…)</t>
  </si>
  <si>
    <t>Returns the second, a number from 0 to 59</t>
  </si>
  <si>
    <t>WEEKDAY(serial_number, [return_type])</t>
  </si>
  <si>
    <t>Returns a number from 1 to 7 identifying the day of the week from a date</t>
  </si>
  <si>
    <t>return_type</t>
  </si>
  <si>
    <t>Number returned</t>
  </si>
  <si>
    <t>1 or omitted</t>
  </si>
  <si>
    <t>Numbers 1 (Sunday) through 7 (Saturday). Behaves like previous versions of Microsoft Excel.</t>
  </si>
  <si>
    <t>No return type is passed. So it evaluates Sunday as 1, Monday as 2 and so on.</t>
  </si>
  <si>
    <t>Numbers 1 (Monday) through 7 (Sunday).</t>
  </si>
  <si>
    <t>Return type is 16, so the function evaluates Saturday as 1, Sunday as 2 and so on.</t>
  </si>
  <si>
    <t>Numbers 0 (Monday) through 6 (Sunday).</t>
  </si>
  <si>
    <t>Numbers 1 (Tuesday) through 7 (Monday).</t>
  </si>
  <si>
    <t>Numbers 1 (Wednesday) through 7 (Tuesday).</t>
  </si>
  <si>
    <t>Numbers 1 (Thursday) through 7 (Wednesday).</t>
  </si>
  <si>
    <t>Numbers 1 (Friday) through 7 (Thursday).</t>
  </si>
  <si>
    <t>Numbers 1 (Saturday) through 7 (Friday).</t>
  </si>
  <si>
    <t>Numbers 1 (Sunday) through 7 (Saturday).</t>
  </si>
  <si>
    <t>DAYS(end_date, start_date)</t>
  </si>
  <si>
    <t>Returns the number of days between the two dates</t>
  </si>
  <si>
    <t>End Date</t>
  </si>
  <si>
    <t>Start Date</t>
  </si>
  <si>
    <t>Returns the difference between two dates in days.</t>
  </si>
  <si>
    <t>NETWORKDAYS(start_date, end_date, [holidays])</t>
  </si>
  <si>
    <t>Returns the number of whole workdays between two dates</t>
  </si>
  <si>
    <t>Date</t>
  </si>
  <si>
    <t>Description</t>
  </si>
  <si>
    <t>Start date of project</t>
  </si>
  <si>
    <t>The total days you will get to finish the project without considering the holidays.</t>
  </si>
  <si>
    <t>End date of project</t>
  </si>
  <si>
    <t>The total days you will get to finish the project considering the holidays.</t>
  </si>
  <si>
    <t>Holiday</t>
  </si>
  <si>
    <t>WORKDAY(start_date, days, [holidays])</t>
  </si>
  <si>
    <t>Returns the serial number of the date before or after a specified number of workdays</t>
  </si>
  <si>
    <t>Days to Complete the work</t>
  </si>
  <si>
    <t>The finishing date of the work is 7 August, 2015 if you don't consider the holidays.</t>
  </si>
  <si>
    <t>Holidays</t>
  </si>
  <si>
    <t>The finishing date of the work is 10 August, 2015 if you consider the holidays.</t>
  </si>
  <si>
    <t>AREAS(reference)</t>
  </si>
  <si>
    <t>Returns the number of areas in a reference. An area is range of contiguous cells or a single cell</t>
  </si>
  <si>
    <t>Number of areas in the range</t>
  </si>
  <si>
    <t>CHAR(number)</t>
  </si>
  <si>
    <t>Returns the character specified by the code number from the character set for your computer</t>
  </si>
  <si>
    <t>Displays the character represented by 65 in the computer's character set.</t>
  </si>
  <si>
    <t>Displays the character represented by 33 in the computer's character set.</t>
  </si>
  <si>
    <t>CODE(text)</t>
  </si>
  <si>
    <t>Returns a numeric code for the first character in a text string, in the character set used by your computer</t>
  </si>
  <si>
    <t>Returns the numeric code of character A.</t>
  </si>
  <si>
    <t>Returns the numeric code of the first character M of Marissa text.</t>
  </si>
  <si>
    <t>Returns the numeric code of character !</t>
  </si>
  <si>
    <t>Returns the numeric code of character ?</t>
  </si>
  <si>
    <t>CLEAN(text)</t>
  </si>
  <si>
    <t>Removes all non-printable characters from text</t>
  </si>
  <si>
    <t>Examples of Non-Printable Characters are: Tab, New Line characters. Their codes are 9 and 10</t>
  </si>
  <si>
    <t>Data</t>
  </si>
  <si>
    <t>This formula cleans up the TAB and NEW LINE non-printable characters from the text.</t>
  </si>
  <si>
    <t>TRIM(text)</t>
  </si>
  <si>
    <t>Removes all spaces from a text string except for single spaces between words</t>
  </si>
  <si>
    <t xml:space="preserve">    Excel      Dashboard</t>
  </si>
  <si>
    <t>Removes all the spaces except for single spaces between words</t>
  </si>
  <si>
    <t xml:space="preserve">         Titas        Gas</t>
  </si>
  <si>
    <t>LEN(text)</t>
  </si>
  <si>
    <t>Returns the number of characters in a text string</t>
  </si>
  <si>
    <t>Microsoft Excel</t>
  </si>
  <si>
    <t>Total 15 characters in the cell B30</t>
  </si>
  <si>
    <t>No characters in the cell B31</t>
  </si>
  <si>
    <t xml:space="preserve">    </t>
  </si>
  <si>
    <t>4 Space characters in the cell B32</t>
  </si>
  <si>
    <t>One</t>
  </si>
  <si>
    <t>Before Marissa there are 3 space characters.</t>
  </si>
  <si>
    <t xml:space="preserve">   Marissa</t>
  </si>
  <si>
    <t>COLUMN([reference])</t>
  </si>
  <si>
    <t>Returns the column number of a reference</t>
  </si>
  <si>
    <t>ROW([reference])</t>
  </si>
  <si>
    <t>Returns the row number of a reference</t>
  </si>
  <si>
    <t>When no reference is used, COLUMN function returns the column number in which the formula appears.</t>
  </si>
  <si>
    <t>For reference B30, column number is 2.</t>
  </si>
  <si>
    <t>When no reference is used, ROW function returns the row number in which the formula appears.</t>
  </si>
  <si>
    <t>For reference B30, row number is 30.</t>
  </si>
  <si>
    <t>EXACT(text1, text2)</t>
  </si>
  <si>
    <t>Checks whether two text strings are exactly the same, and returns TRUE or FALSE. EXACT is case-sensitive</t>
  </si>
  <si>
    <t>First String</t>
  </si>
  <si>
    <t>Second String</t>
  </si>
  <si>
    <t>Excel</t>
  </si>
  <si>
    <t>excel</t>
  </si>
  <si>
    <t>Not exactly same.</t>
  </si>
  <si>
    <t>eXcel</t>
  </si>
  <si>
    <t xml:space="preserve">Excel </t>
  </si>
  <si>
    <t>Looks exactly same. But second string has a space character in it.</t>
  </si>
  <si>
    <t>They are exactly same.</t>
  </si>
  <si>
    <t>FORMULATEXT(reference)</t>
  </si>
  <si>
    <t>Returns a formula as a string</t>
  </si>
  <si>
    <t>Formulas</t>
  </si>
  <si>
    <t>The formula returns the formula in cell B74 as a text string</t>
  </si>
  <si>
    <t>The formula returns the formula in cell B75 as a text string</t>
  </si>
  <si>
    <t>The formula returns the formula in cell B76 as a text string</t>
  </si>
  <si>
    <t>LEFT(text, [num_chars])</t>
  </si>
  <si>
    <t>Returns the specified number of characters from the start of a text string</t>
  </si>
  <si>
    <t>MID(text, start_num, num_chars)</t>
  </si>
  <si>
    <t>Returns the characters from the middle of a text string, given a starting position and length</t>
  </si>
  <si>
    <t>RIGHT(text, [num_chars])</t>
  </si>
  <si>
    <t>Returns the specified number of characters from the end of a text string</t>
  </si>
  <si>
    <t>Results</t>
  </si>
  <si>
    <t>Excel Dashboard</t>
  </si>
  <si>
    <t>Shows the first 5 characters from the cell B106.</t>
  </si>
  <si>
    <t>Marissa Kawser</t>
  </si>
  <si>
    <t>Shows all the characters from the cell B106.</t>
  </si>
  <si>
    <t>Excel BI Tools</t>
  </si>
  <si>
    <t>Shows only the Dashboard part of cell B106.</t>
  </si>
  <si>
    <t xml:space="preserve">Shows nothing as start_num 50 is not for the cell B106. </t>
  </si>
  <si>
    <t>Shows the Tools part from the string in the cell B108.</t>
  </si>
  <si>
    <t>dgjtj srthtyjj</t>
  </si>
  <si>
    <t>LOWER(text)</t>
  </si>
  <si>
    <t>Converts all letters in a text string to lowercase</t>
  </si>
  <si>
    <t>PROPER(text)</t>
  </si>
  <si>
    <t>Converts a text string to proper case; the first letter in each word in uppercase, and all other letters to lowercase</t>
  </si>
  <si>
    <t>UPPER(text)</t>
  </si>
  <si>
    <t>Converts a text string to all uppercase letters</t>
  </si>
  <si>
    <t>Converts all letters to lowercase.</t>
  </si>
  <si>
    <t>marissa kawser</t>
  </si>
  <si>
    <t>Converts the text strings to proper case. M and K are now in uppercase.</t>
  </si>
  <si>
    <t>Coverts the text string to all uppercase letters.</t>
  </si>
  <si>
    <t>REPT(text, number_times)</t>
  </si>
  <si>
    <t>Repeats text a given number of times. Use REPT to fill a cell with a number of instances of a text string</t>
  </si>
  <si>
    <t>Fills the cell with 3 number of instances using *- string.</t>
  </si>
  <si>
    <t>Fills the cell with 10 number of instances using - letter.</t>
  </si>
  <si>
    <t>Excel Formulas</t>
  </si>
  <si>
    <t>SHEET([value])</t>
  </si>
  <si>
    <t>Returns the sheet number of the referenced sheet</t>
  </si>
  <si>
    <t>The SHEET function syntax has the following arguments.</t>
  </si>
  <si>
    <r>
      <rPr>
        <sz val="10"/>
        <color theme="1"/>
        <rFont val="Wingdings"/>
        <charset val="2"/>
      </rPr>
      <t>n</t>
    </r>
    <r>
      <rPr>
        <sz val="10"/>
        <color theme="1"/>
        <rFont val="Calibri"/>
        <family val="2"/>
      </rPr>
      <t xml:space="preserve"> </t>
    </r>
    <r>
      <rPr>
        <b/>
        <sz val="10"/>
        <color theme="1"/>
        <rFont val="Calibri"/>
        <family val="2"/>
        <scheme val="minor"/>
      </rPr>
      <t>Value</t>
    </r>
    <r>
      <rPr>
        <sz val="10"/>
        <color theme="1"/>
        <rFont val="Calibri"/>
        <family val="2"/>
        <scheme val="minor"/>
      </rPr>
      <t>    Optional. Value is the name of a sheet or a reference for which you want the sheet number. If value is omitted, SHEET returns the number of the sheet that contains the function.</t>
    </r>
  </si>
  <si>
    <t>Sheet</t>
  </si>
  <si>
    <t>LIST OF FUNCTIONS</t>
  </si>
  <si>
    <t>Showing the Sheet number of "LIST OF FUNCTIONS" worksheet.</t>
  </si>
  <si>
    <t>List of Functions</t>
  </si>
  <si>
    <t>Showing the Sheet number of the current worksheet.</t>
  </si>
  <si>
    <t>RANK</t>
  </si>
  <si>
    <t>Showing the Sheet number where the Sales_Data named range available.</t>
  </si>
  <si>
    <t>Showing the Sheet number of DATE &amp; TIME worksheet.</t>
  </si>
  <si>
    <t>SHEETS([reference])</t>
  </si>
  <si>
    <t>Returns the number of sheets in a reference</t>
  </si>
  <si>
    <t>The SHEETS function syntax has the following arguments.</t>
  </si>
  <si>
    <r>
      <rPr>
        <sz val="10"/>
        <color theme="1"/>
        <rFont val="Wingdings"/>
        <charset val="2"/>
      </rPr>
      <t>n</t>
    </r>
    <r>
      <rPr>
        <sz val="10"/>
        <color theme="1"/>
        <rFont val="Calibri"/>
        <family val="2"/>
      </rPr>
      <t xml:space="preserve"> </t>
    </r>
    <r>
      <rPr>
        <b/>
        <sz val="10"/>
        <color theme="1"/>
        <rFont val="Calibri"/>
        <family val="2"/>
        <scheme val="minor"/>
      </rPr>
      <t>Reference</t>
    </r>
    <r>
      <rPr>
        <sz val="10"/>
        <color theme="1"/>
        <rFont val="Calibri"/>
        <family val="2"/>
        <scheme val="minor"/>
      </rPr>
      <t>    Optional. Reference is a reference for which you want to know the number of sheets it contains. If Reference is omitted, SHEETS returns the number of sheets in the workbook that contains the function.</t>
    </r>
  </si>
  <si>
    <t>The formula returns the total number of worksheets in this workbook.</t>
  </si>
  <si>
    <t>TRANSPOSE(array)</t>
  </si>
  <si>
    <t>Converts a vertical range of cells to a horizontal range, or vice versa</t>
  </si>
  <si>
    <t>Data1</t>
  </si>
  <si>
    <t>Data2</t>
  </si>
  <si>
    <t>Data1 has been converted to a horizontal range from its vertical orientation. Array Formula</t>
  </si>
  <si>
    <t>Data2 has converted to a vertical range from its horizontal orientation. Array Formula.</t>
  </si>
  <si>
    <t>TYPE(value)</t>
  </si>
  <si>
    <t>Returns an integer represnting the data type of a value: number = 1, text = 2; logical value = 4, error value = 16; array = 64</t>
  </si>
  <si>
    <t>Marissa</t>
  </si>
  <si>
    <t>Returns the type of the value in B236. The Text type is indicated by 2.</t>
  </si>
  <si>
    <t>Returns the type of "Mrs. Marissa", which is a Text.</t>
  </si>
  <si>
    <t>100/0 returns an error value. So the formula returns 16.</t>
  </si>
  <si>
    <t>Returns the type of an array constant, which is 64.</t>
  </si>
  <si>
    <t>VALUE(text)</t>
  </si>
  <si>
    <t>Converts a text string that represents a number to a number</t>
  </si>
  <si>
    <t>Converts the value in cell B255 into a number.</t>
  </si>
  <si>
    <t>Converts the value in cell B256 into a number.</t>
  </si>
  <si>
    <t>CELL(info_type, [reference])</t>
  </si>
  <si>
    <t>Returns information about the formatting, location, or contents of the first cell, according to sheet's reading order, in a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</si>
</sst>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F400]h:mm:ss\ AM/PM"/>
    <numFmt numFmtId="165" formatCode="_-[$$-409]* #,##0.00_ ;_-[$$-409]* \-#,##0.00\ ;_-[$$-409]* &quot;-&quot;??_ ;_-@_ "/>
  </numFmts>
  <fonts count="13" x14ac:knownFonts="1">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sz val="10"/>
      <color theme="0" tint="-0.499984740745262"/>
      <name val="Calibri"/>
      <family val="2"/>
      <scheme val="minor"/>
    </font>
    <font>
      <sz val="10"/>
      <color theme="0"/>
      <name val="Calibri"/>
      <family val="2"/>
      <scheme val="minor"/>
    </font>
    <font>
      <u/>
      <sz val="10"/>
      <color theme="10"/>
      <name val="Calibri"/>
      <family val="2"/>
      <scheme val="minor"/>
    </font>
    <font>
      <sz val="12"/>
      <color theme="5"/>
      <name val="Calibri"/>
      <family val="2"/>
      <scheme val="minor"/>
    </font>
    <font>
      <sz val="10"/>
      <color theme="1"/>
      <name val="Wingdings"/>
      <charset val="2"/>
    </font>
    <font>
      <sz val="10"/>
      <color theme="1"/>
      <name val="Calibri"/>
      <family val="2"/>
    </font>
  </fonts>
  <fills count="5">
    <fill>
      <patternFill patternType="none"/>
    </fill>
    <fill>
      <patternFill patternType="gray125"/>
    </fill>
    <fill>
      <patternFill patternType="solid">
        <fgColor theme="4"/>
      </patternFill>
    </fill>
    <fill>
      <patternFill patternType="solid">
        <fgColor theme="5" tint="0.59999389629810485"/>
        <bgColor indexed="65"/>
      </patternFill>
    </fill>
    <fill>
      <patternFill patternType="solid">
        <fgColor theme="8" tint="0.59999389629810485"/>
        <bgColor indexed="65"/>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0" borderId="0" applyNumberFormat="0" applyFill="0" applyBorder="0" applyAlignment="0" applyProtection="0"/>
  </cellStyleXfs>
  <cellXfs count="71">
    <xf numFmtId="0" fontId="0" fillId="0" borderId="0" xfId="0"/>
    <xf numFmtId="0" fontId="4" fillId="0" borderId="0" xfId="5"/>
    <xf numFmtId="0" fontId="2" fillId="0" borderId="1" xfId="1" applyBorder="1"/>
    <xf numFmtId="0" fontId="5" fillId="0" borderId="2" xfId="0" applyFont="1" applyBorder="1"/>
    <xf numFmtId="0" fontId="6" fillId="0" borderId="2" xfId="0" applyFont="1" applyBorder="1"/>
    <xf numFmtId="0" fontId="5" fillId="0" borderId="3" xfId="0" applyFont="1" applyBorder="1"/>
    <xf numFmtId="0" fontId="2" fillId="0" borderId="4" xfId="1" applyBorder="1"/>
    <xf numFmtId="0" fontId="7" fillId="0" borderId="5" xfId="0" applyFont="1" applyBorder="1"/>
    <xf numFmtId="0" fontId="7" fillId="0" borderId="3" xfId="0" applyFont="1" applyBorder="1"/>
    <xf numFmtId="0" fontId="7" fillId="0" borderId="6" xfId="0" applyFont="1" applyBorder="1"/>
    <xf numFmtId="0" fontId="8" fillId="2" borderId="7" xfId="2" applyFont="1" applyBorder="1"/>
    <xf numFmtId="0" fontId="5" fillId="0" borderId="7" xfId="0" applyFont="1" applyBorder="1"/>
    <xf numFmtId="0" fontId="5" fillId="0" borderId="7" xfId="0" applyFont="1" applyBorder="1" applyAlignment="1">
      <alignment wrapText="1"/>
    </xf>
    <xf numFmtId="14" fontId="5" fillId="0" borderId="7" xfId="0" applyNumberFormat="1" applyFont="1" applyBorder="1"/>
    <xf numFmtId="14" fontId="0" fillId="0" borderId="0" xfId="0" applyNumberFormat="1"/>
    <xf numFmtId="164" fontId="5" fillId="0" borderId="7" xfId="0" applyNumberFormat="1" applyFont="1" applyBorder="1"/>
    <xf numFmtId="18" fontId="0" fillId="0" borderId="0" xfId="0" applyNumberFormat="1"/>
    <xf numFmtId="0" fontId="2" fillId="0" borderId="3" xfId="1" applyBorder="1"/>
    <xf numFmtId="0" fontId="0" fillId="0" borderId="2" xfId="0" applyBorder="1"/>
    <xf numFmtId="0" fontId="0" fillId="0" borderId="4" xfId="0" applyBorder="1"/>
    <xf numFmtId="0" fontId="0" fillId="0" borderId="3" xfId="0" applyBorder="1"/>
    <xf numFmtId="0" fontId="0" fillId="0" borderId="6" xfId="0" applyBorder="1"/>
    <xf numFmtId="164" fontId="0" fillId="0" borderId="0" xfId="0" applyNumberFormat="1"/>
    <xf numFmtId="22" fontId="5" fillId="0" borderId="7" xfId="0" applyNumberFormat="1" applyFont="1" applyBorder="1"/>
    <xf numFmtId="22" fontId="0" fillId="0" borderId="0" xfId="0" applyNumberFormat="1"/>
    <xf numFmtId="14" fontId="5" fillId="0" borderId="5" xfId="0" applyNumberFormat="1" applyFont="1" applyBorder="1"/>
    <xf numFmtId="0" fontId="5" fillId="0" borderId="6" xfId="0" applyFont="1" applyBorder="1" applyAlignment="1">
      <alignment wrapText="1"/>
    </xf>
    <xf numFmtId="0" fontId="8" fillId="2" borderId="7" xfId="2" applyFont="1" applyBorder="1" applyAlignment="1">
      <alignment horizontal="center"/>
    </xf>
    <xf numFmtId="0" fontId="8" fillId="2" borderId="7" xfId="2" applyFont="1" applyBorder="1" applyAlignment="1"/>
    <xf numFmtId="0" fontId="5" fillId="0" borderId="7" xfId="0" applyFont="1" applyBorder="1" applyAlignment="1">
      <alignment horizontal="center"/>
    </xf>
    <xf numFmtId="0" fontId="8" fillId="2" borderId="5" xfId="2" applyFont="1" applyBorder="1"/>
    <xf numFmtId="0" fontId="8" fillId="2" borderId="6" xfId="2" applyFont="1" applyBorder="1"/>
    <xf numFmtId="14" fontId="5" fillId="0" borderId="7" xfId="0" applyNumberFormat="1" applyFont="1" applyBorder="1" applyAlignment="1">
      <alignment wrapText="1"/>
    </xf>
    <xf numFmtId="0" fontId="5" fillId="0" borderId="0" xfId="0" applyFont="1"/>
    <xf numFmtId="0" fontId="5" fillId="0" borderId="4" xfId="0" applyFont="1" applyBorder="1"/>
    <xf numFmtId="0" fontId="8" fillId="2" borderId="7" xfId="2" applyFont="1" applyBorder="1" applyAlignment="1">
      <alignment wrapText="1"/>
    </xf>
    <xf numFmtId="22" fontId="5" fillId="0" borderId="0" xfId="0" applyNumberFormat="1" applyFont="1"/>
    <xf numFmtId="0" fontId="10" fillId="0" borderId="5" xfId="0" applyFont="1" applyBorder="1"/>
    <xf numFmtId="0" fontId="10" fillId="0" borderId="3" xfId="0" applyFont="1" applyBorder="1"/>
    <xf numFmtId="0" fontId="10" fillId="0" borderId="6" xfId="0" applyFont="1" applyBorder="1"/>
    <xf numFmtId="0" fontId="1" fillId="4" borderId="7" xfId="4" applyBorder="1"/>
    <xf numFmtId="0" fontId="1" fillId="3" borderId="7" xfId="3" applyBorder="1"/>
    <xf numFmtId="0" fontId="1" fillId="4" borderId="7" xfId="4" applyBorder="1" applyAlignment="1">
      <alignment wrapText="1"/>
    </xf>
    <xf numFmtId="0" fontId="5" fillId="0" borderId="5" xfId="0" applyFont="1" applyBorder="1"/>
    <xf numFmtId="0" fontId="5" fillId="0" borderId="6" xfId="0" applyFont="1" applyBorder="1"/>
    <xf numFmtId="0" fontId="5" fillId="0" borderId="8" xfId="0" applyFont="1" applyBorder="1" applyAlignment="1">
      <alignment wrapText="1"/>
    </xf>
    <xf numFmtId="0" fontId="5" fillId="0" borderId="4" xfId="0" applyFont="1" applyBorder="1" applyAlignment="1">
      <alignment wrapText="1"/>
    </xf>
    <xf numFmtId="0" fontId="5" fillId="0" borderId="9" xfId="0" applyFont="1" applyBorder="1"/>
    <xf numFmtId="0" fontId="5" fillId="0" borderId="10" xfId="0" applyFont="1" applyBorder="1"/>
    <xf numFmtId="0" fontId="5" fillId="0" borderId="11" xfId="0" applyFont="1" applyBorder="1"/>
    <xf numFmtId="44" fontId="5" fillId="0" borderId="7" xfId="0" applyNumberFormat="1" applyFont="1" applyBorder="1"/>
    <xf numFmtId="165" fontId="5" fillId="0" borderId="0" xfId="0" applyNumberFormat="1" applyFont="1"/>
    <xf numFmtId="14" fontId="5" fillId="0" borderId="5" xfId="0" applyNumberFormat="1" applyFont="1" applyBorder="1" applyAlignment="1">
      <alignment horizontal="center"/>
    </xf>
    <xf numFmtId="14" fontId="5" fillId="0" borderId="6" xfId="0" applyNumberFormat="1" applyFont="1" applyBorder="1" applyAlignment="1">
      <alignment horizontal="center"/>
    </xf>
    <xf numFmtId="0" fontId="9" fillId="0" borderId="0" xfId="5" applyFont="1" applyAlignment="1">
      <alignment horizontal="center"/>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6" xfId="0" applyFont="1" applyBorder="1" applyAlignment="1">
      <alignment horizontal="center" wrapText="1"/>
    </xf>
    <xf numFmtId="0" fontId="0" fillId="0" borderId="0" xfId="0"/>
    <xf numFmtId="0" fontId="8" fillId="2" borderId="5" xfId="2" applyFont="1" applyBorder="1" applyAlignment="1">
      <alignment horizontal="center"/>
    </xf>
    <xf numFmtId="0" fontId="8" fillId="2" borderId="3" xfId="2" applyFont="1" applyBorder="1" applyAlignment="1">
      <alignment horizontal="center"/>
    </xf>
    <xf numFmtId="0" fontId="8" fillId="2" borderId="6" xfId="2" applyFont="1" applyBorder="1" applyAlignment="1">
      <alignment horizontal="center"/>
    </xf>
    <xf numFmtId="14" fontId="5" fillId="0" borderId="5" xfId="0" applyNumberFormat="1" applyFont="1" applyBorder="1" applyAlignment="1">
      <alignment horizontal="left" wrapText="1"/>
    </xf>
    <xf numFmtId="14" fontId="5" fillId="0" borderId="3" xfId="0" applyNumberFormat="1" applyFont="1" applyBorder="1" applyAlignment="1">
      <alignment horizontal="left" wrapText="1"/>
    </xf>
    <xf numFmtId="14" fontId="5" fillId="0" borderId="6" xfId="0" applyNumberFormat="1" applyFont="1" applyBorder="1" applyAlignment="1">
      <alignment horizontal="left" wrapText="1"/>
    </xf>
    <xf numFmtId="0" fontId="5" fillId="0" borderId="5" xfId="0" applyFont="1" applyBorder="1" applyAlignment="1">
      <alignment horizontal="left" wrapText="1"/>
    </xf>
    <xf numFmtId="0" fontId="5" fillId="0" borderId="3" xfId="0" applyFont="1" applyBorder="1" applyAlignment="1">
      <alignment horizontal="left" wrapText="1"/>
    </xf>
    <xf numFmtId="0" fontId="5" fillId="0" borderId="6" xfId="0" applyFont="1" applyBorder="1" applyAlignment="1">
      <alignment horizontal="left" wrapText="1"/>
    </xf>
    <xf numFmtId="0" fontId="5" fillId="0" borderId="5" xfId="0" applyFont="1" applyBorder="1" applyAlignment="1">
      <alignment horizontal="center"/>
    </xf>
    <xf numFmtId="0" fontId="5" fillId="0" borderId="3" xfId="0" applyFont="1" applyBorder="1" applyAlignment="1">
      <alignment horizontal="center"/>
    </xf>
    <xf numFmtId="0" fontId="5" fillId="0" borderId="6" xfId="0" applyFont="1" applyBorder="1" applyAlignment="1">
      <alignment horizontal="center"/>
    </xf>
  </cellXfs>
  <cellStyles count="6">
    <cellStyle name="40% - Accent2" xfId="3" builtinId="35"/>
    <cellStyle name="40% - Accent5" xfId="4" builtinId="47"/>
    <cellStyle name="Accent1" xfId="2" builtinId="29"/>
    <cellStyle name="Hyperlink" xfId="5" builtinId="8"/>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0</xdr:colOff>
      <xdr:row>29</xdr:row>
      <xdr:rowOff>0</xdr:rowOff>
    </xdr:from>
    <xdr:to>
      <xdr:col>11</xdr:col>
      <xdr:colOff>385275</xdr:colOff>
      <xdr:row>34</xdr:row>
      <xdr:rowOff>19500</xdr:rowOff>
    </xdr:to>
    <xdr:sp macro="" textlink="">
      <xdr:nvSpPr>
        <xdr:cNvPr id="2" name="TextBox 1">
          <a:extLst>
            <a:ext uri="{FF2B5EF4-FFF2-40B4-BE49-F238E27FC236}">
              <a16:creationId xmlns:a16="http://schemas.microsoft.com/office/drawing/2014/main" id="{F2E88EB7-4506-4C58-B85A-F8530E841489}"/>
            </a:ext>
          </a:extLst>
        </xdr:cNvPr>
        <xdr:cNvSpPr txBox="1"/>
      </xdr:nvSpPr>
      <xdr:spPr>
        <a:xfrm>
          <a:off x="4191000" y="7581900"/>
          <a:ext cx="7738575" cy="9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Time values are a portion of a date value and represented by a decimal number (for example, 12:00 PM is represented as 0.5 because it is half of a day).</a:t>
          </a:r>
          <a:endParaRPr lang="en-GB" sz="1100"/>
        </a:p>
      </xdr:txBody>
    </xdr:sp>
    <xdr:clientData/>
  </xdr:twoCellAnchor>
  <xdr:twoCellAnchor>
    <xdr:from>
      <xdr:col>6</xdr:col>
      <xdr:colOff>0</xdr:colOff>
      <xdr:row>43</xdr:row>
      <xdr:rowOff>0</xdr:rowOff>
    </xdr:from>
    <xdr:to>
      <xdr:col>11</xdr:col>
      <xdr:colOff>385275</xdr:colOff>
      <xdr:row>48</xdr:row>
      <xdr:rowOff>163500</xdr:rowOff>
    </xdr:to>
    <xdr:sp macro="" textlink="">
      <xdr:nvSpPr>
        <xdr:cNvPr id="3" name="TextBox 2">
          <a:extLst>
            <a:ext uri="{FF2B5EF4-FFF2-40B4-BE49-F238E27FC236}">
              <a16:creationId xmlns:a16="http://schemas.microsoft.com/office/drawing/2014/main" id="{282B20E0-1D52-461B-A92A-585B7F426E01}"/>
            </a:ext>
          </a:extLst>
        </xdr:cNvPr>
        <xdr:cNvSpPr txBox="1"/>
      </xdr:nvSpPr>
      <xdr:spPr>
        <a:xfrm>
          <a:off x="4191000" y="10953750"/>
          <a:ext cx="7738575"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Date information in time_text is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Time values are a portion of a date value and represented by a decimal number (for example, 12:00 PM is represented as 0.5 because it is half of a day).</a:t>
          </a:r>
        </a:p>
        <a:p>
          <a:endParaRPr lang="en-GB" sz="1100"/>
        </a:p>
      </xdr:txBody>
    </xdr:sp>
    <xdr:clientData/>
  </xdr:twoCellAnchor>
  <xdr:twoCellAnchor>
    <xdr:from>
      <xdr:col>6</xdr:col>
      <xdr:colOff>0</xdr:colOff>
      <xdr:row>57</xdr:row>
      <xdr:rowOff>0</xdr:rowOff>
    </xdr:from>
    <xdr:to>
      <xdr:col>11</xdr:col>
      <xdr:colOff>385275</xdr:colOff>
      <xdr:row>65</xdr:row>
      <xdr:rowOff>60000</xdr:rowOff>
    </xdr:to>
    <xdr:sp macro="" textlink="">
      <xdr:nvSpPr>
        <xdr:cNvPr id="4" name="TextBox 3">
          <a:extLst>
            <a:ext uri="{FF2B5EF4-FFF2-40B4-BE49-F238E27FC236}">
              <a16:creationId xmlns:a16="http://schemas.microsoft.com/office/drawing/2014/main" id="{FC5AC77B-BF1E-42AC-A107-B6C4B9DC4509}"/>
            </a:ext>
          </a:extLst>
        </xdr:cNvPr>
        <xdr:cNvSpPr txBox="1"/>
      </xdr:nvSpPr>
      <xdr:spPr>
        <a:xfrm>
          <a:off x="4191000" y="13716000"/>
          <a:ext cx="7738575" cy="158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Excel stores dates as sequential serial numbers so that they can be used in calculations. By default, January 1, 1900 is serial number 1, and January 1, 2008 is serial number 39448 because it is 39,447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Numbers to the right of the decimal point in the serial number represent the time; numbers to the left represent the date. For example, the serial number 0.5 represents the time 12:00 noon.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results of the </a:t>
          </a:r>
          <a:r>
            <a:rPr lang="en-GB" sz="1100" b="1" i="0">
              <a:solidFill>
                <a:schemeClr val="dk1"/>
              </a:solidFill>
              <a:effectLst/>
              <a:latin typeface="+mn-lt"/>
              <a:ea typeface="+mn-ea"/>
              <a:cs typeface="+mn-cs"/>
            </a:rPr>
            <a:t>NOW</a:t>
          </a:r>
          <a:r>
            <a:rPr lang="en-GB" sz="1100" b="0" i="0">
              <a:solidFill>
                <a:schemeClr val="dk1"/>
              </a:solidFill>
              <a:effectLst/>
              <a:latin typeface="+mn-lt"/>
              <a:ea typeface="+mn-ea"/>
              <a:cs typeface="+mn-cs"/>
            </a:rPr>
            <a:t> function change only when the worksheet is calculated or when a macro that contains the function is run. It is not updated continuously.</a:t>
          </a:r>
        </a:p>
        <a:p>
          <a:endParaRPr lang="en-GB" sz="1100"/>
        </a:p>
      </xdr:txBody>
    </xdr:sp>
    <xdr:clientData/>
  </xdr:twoCellAnchor>
  <xdr:twoCellAnchor>
    <xdr:from>
      <xdr:col>6</xdr:col>
      <xdr:colOff>0</xdr:colOff>
      <xdr:row>85</xdr:row>
      <xdr:rowOff>0</xdr:rowOff>
    </xdr:from>
    <xdr:to>
      <xdr:col>11</xdr:col>
      <xdr:colOff>385275</xdr:colOff>
      <xdr:row>93</xdr:row>
      <xdr:rowOff>60000</xdr:rowOff>
    </xdr:to>
    <xdr:sp macro="" textlink="">
      <xdr:nvSpPr>
        <xdr:cNvPr id="5" name="TextBox 4">
          <a:extLst>
            <a:ext uri="{FF2B5EF4-FFF2-40B4-BE49-F238E27FC236}">
              <a16:creationId xmlns:a16="http://schemas.microsoft.com/office/drawing/2014/main" id="{078072DD-3C59-4A92-B4F0-D7A9C0C8946D}"/>
            </a:ext>
          </a:extLst>
        </xdr:cNvPr>
        <xdr:cNvSpPr txBox="1"/>
      </xdr:nvSpPr>
      <xdr:spPr>
        <a:xfrm>
          <a:off x="4191000" y="19240500"/>
          <a:ext cx="7738575" cy="158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Values returned by the YEAR, MONTH and DAY functions will be Gregorian values regardless of the display format for the supplied date value. For example, if the display format of the supplied date is Hijri, the returned values for the YEAR, MONTH and DAY functions will be values associated with the equivalent Gregorian date.</a:t>
          </a:r>
        </a:p>
        <a:p>
          <a:endParaRPr lang="en-GB" sz="1100"/>
        </a:p>
      </xdr:txBody>
    </xdr:sp>
    <xdr:clientData/>
  </xdr:twoCellAnchor>
  <xdr:twoCellAnchor>
    <xdr:from>
      <xdr:col>6</xdr:col>
      <xdr:colOff>0</xdr:colOff>
      <xdr:row>109</xdr:row>
      <xdr:rowOff>0</xdr:rowOff>
    </xdr:from>
    <xdr:to>
      <xdr:col>11</xdr:col>
      <xdr:colOff>385275</xdr:colOff>
      <xdr:row>115</xdr:row>
      <xdr:rowOff>189000</xdr:rowOff>
    </xdr:to>
    <xdr:sp macro="" textlink="">
      <xdr:nvSpPr>
        <xdr:cNvPr id="6" name="TextBox 5">
          <a:extLst>
            <a:ext uri="{FF2B5EF4-FFF2-40B4-BE49-F238E27FC236}">
              <a16:creationId xmlns:a16="http://schemas.microsoft.com/office/drawing/2014/main" id="{9EEF8358-3BDA-4AA9-80B2-3033D85FA524}"/>
            </a:ext>
          </a:extLst>
        </xdr:cNvPr>
        <xdr:cNvSpPr txBox="1"/>
      </xdr:nvSpPr>
      <xdr:spPr>
        <a:xfrm>
          <a:off x="4191000" y="24212550"/>
          <a:ext cx="7738575" cy="133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serial_number is out of range for the current date base value, a #NUM! error is returned.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return_type is out of the range specified in the table above, a #NUM! error is returned.</a:t>
          </a:r>
        </a:p>
        <a:p>
          <a:endParaRPr lang="en-GB" sz="1100"/>
        </a:p>
      </xdr:txBody>
    </xdr:sp>
    <xdr:clientData/>
  </xdr:twoCellAnchor>
  <xdr:twoCellAnchor>
    <xdr:from>
      <xdr:col>6</xdr:col>
      <xdr:colOff>0</xdr:colOff>
      <xdr:row>124</xdr:row>
      <xdr:rowOff>0</xdr:rowOff>
    </xdr:from>
    <xdr:to>
      <xdr:col>11</xdr:col>
      <xdr:colOff>385275</xdr:colOff>
      <xdr:row>131</xdr:row>
      <xdr:rowOff>178500</xdr:rowOff>
    </xdr:to>
    <xdr:sp macro="" textlink="">
      <xdr:nvSpPr>
        <xdr:cNvPr id="7" name="TextBox 6">
          <a:extLst>
            <a:ext uri="{FF2B5EF4-FFF2-40B4-BE49-F238E27FC236}">
              <a16:creationId xmlns:a16="http://schemas.microsoft.com/office/drawing/2014/main" id="{7B54E5E2-F6EB-4AFA-A93E-702C4D0119EA}"/>
            </a:ext>
          </a:extLst>
        </xdr:cNvPr>
        <xdr:cNvSpPr txBox="1"/>
      </xdr:nvSpPr>
      <xdr:spPr>
        <a:xfrm>
          <a:off x="4191000" y="27165300"/>
          <a:ext cx="7738575" cy="151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both date arguments are numbers, DAYS uses EndDate–StartDate to calculate the number of days in between both dates.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either one of the date arguments is text, that argument is treated as DATEVALUE(date_text) and returns an integer date instead of a time component.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date arguments are numeric values that fall outside the range of valid dates, DAYS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date arguments are strings that cannot be parsed as valid dates, DAYS returns the #VALUE! error value.</a:t>
          </a:r>
        </a:p>
        <a:p>
          <a:endParaRPr lang="en-GB" sz="1100"/>
        </a:p>
      </xdr:txBody>
    </xdr:sp>
    <xdr:clientData/>
  </xdr:twoCellAnchor>
  <xdr:twoCellAnchor>
    <xdr:from>
      <xdr:col>6</xdr:col>
      <xdr:colOff>0</xdr:colOff>
      <xdr:row>155</xdr:row>
      <xdr:rowOff>0</xdr:rowOff>
    </xdr:from>
    <xdr:to>
      <xdr:col>11</xdr:col>
      <xdr:colOff>385275</xdr:colOff>
      <xdr:row>162</xdr:row>
      <xdr:rowOff>178500</xdr:rowOff>
    </xdr:to>
    <xdr:sp macro="" textlink="">
      <xdr:nvSpPr>
        <xdr:cNvPr id="8" name="TextBox 7">
          <a:extLst>
            <a:ext uri="{FF2B5EF4-FFF2-40B4-BE49-F238E27FC236}">
              <a16:creationId xmlns:a16="http://schemas.microsoft.com/office/drawing/2014/main" id="{3FA878E7-CCB8-420B-A5A1-C68EF1677DE2}"/>
            </a:ext>
          </a:extLst>
        </xdr:cNvPr>
        <xdr:cNvSpPr txBox="1"/>
      </xdr:nvSpPr>
      <xdr:spPr>
        <a:xfrm>
          <a:off x="4191000" y="33832800"/>
          <a:ext cx="7738575" cy="151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any argument is not a valid date, WORKDAY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start_date plus days yields an invalid date, WORKDAY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days is not an integer, it is truncated.</a:t>
          </a:r>
        </a:p>
        <a:p>
          <a:endParaRPr lang="en-GB" sz="1100"/>
        </a:p>
      </xdr:txBody>
    </xdr:sp>
    <xdr:clientData/>
  </xdr:twoCellAnchor>
  <xdr:twoCellAnchor>
    <xdr:from>
      <xdr:col>6</xdr:col>
      <xdr:colOff>0</xdr:colOff>
      <xdr:row>140</xdr:row>
      <xdr:rowOff>0</xdr:rowOff>
    </xdr:from>
    <xdr:to>
      <xdr:col>11</xdr:col>
      <xdr:colOff>386700</xdr:colOff>
      <xdr:row>145</xdr:row>
      <xdr:rowOff>127500</xdr:rowOff>
    </xdr:to>
    <xdr:sp macro="" textlink="">
      <xdr:nvSpPr>
        <xdr:cNvPr id="9" name="TextBox 8">
          <a:extLst>
            <a:ext uri="{FF2B5EF4-FFF2-40B4-BE49-F238E27FC236}">
              <a16:creationId xmlns:a16="http://schemas.microsoft.com/office/drawing/2014/main" id="{3D355D40-154D-4020-B342-DE46C61DB1D0}"/>
            </a:ext>
          </a:extLst>
        </xdr:cNvPr>
        <xdr:cNvSpPr txBox="1"/>
      </xdr:nvSpPr>
      <xdr:spPr>
        <a:xfrm>
          <a:off x="4191000" y="30594300"/>
          <a:ext cx="7740000" cy="108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2012 is serial number 40909 because it is 40,909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any argument is not a valid date, NETWORKDAYS returns the #VALUE! error value.</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87</xdr:row>
      <xdr:rowOff>0</xdr:rowOff>
    </xdr:from>
    <xdr:to>
      <xdr:col>12</xdr:col>
      <xdr:colOff>208650</xdr:colOff>
      <xdr:row>104</xdr:row>
      <xdr:rowOff>127275</xdr:rowOff>
    </xdr:to>
    <xdr:sp macro="" textlink="">
      <xdr:nvSpPr>
        <xdr:cNvPr id="2" name="TextBox 1">
          <a:extLst>
            <a:ext uri="{FF2B5EF4-FFF2-40B4-BE49-F238E27FC236}">
              <a16:creationId xmlns:a16="http://schemas.microsoft.com/office/drawing/2014/main" id="{396717CB-5E67-4555-ADDC-BED477AF4AA0}"/>
            </a:ext>
          </a:extLst>
        </xdr:cNvPr>
        <xdr:cNvSpPr txBox="1"/>
      </xdr:nvSpPr>
      <xdr:spPr>
        <a:xfrm>
          <a:off x="4038600" y="17459325"/>
          <a:ext cx="7742925" cy="288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FORMULATEXT function returns what is displayed in the formula bar if you select the referenced cell.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Reference argument can be to another worksheet or workbook.</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Reference argument is to another workbook that is not open, FORMULATEXT returns the #N/A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Reference argument is to an entire row or column, or to a range or defined name containing more than one cell, FORMULATEXT returns the value in the upper leftmost cell of the row, column, or range.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In the following cases, FORMULATEXT returns the #N/A error value:</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cell used as the Reference argument does not contain a formula.</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 in the cell is longer than 8192 characters.</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 can't be displayed in the worksheet; for example, due to worksheet protection.</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An external workbook that contains the formula is not open in Excel.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Invalid data types used as inputs will produce a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Entering a reference to the cell in which you are entering the function as the argument won't result in a circular reference warning. FORMULATEXT will successfully return the formula as text in the cell.</a:t>
          </a:r>
        </a:p>
        <a:p>
          <a:endParaRPr lang="en-GB" sz="1100"/>
        </a:p>
      </xdr:txBody>
    </xdr:sp>
    <xdr:clientData/>
  </xdr:twoCellAnchor>
  <xdr:twoCellAnchor>
    <xdr:from>
      <xdr:col>6</xdr:col>
      <xdr:colOff>0</xdr:colOff>
      <xdr:row>122</xdr:row>
      <xdr:rowOff>0</xdr:rowOff>
    </xdr:from>
    <xdr:to>
      <xdr:col>12</xdr:col>
      <xdr:colOff>208650</xdr:colOff>
      <xdr:row>132</xdr:row>
      <xdr:rowOff>36750</xdr:rowOff>
    </xdr:to>
    <xdr:sp macro="" textlink="">
      <xdr:nvSpPr>
        <xdr:cNvPr id="3" name="TextBox 2">
          <a:extLst>
            <a:ext uri="{FF2B5EF4-FFF2-40B4-BE49-F238E27FC236}">
              <a16:creationId xmlns:a16="http://schemas.microsoft.com/office/drawing/2014/main" id="{4F77675C-C5F5-4431-80D1-88BE063BF92A}"/>
            </a:ext>
          </a:extLst>
        </xdr:cNvPr>
        <xdr:cNvSpPr txBox="1"/>
      </xdr:nvSpPr>
      <xdr:spPr>
        <a:xfrm>
          <a:off x="4038600" y="23822025"/>
          <a:ext cx="7742925" cy="165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(MID)</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greater than the length of text, MID returns "" (empty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less than the length of text, but start_num plus num_chars exceeds the length of text, MID returns the characters up to the end of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less than 1, MID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negative, MID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num_bytes is negative, MIDB returns the #VALUE! error value.</a:t>
          </a:r>
        </a:p>
        <a:p>
          <a:endParaRPr lang="en-GB" sz="1100"/>
        </a:p>
      </xdr:txBody>
    </xdr:sp>
    <xdr:clientData/>
  </xdr:twoCellAnchor>
  <xdr:twoCellAnchor>
    <xdr:from>
      <xdr:col>6</xdr:col>
      <xdr:colOff>0</xdr:colOff>
      <xdr:row>133</xdr:row>
      <xdr:rowOff>114300</xdr:rowOff>
    </xdr:from>
    <xdr:to>
      <xdr:col>12</xdr:col>
      <xdr:colOff>208650</xdr:colOff>
      <xdr:row>140</xdr:row>
      <xdr:rowOff>96825</xdr:rowOff>
    </xdr:to>
    <xdr:sp macro="" textlink="">
      <xdr:nvSpPr>
        <xdr:cNvPr id="4" name="TextBox 3">
          <a:extLst>
            <a:ext uri="{FF2B5EF4-FFF2-40B4-BE49-F238E27FC236}">
              <a16:creationId xmlns:a16="http://schemas.microsoft.com/office/drawing/2014/main" id="{1821E679-60C3-4815-B7D9-A24DE51C7732}"/>
            </a:ext>
          </a:extLst>
        </xdr:cNvPr>
        <xdr:cNvSpPr txBox="1"/>
      </xdr:nvSpPr>
      <xdr:spPr>
        <a:xfrm>
          <a:off x="4038600" y="25717500"/>
          <a:ext cx="7742925"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(RIGHT)</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Num_chars must be greater than or equal to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greater than the length of text, RIGHT returns all of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omitted, it is assumed to be 1.</a:t>
          </a:r>
        </a:p>
        <a:p>
          <a:endParaRPr lang="en-GB" sz="1100"/>
        </a:p>
      </xdr:txBody>
    </xdr:sp>
    <xdr:clientData/>
  </xdr:twoCellAnchor>
  <xdr:twoCellAnchor>
    <xdr:from>
      <xdr:col>6</xdr:col>
      <xdr:colOff>0</xdr:colOff>
      <xdr:row>164</xdr:row>
      <xdr:rowOff>0</xdr:rowOff>
    </xdr:from>
    <xdr:to>
      <xdr:col>12</xdr:col>
      <xdr:colOff>208650</xdr:colOff>
      <xdr:row>170</xdr:row>
      <xdr:rowOff>144450</xdr:rowOff>
    </xdr:to>
    <xdr:sp macro="" textlink="">
      <xdr:nvSpPr>
        <xdr:cNvPr id="5" name="TextBox 4">
          <a:extLst>
            <a:ext uri="{FF2B5EF4-FFF2-40B4-BE49-F238E27FC236}">
              <a16:creationId xmlns:a16="http://schemas.microsoft.com/office/drawing/2014/main" id="{D20D1819-C72A-4839-A598-B3BCF02229A0}"/>
            </a:ext>
          </a:extLst>
        </xdr:cNvPr>
        <xdr:cNvSpPr txBox="1"/>
      </xdr:nvSpPr>
      <xdr:spPr>
        <a:xfrm>
          <a:off x="4038600" y="31603950"/>
          <a:ext cx="7742925"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number_times is 0 (zero), REPT returns "" (empty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number_times is not an integer, it is truncated.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result of the REPT function cannot be longer than 32,767 characters, or REPT returns #VALUE!.</a:t>
          </a:r>
        </a:p>
        <a:p>
          <a:endParaRPr lang="en-GB" sz="1100"/>
        </a:p>
      </xdr:txBody>
    </xdr:sp>
    <xdr:clientData/>
  </xdr:twoCellAnchor>
  <xdr:twoCellAnchor>
    <xdr:from>
      <xdr:col>6</xdr:col>
      <xdr:colOff>0</xdr:colOff>
      <xdr:row>184</xdr:row>
      <xdr:rowOff>0</xdr:rowOff>
    </xdr:from>
    <xdr:to>
      <xdr:col>12</xdr:col>
      <xdr:colOff>208650</xdr:colOff>
      <xdr:row>194</xdr:row>
      <xdr:rowOff>144750</xdr:rowOff>
    </xdr:to>
    <xdr:sp macro="" textlink="">
      <xdr:nvSpPr>
        <xdr:cNvPr id="6" name="TextBox 5">
          <a:extLst>
            <a:ext uri="{FF2B5EF4-FFF2-40B4-BE49-F238E27FC236}">
              <a16:creationId xmlns:a16="http://schemas.microsoft.com/office/drawing/2014/main" id="{F7B949D9-72A7-49AE-A54A-737DDF40E072}"/>
            </a:ext>
          </a:extLst>
        </xdr:cNvPr>
        <xdr:cNvSpPr txBox="1"/>
      </xdr:nvSpPr>
      <xdr:spPr>
        <a:xfrm>
          <a:off x="4038600" y="35518725"/>
          <a:ext cx="7742925" cy="176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 includes all worksheets (visible, hidden, or very hidden) in addition to all other sheet types (macro, chart, or dialog sheets).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value argument is not a valid value, SHEET returns the #REF! error value. For example, =SHEET(Sheet1!#REF) will return the #REF!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value argument is a sheet name that is not valid, SHEET returns the #NA error value. For example =SHEET(“badSheetName”) will return the #NA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 is not available in the Object Model (OM) because the Object Model already includes similar functionality.</a:t>
          </a:r>
        </a:p>
        <a:p>
          <a:endParaRPr lang="en-GB" sz="1100"/>
        </a:p>
      </xdr:txBody>
    </xdr:sp>
    <xdr:clientData/>
  </xdr:twoCellAnchor>
  <xdr:twoCellAnchor>
    <xdr:from>
      <xdr:col>6</xdr:col>
      <xdr:colOff>0</xdr:colOff>
      <xdr:row>205</xdr:row>
      <xdr:rowOff>0</xdr:rowOff>
    </xdr:from>
    <xdr:to>
      <xdr:col>12</xdr:col>
      <xdr:colOff>208650</xdr:colOff>
      <xdr:row>212</xdr:row>
      <xdr:rowOff>126525</xdr:rowOff>
    </xdr:to>
    <xdr:sp macro="" textlink="">
      <xdr:nvSpPr>
        <xdr:cNvPr id="7" name="TextBox 6">
          <a:extLst>
            <a:ext uri="{FF2B5EF4-FFF2-40B4-BE49-F238E27FC236}">
              <a16:creationId xmlns:a16="http://schemas.microsoft.com/office/drawing/2014/main" id="{BC4E6CB2-BFE2-4F89-897B-86EDD5CAA3A3}"/>
            </a:ext>
          </a:extLst>
        </xdr:cNvPr>
        <xdr:cNvSpPr txBox="1"/>
      </xdr:nvSpPr>
      <xdr:spPr>
        <a:xfrm>
          <a:off x="4038600" y="39414450"/>
          <a:ext cx="7742925" cy="126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SHEETS includes all worksheets (visible, hidden, or very hidden) in addition to all other sheet types (macro, chart, or dialog sheets).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reference is not a valid value, SHEETS returns the #REF!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SHEETS is not available in the Object Model (OM) because the Object Model already includes similar functionality.</a:t>
          </a:r>
        </a:p>
        <a:p>
          <a:endParaRPr lang="en-GB" sz="1100"/>
        </a:p>
      </xdr:txBody>
    </xdr:sp>
    <xdr:clientData/>
  </xdr:twoCellAnchor>
  <xdr:twoCellAnchor>
    <xdr:from>
      <xdr:col>6</xdr:col>
      <xdr:colOff>0</xdr:colOff>
      <xdr:row>240</xdr:row>
      <xdr:rowOff>0</xdr:rowOff>
    </xdr:from>
    <xdr:to>
      <xdr:col>12</xdr:col>
      <xdr:colOff>208650</xdr:colOff>
      <xdr:row>248</xdr:row>
      <xdr:rowOff>108600</xdr:rowOff>
    </xdr:to>
    <xdr:sp macro="" textlink="">
      <xdr:nvSpPr>
        <xdr:cNvPr id="8" name="TextBox 7">
          <a:extLst>
            <a:ext uri="{FF2B5EF4-FFF2-40B4-BE49-F238E27FC236}">
              <a16:creationId xmlns:a16="http://schemas.microsoft.com/office/drawing/2014/main" id="{8DA0784D-15F1-45B9-89FC-879A06EC15FF}"/>
            </a:ext>
          </a:extLst>
        </xdr:cNvPr>
        <xdr:cNvSpPr txBox="1"/>
      </xdr:nvSpPr>
      <xdr:spPr>
        <a:xfrm>
          <a:off x="4038600" y="46548675"/>
          <a:ext cx="7742925"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TYPE is most useful when you are using functions that can accept different types of data, such as ARGUMENT and INPUT. Use TYPE to find out what type of data is returned by a function or formula.</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cannot use TYPE to determine whether a cell contains a formula. TYPE only determines the type of the resulting, or displayed, value. If value is a cell reference to a cell that contains a formula, TYPE returns the type of the formula's resulting value.</a:t>
          </a:r>
        </a:p>
        <a:p>
          <a:endParaRPr lang="en-GB" sz="1100"/>
        </a:p>
      </xdr:txBody>
    </xdr:sp>
    <xdr:clientData/>
  </xdr:twoCellAnchor>
  <xdr:twoCellAnchor>
    <xdr:from>
      <xdr:col>6</xdr:col>
      <xdr:colOff>0</xdr:colOff>
      <xdr:row>257</xdr:row>
      <xdr:rowOff>0</xdr:rowOff>
    </xdr:from>
    <xdr:to>
      <xdr:col>12</xdr:col>
      <xdr:colOff>208650</xdr:colOff>
      <xdr:row>265</xdr:row>
      <xdr:rowOff>108600</xdr:rowOff>
    </xdr:to>
    <xdr:sp macro="" textlink="">
      <xdr:nvSpPr>
        <xdr:cNvPr id="9" name="TextBox 8">
          <a:extLst>
            <a:ext uri="{FF2B5EF4-FFF2-40B4-BE49-F238E27FC236}">
              <a16:creationId xmlns:a16="http://schemas.microsoft.com/office/drawing/2014/main" id="{6A7D1D8E-F23B-4F75-BAF0-2877904B04F7}"/>
            </a:ext>
          </a:extLst>
        </xdr:cNvPr>
        <xdr:cNvSpPr txBox="1"/>
      </xdr:nvSpPr>
      <xdr:spPr>
        <a:xfrm>
          <a:off x="4038600" y="49425225"/>
          <a:ext cx="7742925"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Text can be in any of the constant number, date, or time formats recognized by Microsoft Excel. If text is not in one of these formats, VALUE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do not generally need to use the VALUE function in a formula because Excel automatically converts text to numbers as necessary. This function is provided for compatibility with other spreadsheet programs.</a:t>
          </a:r>
        </a:p>
        <a:p>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eet\Desktop\Excel-Formulas-and-Functions-Cheat-Sheet.xlsx" TargetMode="External"/><Relationship Id="rId1" Type="http://schemas.openxmlformats.org/officeDocument/2006/relationships/externalLinkPath" Target="file:///C:\Users\jeet\Desktop\Excel-Formulas-and-Functions-Cheat-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
      <sheetName val="LIST OF FUNCTIONS"/>
      <sheetName val="IS FUNCTIONS"/>
      <sheetName val="CONDITIONAL"/>
      <sheetName val="MATHEMATICAL"/>
      <sheetName val="FIND &amp; SEARCH"/>
      <sheetName val="LOOKUP"/>
      <sheetName val="REFERENCE"/>
      <sheetName val="DATE &amp; TIME"/>
      <sheetName val="MISC."/>
      <sheetName val="RANK"/>
      <sheetName val="LOGICAL"/>
    </sheetNames>
    <sheetDataSet>
      <sheetData sheetId="0"/>
      <sheetData sheetId="1"/>
      <sheetData sheetId="2"/>
      <sheetData sheetId="3"/>
      <sheetData sheetId="4"/>
      <sheetData sheetId="5"/>
      <sheetData sheetId="6"/>
      <sheetData sheetId="7">
        <row r="92">
          <cell r="C92">
            <v>90000</v>
          </cell>
        </row>
      </sheetData>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2E7DD-659C-40A1-9F2B-BD2B1CC4E2D1}">
  <dimension ref="B1:M166"/>
  <sheetViews>
    <sheetView workbookViewId="0">
      <selection sqref="A1:XFD1048576"/>
    </sheetView>
  </sheetViews>
  <sheetFormatPr defaultRowHeight="15" x14ac:dyDescent="0.25"/>
  <cols>
    <col min="1" max="1" width="5.140625" customWidth="1"/>
    <col min="2" max="2" width="22.28515625" customWidth="1"/>
    <col min="3" max="3" width="10.7109375" customWidth="1"/>
    <col min="4" max="5" width="10.42578125" bestFit="1" customWidth="1"/>
    <col min="6" max="6" width="3.85546875" customWidth="1"/>
    <col min="7" max="7" width="33" bestFit="1" customWidth="1"/>
    <col min="8" max="8" width="18.85546875" bestFit="1" customWidth="1"/>
    <col min="9" max="9" width="40.140625" customWidth="1"/>
  </cols>
  <sheetData>
    <row r="1" spans="2:9" x14ac:dyDescent="0.25">
      <c r="G1" s="1"/>
    </row>
    <row r="2" spans="2:9" ht="23.25" x14ac:dyDescent="0.35">
      <c r="B2" s="2" t="s">
        <v>0</v>
      </c>
      <c r="C2" s="3"/>
      <c r="D2" s="3"/>
      <c r="E2" s="3"/>
      <c r="F2" s="3"/>
      <c r="G2" s="4"/>
      <c r="H2" s="5"/>
      <c r="I2" s="6"/>
    </row>
    <row r="3" spans="2:9" x14ac:dyDescent="0.25">
      <c r="B3" s="7" t="s">
        <v>1</v>
      </c>
      <c r="C3" s="8"/>
      <c r="D3" s="8"/>
      <c r="E3" s="8"/>
      <c r="F3" s="8"/>
      <c r="G3" s="8"/>
      <c r="H3" s="8"/>
      <c r="I3" s="9"/>
    </row>
    <row r="5" spans="2:9" x14ac:dyDescent="0.25">
      <c r="B5" s="10" t="s">
        <v>2</v>
      </c>
      <c r="C5" s="10" t="s">
        <v>3</v>
      </c>
      <c r="D5" s="10" t="s">
        <v>4</v>
      </c>
      <c r="G5" s="10" t="s">
        <v>5</v>
      </c>
      <c r="H5" s="10" t="s">
        <v>6</v>
      </c>
      <c r="I5" s="10" t="s">
        <v>7</v>
      </c>
    </row>
    <row r="6" spans="2:9" ht="39" x14ac:dyDescent="0.25">
      <c r="B6" s="11">
        <v>2015</v>
      </c>
      <c r="C6" s="11">
        <v>10</v>
      </c>
      <c r="D6" s="12">
        <v>15</v>
      </c>
      <c r="G6" s="11" t="str">
        <f ca="1">_xlfn.FORMULATEXT(H6)</f>
        <v>=DATE(B6, C6, D6)</v>
      </c>
      <c r="H6" s="13">
        <f>DATE(B6, C6, D6)</f>
        <v>42292</v>
      </c>
      <c r="I6" s="12" t="s">
        <v>8</v>
      </c>
    </row>
    <row r="7" spans="2:9" ht="39" x14ac:dyDescent="0.25">
      <c r="B7" s="11">
        <v>2010</v>
      </c>
      <c r="C7" s="11">
        <v>5</v>
      </c>
      <c r="D7" s="12">
        <v>25</v>
      </c>
      <c r="G7" s="11" t="str">
        <f ca="1">_xlfn.FORMULATEXT(H7)</f>
        <v>=DATE(2010, C7, D7)</v>
      </c>
      <c r="H7" s="13">
        <f>DATE(2010, C7, D7)</f>
        <v>40323</v>
      </c>
      <c r="I7" s="12" t="s">
        <v>8</v>
      </c>
    </row>
    <row r="8" spans="2:9" ht="26.25" x14ac:dyDescent="0.25">
      <c r="B8" s="11">
        <v>1805</v>
      </c>
      <c r="C8" s="11">
        <v>8</v>
      </c>
      <c r="D8" s="12">
        <v>23</v>
      </c>
      <c r="G8" s="11" t="str">
        <f ca="1">_xlfn.FORMULATEXT(H8)</f>
        <v>=DATE(B8, C8, D8)</v>
      </c>
      <c r="H8" s="13">
        <f>DATE(B8, C8, D8)</f>
        <v>659499</v>
      </c>
      <c r="I8" s="12" t="s">
        <v>9</v>
      </c>
    </row>
    <row r="11" spans="2:9" x14ac:dyDescent="0.25">
      <c r="B11" s="54" t="s">
        <v>10</v>
      </c>
      <c r="C11" s="54"/>
      <c r="G11" s="14">
        <f>DATE(2023,4,6)</f>
        <v>45022</v>
      </c>
      <c r="I11" s="14">
        <f>DATE(1209,4,5)</f>
        <v>441674</v>
      </c>
    </row>
    <row r="13" spans="2:9" ht="23.25" x14ac:dyDescent="0.35">
      <c r="B13" s="2" t="s">
        <v>11</v>
      </c>
      <c r="C13" s="3"/>
      <c r="D13" s="3"/>
      <c r="E13" s="3"/>
      <c r="F13" s="3"/>
      <c r="G13" s="4"/>
      <c r="H13" s="5"/>
      <c r="I13" s="6"/>
    </row>
    <row r="14" spans="2:9" x14ac:dyDescent="0.25">
      <c r="B14" s="7" t="s">
        <v>12</v>
      </c>
      <c r="C14" s="8"/>
      <c r="D14" s="8"/>
      <c r="E14" s="8"/>
      <c r="F14" s="8"/>
      <c r="G14" s="8"/>
      <c r="H14" s="8"/>
      <c r="I14" s="9"/>
    </row>
    <row r="16" spans="2:9" x14ac:dyDescent="0.25">
      <c r="G16" s="10" t="s">
        <v>5</v>
      </c>
      <c r="H16" s="10" t="s">
        <v>6</v>
      </c>
      <c r="I16" s="10" t="s">
        <v>7</v>
      </c>
    </row>
    <row r="17" spans="2:9" ht="26.25" x14ac:dyDescent="0.25">
      <c r="G17" s="11" t="str">
        <f ca="1">_xlfn.FORMULATEXT(H17)</f>
        <v>=DATEVALUE("25/10/2015")</v>
      </c>
      <c r="H17" s="13">
        <f>DATEVALUE("25/10/2015")</f>
        <v>42302</v>
      </c>
      <c r="I17" s="12" t="s">
        <v>13</v>
      </c>
    </row>
    <row r="18" spans="2:9" ht="26.25" x14ac:dyDescent="0.25">
      <c r="G18" s="11" t="str">
        <f ca="1">_xlfn.FORMULATEXT(H18)</f>
        <v>=DATEVALUE("22 May, 2015")</v>
      </c>
      <c r="H18" s="13">
        <f>DATEVALUE("22 May, 2015")</f>
        <v>42146</v>
      </c>
      <c r="I18" s="12" t="s">
        <v>14</v>
      </c>
    </row>
    <row r="19" spans="2:9" ht="26.25" x14ac:dyDescent="0.25">
      <c r="G19" s="11" t="str">
        <f ca="1">_xlfn.FORMULATEXT(H19)</f>
        <v>=DATEVALUE("22-May-2015")</v>
      </c>
      <c r="H19" s="13">
        <f>DATEVALUE("22-May-2015")</f>
        <v>42146</v>
      </c>
      <c r="I19" s="12" t="s">
        <v>15</v>
      </c>
    </row>
    <row r="20" spans="2:9" x14ac:dyDescent="0.25">
      <c r="B20" s="54" t="s">
        <v>10</v>
      </c>
      <c r="C20" s="54"/>
    </row>
    <row r="22" spans="2:9" ht="23.25" x14ac:dyDescent="0.35">
      <c r="B22" s="2" t="s">
        <v>16</v>
      </c>
      <c r="C22" s="3"/>
      <c r="D22" s="3"/>
      <c r="E22" s="3"/>
      <c r="F22" s="3"/>
      <c r="G22" s="4"/>
      <c r="H22" s="5"/>
      <c r="I22" s="6"/>
    </row>
    <row r="23" spans="2:9" x14ac:dyDescent="0.25">
      <c r="B23" s="7" t="s">
        <v>17</v>
      </c>
      <c r="C23" s="8"/>
      <c r="D23" s="8"/>
      <c r="E23" s="8"/>
      <c r="F23" s="8"/>
      <c r="G23" s="8"/>
      <c r="H23" s="8"/>
      <c r="I23" s="9"/>
    </row>
    <row r="25" spans="2:9" x14ac:dyDescent="0.25">
      <c r="B25" s="10" t="s">
        <v>18</v>
      </c>
      <c r="C25" s="10" t="s">
        <v>19</v>
      </c>
      <c r="D25" s="10" t="s">
        <v>20</v>
      </c>
      <c r="G25" s="10" t="s">
        <v>5</v>
      </c>
      <c r="H25" s="10" t="s">
        <v>6</v>
      </c>
      <c r="I25" s="10" t="s">
        <v>7</v>
      </c>
    </row>
    <row r="26" spans="2:9" ht="39" x14ac:dyDescent="0.25">
      <c r="B26" s="11">
        <v>12</v>
      </c>
      <c r="C26" s="13">
        <v>34</v>
      </c>
      <c r="D26" s="12">
        <v>30</v>
      </c>
      <c r="G26" s="11" t="str">
        <f ca="1">_xlfn.FORMULATEXT(H26)</f>
        <v>=TIME(B26, C26, D26)</v>
      </c>
      <c r="H26" s="15">
        <f>TIME(B26, C26, D26)</f>
        <v>0.5239583333333333</v>
      </c>
      <c r="I26" s="12" t="s">
        <v>21</v>
      </c>
    </row>
    <row r="27" spans="2:9" ht="26.25" x14ac:dyDescent="0.25">
      <c r="B27" s="11">
        <v>16</v>
      </c>
      <c r="C27" s="13">
        <v>45</v>
      </c>
      <c r="D27" s="12">
        <v>30</v>
      </c>
      <c r="G27" s="11" t="str">
        <f t="shared" ref="G27:G28" ca="1" si="0">_xlfn.FORMULATEXT(H27)</f>
        <v>=TIME(B27,C27,D27)</v>
      </c>
      <c r="H27" s="15">
        <f>TIME(B27,C27,D27)</f>
        <v>0.69826388888888891</v>
      </c>
      <c r="I27" s="12" t="s">
        <v>22</v>
      </c>
    </row>
    <row r="28" spans="2:9" ht="26.25" x14ac:dyDescent="0.25">
      <c r="B28" s="11">
        <v>16</v>
      </c>
      <c r="C28" s="13">
        <v>48</v>
      </c>
      <c r="D28" s="12">
        <v>15</v>
      </c>
      <c r="G28" s="11" t="str">
        <f t="shared" ca="1" si="0"/>
        <v>=TIME(B28,C28,D28)</v>
      </c>
      <c r="H28" s="15">
        <f>TIME(B28,C28,D28)</f>
        <v>0.70017361111111109</v>
      </c>
      <c r="I28" s="12" t="s">
        <v>22</v>
      </c>
    </row>
    <row r="31" spans="2:9" x14ac:dyDescent="0.25">
      <c r="D31" s="16">
        <f>TIME(17,70,89)</f>
        <v>0.75797453703703699</v>
      </c>
    </row>
    <row r="32" spans="2:9" x14ac:dyDescent="0.25">
      <c r="B32" s="16">
        <f>TIME(9,30,10)</f>
        <v>0.39594907407407409</v>
      </c>
    </row>
    <row r="33" spans="2:11" x14ac:dyDescent="0.25">
      <c r="B33" s="16">
        <f>TIME(13,45,50)</f>
        <v>0.57349537037037035</v>
      </c>
    </row>
    <row r="34" spans="2:11" x14ac:dyDescent="0.25">
      <c r="B34" s="54" t="s">
        <v>10</v>
      </c>
      <c r="C34" s="54"/>
    </row>
    <row r="37" spans="2:11" ht="23.25" x14ac:dyDescent="0.35">
      <c r="B37" s="2" t="s">
        <v>23</v>
      </c>
      <c r="C37" s="3"/>
      <c r="D37" s="3"/>
      <c r="E37" s="3"/>
      <c r="F37" s="3"/>
      <c r="G37" s="4"/>
      <c r="H37" s="5"/>
      <c r="I37" s="17"/>
      <c r="J37" s="18"/>
      <c r="K37" s="19"/>
    </row>
    <row r="38" spans="2:11" x14ac:dyDescent="0.25">
      <c r="B38" s="7" t="s">
        <v>24</v>
      </c>
      <c r="C38" s="8"/>
      <c r="D38" s="8"/>
      <c r="E38" s="8"/>
      <c r="F38" s="8"/>
      <c r="G38" s="8"/>
      <c r="H38" s="8"/>
      <c r="I38" s="7"/>
      <c r="J38" s="20"/>
      <c r="K38" s="21"/>
    </row>
    <row r="40" spans="2:11" x14ac:dyDescent="0.25">
      <c r="G40" s="10" t="s">
        <v>5</v>
      </c>
      <c r="H40" s="10" t="s">
        <v>6</v>
      </c>
      <c r="I40" s="10" t="s">
        <v>7</v>
      </c>
    </row>
    <row r="41" spans="2:11" ht="39" x14ac:dyDescent="0.25">
      <c r="G41" s="11" t="str">
        <f ca="1">_xlfn.FORMULATEXT(H41)</f>
        <v>=TIMEVALUE("2:50 PM")</v>
      </c>
      <c r="H41" s="15">
        <f>TIMEVALUE("2:50 PM")</f>
        <v>0.61805555555555558</v>
      </c>
      <c r="I41" s="12" t="s">
        <v>25</v>
      </c>
    </row>
    <row r="42" spans="2:11" ht="39" x14ac:dyDescent="0.25">
      <c r="B42" s="22">
        <f>TIMEVALUE("4:56 PM")</f>
        <v>0.7055555555555556</v>
      </c>
      <c r="G42" s="11" t="str">
        <f ca="1">_xlfn.FORMULATEXT(H42)</f>
        <v>=TIMEVALUE("22-August-2015 2:50 PM")</v>
      </c>
      <c r="H42" s="11">
        <f>TIMEVALUE("22-August-2015 2:50 PM")</f>
        <v>0.61805555555474712</v>
      </c>
      <c r="I42" s="12" t="s">
        <v>26</v>
      </c>
    </row>
    <row r="49" spans="2:9" x14ac:dyDescent="0.25">
      <c r="B49" s="54" t="s">
        <v>10</v>
      </c>
      <c r="C49" s="54"/>
    </row>
    <row r="51" spans="2:9" ht="23.25" x14ac:dyDescent="0.35">
      <c r="B51" s="2" t="s">
        <v>27</v>
      </c>
      <c r="C51" s="3"/>
      <c r="D51" s="3"/>
      <c r="E51" s="3"/>
      <c r="F51" s="3"/>
      <c r="G51" s="4"/>
      <c r="H51" s="5"/>
      <c r="I51" s="6"/>
    </row>
    <row r="52" spans="2:9" x14ac:dyDescent="0.25">
      <c r="B52" s="7" t="s">
        <v>28</v>
      </c>
      <c r="C52" s="8"/>
      <c r="D52" s="8"/>
      <c r="E52" s="8"/>
      <c r="F52" s="8"/>
      <c r="G52" s="8"/>
      <c r="H52" s="8"/>
      <c r="I52" s="9"/>
    </row>
    <row r="54" spans="2:9" x14ac:dyDescent="0.25">
      <c r="G54" s="10" t="s">
        <v>5</v>
      </c>
      <c r="H54" s="10" t="s">
        <v>6</v>
      </c>
      <c r="I54" s="10" t="s">
        <v>7</v>
      </c>
    </row>
    <row r="55" spans="2:9" x14ac:dyDescent="0.25">
      <c r="G55" s="11" t="str">
        <f ca="1">_xlfn.FORMULATEXT(H55)</f>
        <v>=NOW()</v>
      </c>
      <c r="H55" s="23">
        <f ca="1">NOW()</f>
        <v>45345.670211805555</v>
      </c>
      <c r="I55" s="12" t="s">
        <v>29</v>
      </c>
    </row>
    <row r="56" spans="2:9" x14ac:dyDescent="0.25">
      <c r="G56" s="11" t="str">
        <f ca="1">_xlfn.FORMULATEXT(H56)</f>
        <v>=NOW()+7</v>
      </c>
      <c r="H56" s="23">
        <f ca="1">NOW()+7</f>
        <v>45352.670211805555</v>
      </c>
      <c r="I56" s="12" t="s">
        <v>30</v>
      </c>
    </row>
    <row r="59" spans="2:9" x14ac:dyDescent="0.25">
      <c r="B59" s="24">
        <f ca="1">NOW() - 5</f>
        <v>45340.670211805555</v>
      </c>
    </row>
    <row r="61" spans="2:9" x14ac:dyDescent="0.25">
      <c r="B61" s="24">
        <f ca="1">NOW()+4</f>
        <v>45349.670211805555</v>
      </c>
    </row>
    <row r="65" spans="2:9" x14ac:dyDescent="0.25">
      <c r="B65" s="54" t="s">
        <v>10</v>
      </c>
      <c r="C65" s="54"/>
    </row>
    <row r="67" spans="2:9" ht="23.25" x14ac:dyDescent="0.35">
      <c r="B67" s="2" t="s">
        <v>31</v>
      </c>
      <c r="C67" s="3"/>
      <c r="D67" s="3"/>
      <c r="E67" s="3"/>
      <c r="F67" s="3"/>
      <c r="G67" s="4"/>
      <c r="H67" s="5"/>
      <c r="I67" s="6"/>
    </row>
    <row r="68" spans="2:9" x14ac:dyDescent="0.25">
      <c r="B68" s="7" t="s">
        <v>32</v>
      </c>
      <c r="C68" s="8"/>
      <c r="D68" s="8"/>
      <c r="E68" s="8"/>
      <c r="F68" s="8"/>
      <c r="G68" s="8"/>
      <c r="H68" s="8"/>
      <c r="I68" s="9"/>
    </row>
    <row r="70" spans="2:9" x14ac:dyDescent="0.25">
      <c r="G70" s="10" t="s">
        <v>5</v>
      </c>
      <c r="H70" s="10" t="s">
        <v>6</v>
      </c>
      <c r="I70" s="10" t="s">
        <v>7</v>
      </c>
    </row>
    <row r="71" spans="2:9" x14ac:dyDescent="0.25">
      <c r="G71" s="11"/>
      <c r="H71" s="13">
        <f ca="1">TODAY()</f>
        <v>45345</v>
      </c>
      <c r="I71" s="12" t="s">
        <v>33</v>
      </c>
    </row>
    <row r="72" spans="2:9" x14ac:dyDescent="0.25">
      <c r="G72" s="11"/>
      <c r="H72" s="13">
        <f ca="1">TODAY()+7</f>
        <v>45352</v>
      </c>
      <c r="I72" s="12" t="s">
        <v>34</v>
      </c>
    </row>
    <row r="73" spans="2:9" x14ac:dyDescent="0.25">
      <c r="B73" s="54" t="s">
        <v>10</v>
      </c>
      <c r="C73" s="54"/>
    </row>
    <row r="75" spans="2:9" ht="23.25" x14ac:dyDescent="0.35">
      <c r="B75" s="2" t="s">
        <v>35</v>
      </c>
      <c r="C75" s="3"/>
      <c r="D75" s="3"/>
      <c r="E75" s="3"/>
      <c r="F75" s="3"/>
      <c r="G75" s="4"/>
      <c r="H75" s="5"/>
      <c r="I75" s="6"/>
    </row>
    <row r="76" spans="2:9" x14ac:dyDescent="0.25">
      <c r="B76" s="7" t="s">
        <v>36</v>
      </c>
      <c r="C76" s="8"/>
      <c r="D76" s="8"/>
      <c r="E76" s="8"/>
      <c r="F76" s="8"/>
      <c r="G76" s="8"/>
      <c r="H76" s="8"/>
      <c r="I76" s="9"/>
    </row>
    <row r="78" spans="2:9" x14ac:dyDescent="0.25">
      <c r="B78" s="10" t="s">
        <v>37</v>
      </c>
      <c r="C78" s="59" t="s">
        <v>38</v>
      </c>
      <c r="D78" s="60"/>
      <c r="E78" s="60"/>
      <c r="F78" s="60"/>
      <c r="G78" s="61"/>
      <c r="H78" s="10" t="s">
        <v>5</v>
      </c>
      <c r="I78" s="10" t="s">
        <v>6</v>
      </c>
    </row>
    <row r="79" spans="2:9" x14ac:dyDescent="0.25">
      <c r="B79" s="11" t="s">
        <v>39</v>
      </c>
      <c r="C79" s="13" t="s">
        <v>40</v>
      </c>
      <c r="D79" s="12"/>
      <c r="E79" s="11"/>
      <c r="F79" s="13"/>
      <c r="G79" s="12"/>
      <c r="H79" s="11" t="str">
        <f ca="1">_xlfn.FORMULATEXT(I79)</f>
        <v>=YEAR(NOW())</v>
      </c>
      <c r="I79" s="11">
        <f ca="1">YEAR(NOW())</f>
        <v>2024</v>
      </c>
    </row>
    <row r="80" spans="2:9" x14ac:dyDescent="0.25">
      <c r="B80" s="11" t="s">
        <v>41</v>
      </c>
      <c r="C80" s="13" t="s">
        <v>42</v>
      </c>
      <c r="D80" s="12"/>
      <c r="E80" s="11"/>
      <c r="F80" s="13"/>
      <c r="G80" s="12"/>
      <c r="H80" s="11" t="str">
        <f t="shared" ref="H80:H84" ca="1" si="1">_xlfn.FORMULATEXT(I80)</f>
        <v>=MONTH(NOW())</v>
      </c>
      <c r="I80" s="11">
        <f ca="1">MONTH(NOW())</f>
        <v>2</v>
      </c>
    </row>
    <row r="81" spans="2:9" x14ac:dyDescent="0.25">
      <c r="B81" s="11" t="s">
        <v>43</v>
      </c>
      <c r="C81" s="13" t="s">
        <v>44</v>
      </c>
      <c r="D81" s="12"/>
      <c r="E81" s="11"/>
      <c r="F81" s="13"/>
      <c r="G81" s="12"/>
      <c r="H81" s="11" t="str">
        <f t="shared" ca="1" si="1"/>
        <v>=DAY(NOW())</v>
      </c>
      <c r="I81" s="11">
        <f ca="1">DAY(NOW())</f>
        <v>23</v>
      </c>
    </row>
    <row r="82" spans="2:9" x14ac:dyDescent="0.25">
      <c r="B82" s="11" t="s">
        <v>45</v>
      </c>
      <c r="C82" s="13" t="s">
        <v>46</v>
      </c>
      <c r="D82" s="12"/>
      <c r="E82" s="11"/>
      <c r="F82" s="13"/>
      <c r="G82" s="12"/>
      <c r="H82" s="11" t="str">
        <f t="shared" ca="1" si="1"/>
        <v>=HOUR(NOW())</v>
      </c>
      <c r="I82" s="11">
        <f ca="1">HOUR(NOW())</f>
        <v>16</v>
      </c>
    </row>
    <row r="83" spans="2:9" x14ac:dyDescent="0.25">
      <c r="B83" s="11" t="s">
        <v>47</v>
      </c>
      <c r="C83" s="13" t="s">
        <v>48</v>
      </c>
      <c r="D83" s="12"/>
      <c r="E83" s="11"/>
      <c r="F83" s="25"/>
      <c r="G83" s="26"/>
      <c r="H83" s="11" t="str">
        <f t="shared" ca="1" si="1"/>
        <v>=MINUTE(NOW())</v>
      </c>
      <c r="I83" s="11">
        <f ca="1">MINUTE(NOW())</f>
        <v>5</v>
      </c>
    </row>
    <row r="84" spans="2:9" x14ac:dyDescent="0.25">
      <c r="B84" s="11" t="s">
        <v>49</v>
      </c>
      <c r="C84" s="13" t="s">
        <v>50</v>
      </c>
      <c r="D84" s="12"/>
      <c r="E84" s="11"/>
      <c r="F84" s="25"/>
      <c r="G84" s="26"/>
      <c r="H84" s="11" t="str">
        <f t="shared" ca="1" si="1"/>
        <v>=SECOND(NOW())</v>
      </c>
      <c r="I84" s="11">
        <f ca="1">SECOND(NOW())</f>
        <v>6</v>
      </c>
    </row>
    <row r="88" spans="2:9" x14ac:dyDescent="0.25">
      <c r="B88">
        <f ca="1">YEAR(NOW())</f>
        <v>2024</v>
      </c>
    </row>
    <row r="90" spans="2:9" x14ac:dyDescent="0.25">
      <c r="B90">
        <f ca="1">MINUTE(NOW())</f>
        <v>5</v>
      </c>
    </row>
    <row r="93" spans="2:9" x14ac:dyDescent="0.25">
      <c r="B93" s="54" t="s">
        <v>10</v>
      </c>
      <c r="C93" s="54"/>
    </row>
    <row r="95" spans="2:9" ht="23.25" x14ac:dyDescent="0.35">
      <c r="B95" s="2" t="s">
        <v>51</v>
      </c>
      <c r="C95" s="3"/>
      <c r="D95" s="3"/>
      <c r="E95" s="3"/>
      <c r="F95" s="3"/>
      <c r="G95" s="4"/>
      <c r="H95" s="5"/>
      <c r="I95" s="6"/>
    </row>
    <row r="96" spans="2:9" x14ac:dyDescent="0.25">
      <c r="B96" s="7" t="s">
        <v>52</v>
      </c>
      <c r="C96" s="8"/>
      <c r="D96" s="8"/>
      <c r="E96" s="8"/>
      <c r="F96" s="8"/>
      <c r="G96" s="8"/>
      <c r="H96" s="8"/>
      <c r="I96" s="9"/>
    </row>
    <row r="98" spans="2:13" x14ac:dyDescent="0.25">
      <c r="B98" s="27" t="s">
        <v>53</v>
      </c>
      <c r="C98" s="59" t="s">
        <v>54</v>
      </c>
      <c r="D98" s="60"/>
      <c r="E98" s="60"/>
      <c r="F98" s="60"/>
      <c r="G98" s="61"/>
      <c r="H98" s="27" t="s">
        <v>5</v>
      </c>
      <c r="I98" s="28" t="s">
        <v>6</v>
      </c>
      <c r="J98" s="59" t="s">
        <v>7</v>
      </c>
      <c r="K98" s="60"/>
      <c r="L98" s="60"/>
      <c r="M98" s="61"/>
    </row>
    <row r="99" spans="2:13" ht="27" customHeight="1" x14ac:dyDescent="0.25">
      <c r="B99" s="29" t="s">
        <v>55</v>
      </c>
      <c r="C99" s="62" t="s">
        <v>56</v>
      </c>
      <c r="D99" s="63"/>
      <c r="E99" s="63"/>
      <c r="F99" s="63"/>
      <c r="G99" s="64"/>
      <c r="H99" s="11" t="str">
        <f ca="1">_xlfn.FORMULATEXT(I99)</f>
        <v>=WEEKDAY(NOW())</v>
      </c>
      <c r="I99" s="11">
        <f ca="1">WEEKDAY(NOW())</f>
        <v>6</v>
      </c>
      <c r="J99" s="65" t="s">
        <v>57</v>
      </c>
      <c r="K99" s="66"/>
      <c r="L99" s="66"/>
      <c r="M99" s="67"/>
    </row>
    <row r="100" spans="2:13" ht="27" customHeight="1" x14ac:dyDescent="0.25">
      <c r="B100" s="29">
        <v>2</v>
      </c>
      <c r="C100" s="13" t="s">
        <v>58</v>
      </c>
      <c r="D100" s="12"/>
      <c r="E100" s="11"/>
      <c r="F100" s="13"/>
      <c r="G100" s="12"/>
      <c r="H100" s="11" t="str">
        <f t="shared" ref="H100" ca="1" si="2">_xlfn.FORMULATEXT(I100)</f>
        <v>=WEEKDAY(NOW(), 16)</v>
      </c>
      <c r="I100" s="11">
        <f ca="1">WEEKDAY(NOW(), 16)</f>
        <v>7</v>
      </c>
      <c r="J100" s="55" t="s">
        <v>59</v>
      </c>
      <c r="K100" s="56"/>
      <c r="L100" s="56"/>
      <c r="M100" s="57"/>
    </row>
    <row r="101" spans="2:13" x14ac:dyDescent="0.25">
      <c r="B101" s="29">
        <v>3</v>
      </c>
      <c r="C101" s="13" t="s">
        <v>60</v>
      </c>
      <c r="D101" s="12"/>
      <c r="E101" s="11"/>
      <c r="F101" s="13"/>
      <c r="G101" s="12"/>
      <c r="J101" s="58"/>
      <c r="K101" s="58"/>
      <c r="L101" s="58"/>
      <c r="M101" s="58"/>
    </row>
    <row r="102" spans="2:13" x14ac:dyDescent="0.25">
      <c r="B102" s="29">
        <v>11</v>
      </c>
      <c r="C102" s="13" t="s">
        <v>58</v>
      </c>
      <c r="D102" s="12"/>
      <c r="E102" s="11"/>
      <c r="F102" s="13"/>
      <c r="G102" s="12"/>
      <c r="J102" s="58"/>
      <c r="K102" s="58"/>
      <c r="L102" s="58"/>
      <c r="M102" s="58"/>
    </row>
    <row r="103" spans="2:13" x14ac:dyDescent="0.25">
      <c r="B103" s="29">
        <v>12</v>
      </c>
      <c r="C103" s="13" t="s">
        <v>61</v>
      </c>
      <c r="D103" s="12"/>
      <c r="E103" s="11"/>
      <c r="F103" s="13"/>
      <c r="G103" s="12"/>
      <c r="J103" s="58"/>
      <c r="K103" s="58"/>
      <c r="L103" s="58"/>
      <c r="M103" s="58"/>
    </row>
    <row r="104" spans="2:13" x14ac:dyDescent="0.25">
      <c r="B104" s="29">
        <v>13</v>
      </c>
      <c r="C104" s="13" t="s">
        <v>62</v>
      </c>
      <c r="D104" s="12"/>
      <c r="E104" s="11"/>
      <c r="F104" s="13"/>
      <c r="G104" s="12"/>
      <c r="H104">
        <f ca="1">WEEKDAY(NOW(),3)</f>
        <v>4</v>
      </c>
      <c r="J104" s="58"/>
      <c r="K104" s="58"/>
      <c r="L104" s="58"/>
      <c r="M104" s="58"/>
    </row>
    <row r="105" spans="2:13" x14ac:dyDescent="0.25">
      <c r="B105" s="29">
        <v>14</v>
      </c>
      <c r="C105" s="13" t="s">
        <v>63</v>
      </c>
      <c r="D105" s="12"/>
      <c r="E105" s="11"/>
      <c r="F105" s="13"/>
      <c r="G105" s="12"/>
      <c r="I105">
        <f ca="1">WEEKDAY(NOW())</f>
        <v>6</v>
      </c>
    </row>
    <row r="106" spans="2:13" x14ac:dyDescent="0.25">
      <c r="B106" s="29">
        <v>15</v>
      </c>
      <c r="C106" s="13" t="s">
        <v>64</v>
      </c>
      <c r="D106" s="12"/>
      <c r="E106" s="11"/>
      <c r="F106" s="13"/>
      <c r="G106" s="12"/>
    </row>
    <row r="107" spans="2:13" x14ac:dyDescent="0.25">
      <c r="B107" s="29">
        <v>16</v>
      </c>
      <c r="C107" s="13" t="s">
        <v>65</v>
      </c>
      <c r="D107" s="12"/>
      <c r="E107" s="11"/>
      <c r="F107" s="13"/>
      <c r="G107" s="12"/>
    </row>
    <row r="108" spans="2:13" x14ac:dyDescent="0.25">
      <c r="B108" s="29">
        <v>17</v>
      </c>
      <c r="C108" s="13" t="s">
        <v>66</v>
      </c>
      <c r="D108" s="12"/>
      <c r="E108" s="11"/>
      <c r="F108" s="13"/>
      <c r="G108" s="12"/>
    </row>
    <row r="116" spans="2:9" x14ac:dyDescent="0.25">
      <c r="B116" s="54" t="s">
        <v>10</v>
      </c>
      <c r="C116" s="54"/>
    </row>
    <row r="118" spans="2:9" ht="23.25" x14ac:dyDescent="0.35">
      <c r="B118" s="2" t="s">
        <v>67</v>
      </c>
      <c r="C118" s="3"/>
      <c r="D118" s="3"/>
      <c r="E118" s="3"/>
      <c r="F118" s="3"/>
      <c r="G118" s="4"/>
      <c r="H118" s="5"/>
      <c r="I118" s="6"/>
    </row>
    <row r="119" spans="2:9" x14ac:dyDescent="0.25">
      <c r="B119" s="7" t="s">
        <v>68</v>
      </c>
      <c r="C119" s="8"/>
      <c r="D119" s="8"/>
      <c r="E119" s="8"/>
      <c r="F119" s="8"/>
      <c r="G119" s="8"/>
      <c r="H119" s="8"/>
      <c r="I119" s="9"/>
    </row>
    <row r="121" spans="2:9" x14ac:dyDescent="0.25">
      <c r="B121" s="10" t="s">
        <v>69</v>
      </c>
      <c r="C121" s="10" t="s">
        <v>70</v>
      </c>
      <c r="G121" s="10" t="s">
        <v>5</v>
      </c>
      <c r="H121" s="10" t="s">
        <v>6</v>
      </c>
      <c r="I121" s="10" t="s">
        <v>7</v>
      </c>
    </row>
    <row r="122" spans="2:9" x14ac:dyDescent="0.25">
      <c r="B122" s="13">
        <v>42310</v>
      </c>
      <c r="C122" s="13">
        <v>29779</v>
      </c>
      <c r="G122" s="13" t="str">
        <f ca="1">_xlfn.FORMULATEXT(H122)</f>
        <v>=DAYS(B122, C122)</v>
      </c>
      <c r="H122" s="11">
        <f>_xlfn.DAYS(B122, C122)</f>
        <v>12531</v>
      </c>
      <c r="I122" s="13" t="s">
        <v>71</v>
      </c>
    </row>
    <row r="123" spans="2:9" x14ac:dyDescent="0.25">
      <c r="G123" s="13" t="str">
        <f ca="1">_xlfn.FORMULATEXT(H123)</f>
        <v>=DAYS("2 Nov, 2015", "12 July, 1981")</v>
      </c>
      <c r="H123" s="11">
        <f>_xlfn.DAYS("2 Nov, 2015", "12 July, 1981")</f>
        <v>12531</v>
      </c>
      <c r="I123" s="13" t="s">
        <v>71</v>
      </c>
    </row>
    <row r="124" spans="2:9" x14ac:dyDescent="0.25">
      <c r="B124" s="54"/>
      <c r="C124" s="54"/>
    </row>
    <row r="127" spans="2:9" x14ac:dyDescent="0.25">
      <c r="B127">
        <f>_xlfn.DAYS("3 March, 2023","1 Feb, 2023")</f>
        <v>30</v>
      </c>
    </row>
    <row r="132" spans="2:9" x14ac:dyDescent="0.25">
      <c r="B132" s="54" t="s">
        <v>10</v>
      </c>
      <c r="C132" s="54"/>
    </row>
    <row r="134" spans="2:9" ht="23.25" x14ac:dyDescent="0.35">
      <c r="B134" s="2" t="s">
        <v>72</v>
      </c>
      <c r="C134" s="3"/>
      <c r="D134" s="3"/>
      <c r="E134" s="3"/>
      <c r="F134" s="3"/>
      <c r="G134" s="4"/>
      <c r="H134" s="5"/>
      <c r="I134" s="6"/>
    </row>
    <row r="135" spans="2:9" x14ac:dyDescent="0.25">
      <c r="B135" s="7" t="s">
        <v>73</v>
      </c>
      <c r="C135" s="8"/>
      <c r="D135" s="8"/>
      <c r="E135" s="8"/>
      <c r="F135" s="8"/>
      <c r="G135" s="8"/>
      <c r="H135" s="8"/>
      <c r="I135" s="9"/>
    </row>
    <row r="137" spans="2:9" x14ac:dyDescent="0.25">
      <c r="B137" s="10" t="s">
        <v>74</v>
      </c>
      <c r="C137" s="30" t="s">
        <v>75</v>
      </c>
      <c r="D137" s="31"/>
      <c r="G137" s="10" t="s">
        <v>5</v>
      </c>
      <c r="H137" s="10" t="s">
        <v>6</v>
      </c>
      <c r="I137" s="10" t="s">
        <v>7</v>
      </c>
    </row>
    <row r="138" spans="2:9" ht="26.25" x14ac:dyDescent="0.25">
      <c r="B138" s="13">
        <v>40918</v>
      </c>
      <c r="C138" s="52" t="s">
        <v>76</v>
      </c>
      <c r="D138" s="53"/>
      <c r="G138" s="11" t="str">
        <f ca="1">_xlfn.FORMULATEXT(H138)</f>
        <v>=NETWORKDAYS(B138, B139)</v>
      </c>
      <c r="H138" s="11">
        <f>NETWORKDAYS(B138, B139)</f>
        <v>496</v>
      </c>
      <c r="I138" s="12" t="s">
        <v>77</v>
      </c>
    </row>
    <row r="139" spans="2:9" ht="26.25" x14ac:dyDescent="0.25">
      <c r="B139" s="13">
        <v>41611</v>
      </c>
      <c r="C139" s="52" t="s">
        <v>78</v>
      </c>
      <c r="D139" s="53"/>
      <c r="G139" s="11" t="str">
        <f ca="1">_xlfn.FORMULATEXT(H139)</f>
        <v>=NETWORKDAYS(B138, B139, B140:B142)</v>
      </c>
      <c r="H139" s="11">
        <f>NETWORKDAYS(B138, B139, B140:B142)</f>
        <v>493</v>
      </c>
      <c r="I139" s="12" t="s">
        <v>79</v>
      </c>
    </row>
    <row r="140" spans="2:9" x14ac:dyDescent="0.25">
      <c r="B140" s="13">
        <v>41235</v>
      </c>
      <c r="C140" s="52" t="s">
        <v>80</v>
      </c>
      <c r="D140" s="53"/>
    </row>
    <row r="141" spans="2:9" x14ac:dyDescent="0.25">
      <c r="B141" s="13">
        <v>41011</v>
      </c>
      <c r="C141" s="52" t="s">
        <v>80</v>
      </c>
      <c r="D141" s="53"/>
    </row>
    <row r="142" spans="2:9" x14ac:dyDescent="0.25">
      <c r="B142" s="13">
        <v>41295</v>
      </c>
      <c r="C142" s="52" t="s">
        <v>80</v>
      </c>
      <c r="D142" s="53"/>
    </row>
    <row r="145" spans="2:9" x14ac:dyDescent="0.25">
      <c r="B145" s="54" t="s">
        <v>10</v>
      </c>
      <c r="C145" s="54"/>
    </row>
    <row r="147" spans="2:9" x14ac:dyDescent="0.25">
      <c r="B147">
        <f>NETWORKDAYS("1-1-2023","1-2-2023")</f>
        <v>23</v>
      </c>
      <c r="D147" s="14">
        <v>45050</v>
      </c>
    </row>
    <row r="149" spans="2:9" ht="23.25" x14ac:dyDescent="0.35">
      <c r="B149" s="2" t="s">
        <v>81</v>
      </c>
      <c r="C149" s="3"/>
      <c r="D149" s="3"/>
      <c r="E149" s="3"/>
      <c r="F149" s="3"/>
      <c r="G149" s="4"/>
      <c r="H149" s="5"/>
      <c r="I149" s="6"/>
    </row>
    <row r="150" spans="2:9" x14ac:dyDescent="0.25">
      <c r="B150" s="7" t="s">
        <v>82</v>
      </c>
      <c r="C150" s="8"/>
      <c r="D150" s="8"/>
      <c r="E150" s="8"/>
      <c r="F150" s="8"/>
      <c r="G150" s="8"/>
      <c r="H150" s="8"/>
      <c r="I150" s="9"/>
    </row>
    <row r="152" spans="2:9" x14ac:dyDescent="0.25">
      <c r="B152" s="10" t="s">
        <v>70</v>
      </c>
      <c r="C152" s="13">
        <v>41945</v>
      </c>
      <c r="D152" s="13"/>
      <c r="E152" s="13"/>
      <c r="G152" s="10" t="s">
        <v>5</v>
      </c>
      <c r="H152" s="10" t="s">
        <v>6</v>
      </c>
      <c r="I152" s="10" t="s">
        <v>7</v>
      </c>
    </row>
    <row r="153" spans="2:9" ht="26.25" x14ac:dyDescent="0.25">
      <c r="B153" s="10" t="s">
        <v>83</v>
      </c>
      <c r="C153" s="11">
        <v>200</v>
      </c>
      <c r="D153" s="13"/>
      <c r="E153" s="13"/>
      <c r="G153" s="11" t="str">
        <f ca="1">_xlfn.FORMULATEXT(H153)</f>
        <v>=WORKDAY(C152, C153)</v>
      </c>
      <c r="H153" s="13">
        <f>WORKDAY(C152, C153)</f>
        <v>42223</v>
      </c>
      <c r="I153" s="32" t="s">
        <v>84</v>
      </c>
    </row>
    <row r="154" spans="2:9" ht="26.25" x14ac:dyDescent="0.25">
      <c r="B154" s="10" t="s">
        <v>85</v>
      </c>
      <c r="C154" s="13">
        <v>42262</v>
      </c>
      <c r="D154" s="13">
        <v>41989</v>
      </c>
      <c r="E154" s="13">
        <v>41724</v>
      </c>
      <c r="G154" s="11" t="str">
        <f ca="1">_xlfn.FORMULATEXT(H154)</f>
        <v>=WORKDAY(C152, C153, C154:E154)</v>
      </c>
      <c r="H154" s="13">
        <f>WORKDAY(C152, C153, C154:E154)</f>
        <v>42226</v>
      </c>
      <c r="I154" s="32" t="s">
        <v>86</v>
      </c>
    </row>
    <row r="160" spans="2:9" x14ac:dyDescent="0.25">
      <c r="B160" s="14">
        <f>WORKDAY(C152,30,C154:E154)</f>
        <v>41985</v>
      </c>
    </row>
    <row r="163" spans="2:4" x14ac:dyDescent="0.25">
      <c r="B163" s="54" t="s">
        <v>10</v>
      </c>
      <c r="C163" s="54"/>
    </row>
    <row r="166" spans="2:4" x14ac:dyDescent="0.25">
      <c r="B166" s="14">
        <f>WORKDAY("1-4-2023",10,D166)</f>
        <v>45033</v>
      </c>
      <c r="D166" s="14">
        <v>45027</v>
      </c>
    </row>
  </sheetData>
  <mergeCells count="27">
    <mergeCell ref="B73:C73"/>
    <mergeCell ref="B11:C11"/>
    <mergeCell ref="B20:C20"/>
    <mergeCell ref="B34:C34"/>
    <mergeCell ref="B49:C49"/>
    <mergeCell ref="B65:C65"/>
    <mergeCell ref="B116:C116"/>
    <mergeCell ref="C78:G78"/>
    <mergeCell ref="B93:C93"/>
    <mergeCell ref="C98:G98"/>
    <mergeCell ref="J98:M98"/>
    <mergeCell ref="C99:G99"/>
    <mergeCell ref="J99:M99"/>
    <mergeCell ref="J100:M100"/>
    <mergeCell ref="J101:M101"/>
    <mergeCell ref="J102:M102"/>
    <mergeCell ref="J103:M103"/>
    <mergeCell ref="J104:M104"/>
    <mergeCell ref="C142:D142"/>
    <mergeCell ref="B145:C145"/>
    <mergeCell ref="B163:C163"/>
    <mergeCell ref="B124:C124"/>
    <mergeCell ref="B132:C132"/>
    <mergeCell ref="C138:D138"/>
    <mergeCell ref="C139:D139"/>
    <mergeCell ref="C140:D140"/>
    <mergeCell ref="C141:D141"/>
  </mergeCells>
  <hyperlinks>
    <hyperlink ref="B11" location="'LIST OF FUNCTIONS'!A1" display="Back to LIST OF FUNCTIONS" xr:uid="{DCA8077E-317C-4D0A-AAE5-337B8B06265A}"/>
    <hyperlink ref="B20" location="'LIST OF FUNCTIONS'!A1" display="Back to LIST OF FUNCTIONS" xr:uid="{256A4AC8-1F3C-4D8C-BC9A-EBC06E83C0AC}"/>
    <hyperlink ref="B34" location="'LIST OF FUNCTIONS'!A1" display="Back to LIST OF FUNCTIONS" xr:uid="{9987E4F8-C995-4EE5-A64E-88FCC64C5971}"/>
    <hyperlink ref="B49" location="'LIST OF FUNCTIONS'!A1" display="Back to LIST OF FUNCTIONS" xr:uid="{4F566E7E-F0FA-45C9-A60E-A78E7FC70CC9}"/>
    <hyperlink ref="B65" location="'LIST OF FUNCTIONS'!A1" display="Back to LIST OF FUNCTIONS" xr:uid="{A9339D01-B406-4399-8264-13A9A18FF653}"/>
    <hyperlink ref="B73" location="'LIST OF FUNCTIONS'!A1" display="Back to LIST OF FUNCTIONS" xr:uid="{ACD727EA-0580-41C8-9D02-C3449488998E}"/>
    <hyperlink ref="B93" location="'LIST OF FUNCTIONS'!A1" display="Back to LIST OF FUNCTIONS" xr:uid="{4BAFE805-C175-4E8B-AAF6-73CCE0E1C4BC}"/>
    <hyperlink ref="B116" location="'LIST OF FUNCTIONS'!A1" display="Back to LIST OF FUNCTIONS" xr:uid="{BAAF8FCB-3F60-44AE-833E-1C7DB3C11459}"/>
    <hyperlink ref="B132" location="'LIST OF FUNCTIONS'!A1" display="Back to LIST OF FUNCTIONS" xr:uid="{1216DE9D-4811-42AD-917A-E81C9E10B2FA}"/>
    <hyperlink ref="B163" location="'LIST OF FUNCTIONS'!A1" display="Back to LIST OF FUNCTIONS" xr:uid="{F6DBAEBC-BD16-4022-9B92-83A7AE45089E}"/>
    <hyperlink ref="B145" location="'LIST OF FUNCTIONS'!A1" display="Back to LIST OF FUNCTIONS" xr:uid="{DB8C256C-682D-426D-9E3A-6A2223C1E90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75B8F-E3D6-4ECA-97A2-882289161555}">
  <dimension ref="B1:CC338"/>
  <sheetViews>
    <sheetView tabSelected="1" workbookViewId="0">
      <selection activeCell="G14" sqref="G14"/>
    </sheetView>
  </sheetViews>
  <sheetFormatPr defaultRowHeight="12.75" x14ac:dyDescent="0.2"/>
  <cols>
    <col min="1" max="1" width="4.85546875" style="33" customWidth="1"/>
    <col min="2" max="2" width="21.7109375" style="33" customWidth="1"/>
    <col min="3" max="3" width="11.85546875" style="33" customWidth="1"/>
    <col min="4" max="4" width="9.85546875" style="33" bestFit="1" customWidth="1"/>
    <col min="5" max="6" width="6.140625" style="33" customWidth="1"/>
    <col min="7" max="7" width="26.42578125" style="33" bestFit="1" customWidth="1"/>
    <col min="8" max="8" width="16.28515625" style="33" bestFit="1" customWidth="1"/>
    <col min="9" max="9" width="42.85546875" style="33" customWidth="1"/>
    <col min="10" max="16384" width="9.140625" style="33"/>
  </cols>
  <sheetData>
    <row r="1" spans="2:9" ht="15" x14ac:dyDescent="0.25">
      <c r="G1" s="1"/>
    </row>
    <row r="2" spans="2:9" ht="23.25" x14ac:dyDescent="0.35">
      <c r="B2" s="2" t="s">
        <v>87</v>
      </c>
      <c r="C2" s="3"/>
      <c r="D2" s="3"/>
      <c r="E2" s="3"/>
      <c r="F2" s="3"/>
      <c r="G2" s="3"/>
      <c r="H2" s="3"/>
      <c r="I2" s="34"/>
    </row>
    <row r="3" spans="2:9" x14ac:dyDescent="0.2">
      <c r="B3" s="7" t="s">
        <v>88</v>
      </c>
      <c r="C3" s="8"/>
      <c r="D3" s="8"/>
      <c r="E3" s="8"/>
      <c r="F3" s="8"/>
      <c r="G3" s="8"/>
      <c r="H3" s="8"/>
      <c r="I3" s="9"/>
    </row>
    <row r="5" spans="2:9" x14ac:dyDescent="0.2">
      <c r="G5" s="10" t="s">
        <v>5</v>
      </c>
      <c r="H5" s="35" t="s">
        <v>6</v>
      </c>
      <c r="I5" s="35" t="s">
        <v>7</v>
      </c>
    </row>
    <row r="6" spans="2:9" x14ac:dyDescent="0.2">
      <c r="G6" s="11" t="str">
        <f ca="1">_xlfn.FORMULATEXT(H6)</f>
        <v>=AREAS(B2:D4)</v>
      </c>
      <c r="H6" s="11">
        <f>AREAS(B2:D4)</f>
        <v>1</v>
      </c>
      <c r="I6" s="11" t="s">
        <v>89</v>
      </c>
    </row>
    <row r="7" spans="2:9" x14ac:dyDescent="0.2">
      <c r="G7" s="11" t="str">
        <f ca="1">_xlfn.FORMULATEXT(H7)</f>
        <v>=AREAS((B2:D4,E5,F6:I9))</v>
      </c>
      <c r="H7" s="11">
        <f>AREAS((B2:D4,E5,F6:I9))</f>
        <v>3</v>
      </c>
      <c r="I7" s="11" t="s">
        <v>89</v>
      </c>
    </row>
    <row r="8" spans="2:9" x14ac:dyDescent="0.2">
      <c r="B8" s="54" t="s">
        <v>10</v>
      </c>
      <c r="C8" s="54"/>
      <c r="G8" s="11" t="str">
        <f ca="1">_xlfn.FORMULATEXT(H8)</f>
        <v>=AREAS(B2:D4 B2)</v>
      </c>
      <c r="H8" s="11">
        <f>AREAS(B2:D4 B2)</f>
        <v>1</v>
      </c>
      <c r="I8" s="11" t="s">
        <v>89</v>
      </c>
    </row>
    <row r="10" spans="2:9" ht="23.25" x14ac:dyDescent="0.35">
      <c r="B10" s="2" t="s">
        <v>90</v>
      </c>
      <c r="C10" s="3"/>
      <c r="D10" s="3"/>
      <c r="E10" s="3"/>
      <c r="F10" s="3"/>
      <c r="G10" s="3"/>
      <c r="H10" s="3"/>
      <c r="I10" s="34"/>
    </row>
    <row r="11" spans="2:9" x14ac:dyDescent="0.2">
      <c r="B11" s="7" t="s">
        <v>91</v>
      </c>
      <c r="C11" s="8"/>
      <c r="D11" s="8"/>
      <c r="E11" s="8"/>
      <c r="F11" s="8"/>
      <c r="G11" s="8"/>
      <c r="H11" s="8"/>
      <c r="I11" s="9"/>
    </row>
    <row r="13" spans="2:9" x14ac:dyDescent="0.2">
      <c r="G13" s="10" t="s">
        <v>5</v>
      </c>
      <c r="H13" s="35" t="s">
        <v>6</v>
      </c>
      <c r="I13" s="35" t="s">
        <v>7</v>
      </c>
    </row>
    <row r="14" spans="2:9" ht="25.5" x14ac:dyDescent="0.2">
      <c r="G14" s="11" t="str">
        <f ca="1">_xlfn.FORMULATEXT(H14)</f>
        <v>=CHAR(65)</v>
      </c>
      <c r="H14" s="11" t="str">
        <f>CHAR(65)</f>
        <v>A</v>
      </c>
      <c r="I14" s="12" t="s">
        <v>92</v>
      </c>
    </row>
    <row r="15" spans="2:9" ht="25.5" x14ac:dyDescent="0.2">
      <c r="B15" s="54" t="s">
        <v>10</v>
      </c>
      <c r="C15" s="54"/>
      <c r="G15" s="11" t="str">
        <f ca="1">_xlfn.FORMULATEXT(H15)</f>
        <v>=CHAR(33)</v>
      </c>
      <c r="H15" s="11" t="str">
        <f>CHAR(33)</f>
        <v>!</v>
      </c>
      <c r="I15" s="12" t="s">
        <v>93</v>
      </c>
    </row>
    <row r="17" spans="2:9" ht="23.25" x14ac:dyDescent="0.35">
      <c r="B17" s="2" t="s">
        <v>94</v>
      </c>
      <c r="C17" s="3"/>
      <c r="D17" s="3"/>
      <c r="E17" s="3"/>
      <c r="F17" s="3"/>
      <c r="G17" s="3"/>
      <c r="H17" s="3"/>
      <c r="I17" s="34"/>
    </row>
    <row r="18" spans="2:9" x14ac:dyDescent="0.2">
      <c r="B18" s="7" t="s">
        <v>95</v>
      </c>
      <c r="C18" s="8"/>
      <c r="D18" s="8"/>
      <c r="E18" s="8"/>
      <c r="F18" s="8"/>
      <c r="G18" s="8"/>
      <c r="H18" s="8"/>
      <c r="I18" s="9"/>
    </row>
    <row r="20" spans="2:9" x14ac:dyDescent="0.2">
      <c r="G20" s="10" t="s">
        <v>5</v>
      </c>
      <c r="H20" s="35" t="s">
        <v>6</v>
      </c>
      <c r="I20" s="35" t="s">
        <v>7</v>
      </c>
    </row>
    <row r="21" spans="2:9" x14ac:dyDescent="0.2">
      <c r="G21" s="11" t="str">
        <f ca="1">_xlfn.FORMULATEXT(H21)</f>
        <v>=CODE("A")</v>
      </c>
      <c r="H21" s="11">
        <f>CODE("A")</f>
        <v>65</v>
      </c>
      <c r="I21" s="12" t="s">
        <v>96</v>
      </c>
    </row>
    <row r="22" spans="2:9" ht="25.5" x14ac:dyDescent="0.2">
      <c r="G22" s="11" t="str">
        <f ca="1">_xlfn.FORMULATEXT(H22)</f>
        <v>=CODE("Marissa")</v>
      </c>
      <c r="H22" s="11">
        <f>CODE("Marissa")</f>
        <v>77</v>
      </c>
      <c r="I22" s="12" t="s">
        <v>97</v>
      </c>
    </row>
    <row r="23" spans="2:9" x14ac:dyDescent="0.2">
      <c r="G23" s="11" t="str">
        <f ca="1">_xlfn.FORMULATEXT(H23)</f>
        <v>=CODE("!")</v>
      </c>
      <c r="H23" s="11">
        <f>CODE("!")</f>
        <v>33</v>
      </c>
      <c r="I23" s="12" t="s">
        <v>98</v>
      </c>
    </row>
    <row r="24" spans="2:9" x14ac:dyDescent="0.2">
      <c r="B24" s="54" t="s">
        <v>10</v>
      </c>
      <c r="C24" s="54"/>
      <c r="G24" s="11" t="str">
        <f ca="1">_xlfn.FORMULATEXT(H24)</f>
        <v>=CODE("?")</v>
      </c>
      <c r="H24" s="11">
        <f>CODE("?")</f>
        <v>63</v>
      </c>
      <c r="I24" s="12" t="s">
        <v>99</v>
      </c>
    </row>
    <row r="27" spans="2:9" ht="23.25" x14ac:dyDescent="0.35">
      <c r="B27" s="2" t="s">
        <v>100</v>
      </c>
      <c r="C27" s="3"/>
      <c r="D27" s="3"/>
      <c r="E27" s="3"/>
      <c r="F27" s="3"/>
      <c r="G27" s="3"/>
      <c r="H27" s="3"/>
      <c r="I27" s="34"/>
    </row>
    <row r="28" spans="2:9" x14ac:dyDescent="0.2">
      <c r="B28" s="7" t="s">
        <v>101</v>
      </c>
      <c r="C28" s="8"/>
      <c r="D28" s="8"/>
      <c r="E28" s="8"/>
      <c r="F28" s="8"/>
      <c r="G28" s="8"/>
      <c r="H28" s="8"/>
      <c r="I28" s="9"/>
    </row>
    <row r="29" spans="2:9" x14ac:dyDescent="0.2">
      <c r="B29" s="7" t="s">
        <v>102</v>
      </c>
      <c r="C29" s="8"/>
      <c r="D29" s="8"/>
      <c r="E29" s="8"/>
      <c r="F29" s="8"/>
      <c r="G29" s="8"/>
      <c r="H29" s="8"/>
      <c r="I29" s="9"/>
    </row>
    <row r="31" spans="2:9" x14ac:dyDescent="0.2">
      <c r="B31" s="10" t="s">
        <v>103</v>
      </c>
      <c r="G31" s="10" t="s">
        <v>5</v>
      </c>
      <c r="H31" s="35" t="s">
        <v>6</v>
      </c>
      <c r="I31" s="35" t="s">
        <v>7</v>
      </c>
    </row>
    <row r="32" spans="2:9" ht="25.5" x14ac:dyDescent="0.2">
      <c r="B32" s="11" t="str">
        <f>CHAR(9)&amp;"Sales Data"&amp;CHAR(10)</f>
        <v xml:space="preserve">	Sales Data
</v>
      </c>
      <c r="G32" s="11" t="str">
        <f ca="1">_xlfn.FORMULATEXT(H32)</f>
        <v>=CLEAN(B32)</v>
      </c>
      <c r="H32" s="11" t="str">
        <f>CLEAN(B32)</f>
        <v>Sales Data</v>
      </c>
      <c r="I32" s="12" t="s">
        <v>104</v>
      </c>
    </row>
    <row r="34" spans="2:9" x14ac:dyDescent="0.2">
      <c r="B34" s="54" t="s">
        <v>10</v>
      </c>
      <c r="C34" s="54"/>
    </row>
    <row r="36" spans="2:9" ht="23.25" x14ac:dyDescent="0.35">
      <c r="B36" s="2" t="s">
        <v>105</v>
      </c>
      <c r="C36" s="3"/>
      <c r="D36" s="3"/>
      <c r="E36" s="3"/>
      <c r="F36" s="3"/>
      <c r="G36" s="3"/>
      <c r="H36" s="3"/>
      <c r="I36" s="34"/>
    </row>
    <row r="37" spans="2:9" x14ac:dyDescent="0.2">
      <c r="B37" s="7" t="s">
        <v>106</v>
      </c>
      <c r="C37" s="8"/>
      <c r="D37" s="8"/>
      <c r="E37" s="8"/>
      <c r="F37" s="8"/>
      <c r="G37" s="8"/>
      <c r="H37" s="8"/>
      <c r="I37" s="9"/>
    </row>
    <row r="39" spans="2:9" x14ac:dyDescent="0.2">
      <c r="B39" s="10" t="s">
        <v>103</v>
      </c>
      <c r="G39" s="10" t="s">
        <v>5</v>
      </c>
      <c r="H39" s="35" t="s">
        <v>6</v>
      </c>
      <c r="I39" s="35" t="s">
        <v>7</v>
      </c>
    </row>
    <row r="40" spans="2:9" ht="25.5" x14ac:dyDescent="0.2">
      <c r="B40" s="11" t="s">
        <v>107</v>
      </c>
      <c r="G40" s="11" t="str">
        <f ca="1">_xlfn.FORMULATEXT(H40)</f>
        <v>=TRIM(B40)</v>
      </c>
      <c r="H40" s="11" t="str">
        <f>TRIM(B40)</f>
        <v>Excel Dashboard</v>
      </c>
      <c r="I40" s="12" t="s">
        <v>108</v>
      </c>
    </row>
    <row r="41" spans="2:9" ht="25.5" x14ac:dyDescent="0.2">
      <c r="B41" s="11" t="s">
        <v>109</v>
      </c>
      <c r="G41" s="11" t="str">
        <f ca="1">_xlfn.FORMULATEXT(H41)</f>
        <v>=TRIM("      Titas     Gas    ")</v>
      </c>
      <c r="H41" s="11" t="str">
        <f>TRIM("      Titas     Gas    ")</f>
        <v>Titas Gas</v>
      </c>
      <c r="I41" s="12" t="s">
        <v>108</v>
      </c>
    </row>
    <row r="43" spans="2:9" x14ac:dyDescent="0.2">
      <c r="B43" s="54" t="s">
        <v>10</v>
      </c>
      <c r="C43" s="54"/>
    </row>
    <row r="46" spans="2:9" ht="23.25" x14ac:dyDescent="0.35">
      <c r="B46" s="2" t="s">
        <v>110</v>
      </c>
      <c r="C46" s="3"/>
      <c r="D46" s="3"/>
      <c r="E46" s="3"/>
      <c r="F46" s="3"/>
      <c r="G46" s="3"/>
      <c r="H46" s="3"/>
      <c r="I46" s="34"/>
    </row>
    <row r="47" spans="2:9" x14ac:dyDescent="0.2">
      <c r="B47" s="7" t="s">
        <v>111</v>
      </c>
      <c r="C47" s="8"/>
      <c r="D47" s="8"/>
      <c r="E47" s="8"/>
      <c r="F47" s="8"/>
      <c r="G47" s="8"/>
      <c r="H47" s="8"/>
      <c r="I47" s="9"/>
    </row>
    <row r="49" spans="2:81" x14ac:dyDescent="0.2">
      <c r="B49" s="10" t="s">
        <v>103</v>
      </c>
      <c r="G49" s="10" t="s">
        <v>5</v>
      </c>
      <c r="H49" s="35" t="s">
        <v>6</v>
      </c>
      <c r="I49" s="35" t="s">
        <v>7</v>
      </c>
    </row>
    <row r="50" spans="2:81" x14ac:dyDescent="0.2">
      <c r="B50" s="11" t="s">
        <v>112</v>
      </c>
      <c r="G50" s="11" t="str">
        <f ca="1">_xlfn.FORMULATEXT(H50)</f>
        <v>=LEN(B50)</v>
      </c>
      <c r="H50" s="11">
        <f>LEN(B50)</f>
        <v>15</v>
      </c>
      <c r="I50" s="12" t="s">
        <v>113</v>
      </c>
    </row>
    <row r="51" spans="2:81" x14ac:dyDescent="0.2">
      <c r="B51" s="11"/>
      <c r="G51" s="11" t="str">
        <f ca="1">_xlfn.FORMULATEXT(H51)</f>
        <v>=LEN(B51)</v>
      </c>
      <c r="H51" s="11">
        <f>LEN(B51)</f>
        <v>0</v>
      </c>
      <c r="I51" s="12" t="s">
        <v>114</v>
      </c>
    </row>
    <row r="52" spans="2:81" x14ac:dyDescent="0.2">
      <c r="B52" s="11" t="s">
        <v>115</v>
      </c>
      <c r="G52" s="11" t="str">
        <f ca="1">_xlfn.FORMULATEXT(H52)</f>
        <v>=LEN(B52)</v>
      </c>
      <c r="H52" s="11">
        <f>LEN(B52)</f>
        <v>4</v>
      </c>
      <c r="I52" s="12" t="s">
        <v>116</v>
      </c>
    </row>
    <row r="53" spans="2:81" x14ac:dyDescent="0.2">
      <c r="B53" s="11" t="s">
        <v>117</v>
      </c>
      <c r="G53" s="11" t="str">
        <f ca="1">_xlfn.FORMULATEXT(H53)</f>
        <v>=LEN(B54)</v>
      </c>
      <c r="H53" s="11">
        <f>LEN(B54)</f>
        <v>10</v>
      </c>
      <c r="I53" s="12" t="s">
        <v>118</v>
      </c>
    </row>
    <row r="54" spans="2:81" x14ac:dyDescent="0.2">
      <c r="B54" s="11" t="s">
        <v>119</v>
      </c>
    </row>
    <row r="55" spans="2:81" x14ac:dyDescent="0.2">
      <c r="G55" s="33">
        <f>LEN("jfjfgnjngjngnfd")</f>
        <v>15</v>
      </c>
    </row>
    <row r="56" spans="2:81" x14ac:dyDescent="0.2">
      <c r="B56" s="54" t="s">
        <v>10</v>
      </c>
      <c r="C56" s="54"/>
      <c r="G56" s="33">
        <f>LEN("          ")</f>
        <v>10</v>
      </c>
    </row>
    <row r="58" spans="2:81" ht="23.25" x14ac:dyDescent="0.35">
      <c r="B58" s="2" t="s">
        <v>120</v>
      </c>
      <c r="C58" s="3"/>
      <c r="D58" s="3"/>
      <c r="E58" s="3"/>
      <c r="F58" s="3"/>
      <c r="G58" s="3"/>
      <c r="H58" s="3"/>
      <c r="I58" s="34"/>
    </row>
    <row r="59" spans="2:81" x14ac:dyDescent="0.2">
      <c r="B59" s="7" t="s">
        <v>121</v>
      </c>
      <c r="C59" s="8"/>
      <c r="D59" s="8"/>
      <c r="E59" s="8"/>
      <c r="F59" s="8"/>
      <c r="G59" s="8"/>
      <c r="H59" s="8"/>
      <c r="I59" s="9"/>
    </row>
    <row r="60" spans="2:81" ht="23.25" x14ac:dyDescent="0.35">
      <c r="B60" s="2" t="s">
        <v>122</v>
      </c>
      <c r="C60" s="3"/>
      <c r="D60" s="3"/>
      <c r="E60" s="3"/>
      <c r="F60" s="3"/>
      <c r="G60" s="3"/>
      <c r="H60" s="3"/>
      <c r="I60" s="34"/>
    </row>
    <row r="61" spans="2:81" x14ac:dyDescent="0.2">
      <c r="B61" s="7" t="s">
        <v>123</v>
      </c>
      <c r="C61" s="8"/>
      <c r="D61" s="8"/>
      <c r="E61" s="8"/>
      <c r="F61" s="8"/>
      <c r="G61" s="8"/>
      <c r="H61" s="8"/>
      <c r="I61" s="9"/>
    </row>
    <row r="63" spans="2:81" x14ac:dyDescent="0.2">
      <c r="G63" s="10" t="s">
        <v>5</v>
      </c>
      <c r="H63" s="35" t="s">
        <v>6</v>
      </c>
      <c r="I63" s="35" t="s">
        <v>7</v>
      </c>
      <c r="AS63" s="33">
        <f>ROW()</f>
        <v>63</v>
      </c>
    </row>
    <row r="64" spans="2:81" ht="38.25" x14ac:dyDescent="0.2">
      <c r="B64" s="33">
        <f>COLUMN()</f>
        <v>2</v>
      </c>
      <c r="G64" s="11" t="str">
        <f ca="1">_xlfn.FORMULATEXT(H64)</f>
        <v>=COLUMN()</v>
      </c>
      <c r="H64" s="11">
        <f>COLUMN()</f>
        <v>8</v>
      </c>
      <c r="I64" s="12" t="s">
        <v>124</v>
      </c>
      <c r="CC64" s="33">
        <f>COLUMN()</f>
        <v>81</v>
      </c>
    </row>
    <row r="65" spans="2:9" x14ac:dyDescent="0.2">
      <c r="G65" s="11" t="str">
        <f ca="1">_xlfn.FORMULATEXT(H65)</f>
        <v>=COLUMN(B30)</v>
      </c>
      <c r="H65" s="11">
        <f>COLUMN(B30)</f>
        <v>2</v>
      </c>
      <c r="I65" s="12" t="s">
        <v>125</v>
      </c>
    </row>
    <row r="66" spans="2:9" ht="25.5" x14ac:dyDescent="0.2">
      <c r="G66" s="11" t="str">
        <f ca="1">_xlfn.FORMULATEXT(H66)</f>
        <v>=ROW()</v>
      </c>
      <c r="H66" s="11">
        <f>ROW()</f>
        <v>66</v>
      </c>
      <c r="I66" s="12" t="s">
        <v>126</v>
      </c>
    </row>
    <row r="67" spans="2:9" x14ac:dyDescent="0.2">
      <c r="B67" s="54" t="s">
        <v>10</v>
      </c>
      <c r="C67" s="54"/>
      <c r="G67" s="11" t="str">
        <f ca="1">_xlfn.FORMULATEXT(H67)</f>
        <v>=ROW(B30)</v>
      </c>
      <c r="H67" s="11">
        <f>ROW(B30)</f>
        <v>30</v>
      </c>
      <c r="I67" s="12" t="s">
        <v>127</v>
      </c>
    </row>
    <row r="69" spans="2:9" ht="23.25" x14ac:dyDescent="0.35">
      <c r="B69" s="2" t="s">
        <v>128</v>
      </c>
      <c r="C69" s="3"/>
      <c r="D69" s="3"/>
      <c r="E69" s="3"/>
      <c r="F69" s="3"/>
      <c r="G69" s="3"/>
      <c r="H69" s="3"/>
      <c r="I69" s="34"/>
    </row>
    <row r="70" spans="2:9" x14ac:dyDescent="0.2">
      <c r="B70" s="7" t="s">
        <v>129</v>
      </c>
      <c r="C70" s="8"/>
      <c r="D70" s="8"/>
      <c r="E70" s="8"/>
      <c r="F70" s="8"/>
      <c r="G70" s="8"/>
      <c r="H70" s="8"/>
      <c r="I70" s="9"/>
    </row>
    <row r="72" spans="2:9" x14ac:dyDescent="0.2">
      <c r="B72" s="10" t="s">
        <v>130</v>
      </c>
      <c r="C72" s="35" t="s">
        <v>131</v>
      </c>
      <c r="G72" s="10" t="s">
        <v>5</v>
      </c>
      <c r="H72" s="35" t="s">
        <v>6</v>
      </c>
      <c r="I72" s="35" t="s">
        <v>7</v>
      </c>
    </row>
    <row r="73" spans="2:9" x14ac:dyDescent="0.2">
      <c r="B73" s="11" t="s">
        <v>132</v>
      </c>
      <c r="C73" s="11" t="s">
        <v>133</v>
      </c>
      <c r="G73" s="11" t="str">
        <f ca="1">_xlfn.FORMULATEXT(H73)</f>
        <v>=EXACT(B73, C73)</v>
      </c>
      <c r="H73" s="11" t="b">
        <f>EXACT(B73, C73)</f>
        <v>0</v>
      </c>
      <c r="I73" s="12" t="s">
        <v>134</v>
      </c>
    </row>
    <row r="74" spans="2:9" x14ac:dyDescent="0.2">
      <c r="B74" s="11" t="s">
        <v>132</v>
      </c>
      <c r="C74" s="11" t="s">
        <v>135</v>
      </c>
      <c r="G74" s="11" t="str">
        <f ca="1">_xlfn.FORMULATEXT(H74)</f>
        <v>=EXACT(B74, C74)</v>
      </c>
      <c r="H74" s="11" t="b">
        <f>EXACT(B74, C74)</f>
        <v>0</v>
      </c>
      <c r="I74" s="12" t="s">
        <v>134</v>
      </c>
    </row>
    <row r="75" spans="2:9" ht="25.5" x14ac:dyDescent="0.2">
      <c r="B75" s="11" t="s">
        <v>132</v>
      </c>
      <c r="C75" s="11" t="s">
        <v>136</v>
      </c>
      <c r="G75" s="11" t="str">
        <f ca="1">_xlfn.FORMULATEXT(H75)</f>
        <v>=EXACT(B75, C75)</v>
      </c>
      <c r="H75" s="11" t="b">
        <f>EXACT(B75, C75)</f>
        <v>0</v>
      </c>
      <c r="I75" s="12" t="s">
        <v>137</v>
      </c>
    </row>
    <row r="76" spans="2:9" x14ac:dyDescent="0.2">
      <c r="B76" s="11" t="s">
        <v>132</v>
      </c>
      <c r="C76" s="11" t="s">
        <v>132</v>
      </c>
      <c r="G76" s="11" t="str">
        <f ca="1">_xlfn.FORMULATEXT(H76)</f>
        <v>=EXACT(B76, C76)</v>
      </c>
      <c r="H76" s="11" t="b">
        <f>EXACT(B76, C76)</f>
        <v>1</v>
      </c>
      <c r="I76" s="12" t="s">
        <v>138</v>
      </c>
    </row>
    <row r="78" spans="2:9" x14ac:dyDescent="0.2">
      <c r="B78" s="54" t="s">
        <v>10</v>
      </c>
      <c r="C78" s="54"/>
      <c r="H78" s="33" t="b">
        <f>EXACT("str","str ")</f>
        <v>0</v>
      </c>
    </row>
    <row r="80" spans="2:9" ht="23.25" x14ac:dyDescent="0.35">
      <c r="B80" s="2" t="s">
        <v>139</v>
      </c>
      <c r="C80" s="3"/>
      <c r="D80" s="3"/>
      <c r="E80" s="3"/>
      <c r="F80" s="3"/>
      <c r="G80" s="3"/>
      <c r="H80" s="3"/>
      <c r="I80" s="34"/>
    </row>
    <row r="81" spans="2:9" x14ac:dyDescent="0.2">
      <c r="B81" s="7" t="s">
        <v>140</v>
      </c>
      <c r="C81" s="8"/>
      <c r="D81" s="8"/>
      <c r="E81" s="8"/>
      <c r="F81" s="8"/>
      <c r="G81" s="8"/>
      <c r="H81" s="8"/>
      <c r="I81" s="9"/>
    </row>
    <row r="83" spans="2:9" x14ac:dyDescent="0.2">
      <c r="B83" s="10" t="s">
        <v>141</v>
      </c>
      <c r="G83" s="10" t="s">
        <v>5</v>
      </c>
      <c r="H83" s="35" t="s">
        <v>6</v>
      </c>
      <c r="I83" s="35" t="s">
        <v>7</v>
      </c>
    </row>
    <row r="84" spans="2:9" ht="25.5" x14ac:dyDescent="0.2">
      <c r="B84" s="11">
        <f>SUM(5, 10, 15, 50)</f>
        <v>80</v>
      </c>
      <c r="G84" s="11" t="str">
        <f ca="1">_xlfn.FORMULATEXT(H84)</f>
        <v>=FORMULATEXT(B84)</v>
      </c>
      <c r="H84" s="11" t="str">
        <f ca="1">_xlfn.FORMULATEXT(B84)</f>
        <v>=SUM(5, 10, 15, 50)</v>
      </c>
      <c r="I84" s="12" t="s">
        <v>142</v>
      </c>
    </row>
    <row r="85" spans="2:9" ht="25.5" x14ac:dyDescent="0.2">
      <c r="B85" s="23">
        <f ca="1">NOW()</f>
        <v>45345.670211805555</v>
      </c>
      <c r="G85" s="11" t="str">
        <f ca="1">_xlfn.FORMULATEXT(H85)</f>
        <v>=FORMULATEXT(B85)</v>
      </c>
      <c r="H85" s="11" t="str">
        <f ca="1">_xlfn.FORMULATEXT(B85)</f>
        <v>=NOW()</v>
      </c>
      <c r="I85" s="12" t="s">
        <v>143</v>
      </c>
    </row>
    <row r="86" spans="2:9" ht="25.5" x14ac:dyDescent="0.2">
      <c r="B86" s="13">
        <f ca="1">TODAY()</f>
        <v>45345</v>
      </c>
      <c r="G86" s="11" t="str">
        <f ca="1">_xlfn.FORMULATEXT(H86)</f>
        <v>=FORMULATEXT(B86)</v>
      </c>
      <c r="H86" s="11" t="str">
        <f ca="1">_xlfn.FORMULATEXT(B86)</f>
        <v>=TODAY()</v>
      </c>
      <c r="I86" s="12" t="s">
        <v>144</v>
      </c>
    </row>
    <row r="92" spans="2:9" x14ac:dyDescent="0.2">
      <c r="B92" s="33" t="str">
        <f ca="1">_xlfn.FORMULATEXT(B84)</f>
        <v>=SUM(5, 10, 15, 50)</v>
      </c>
    </row>
    <row r="95" spans="2:9" x14ac:dyDescent="0.2">
      <c r="B95" s="33" t="str">
        <f ca="1">_xlfn.FORMULATEXT(B97)</f>
        <v>=NOW()</v>
      </c>
    </row>
    <row r="97" spans="2:9" x14ac:dyDescent="0.2">
      <c r="B97" s="36">
        <f ca="1">NOW()</f>
        <v>45345.670211805555</v>
      </c>
    </row>
    <row r="105" spans="2:9" x14ac:dyDescent="0.2">
      <c r="B105" s="54" t="s">
        <v>10</v>
      </c>
      <c r="C105" s="54"/>
    </row>
    <row r="107" spans="2:9" ht="23.25" x14ac:dyDescent="0.35">
      <c r="B107" s="2" t="s">
        <v>145</v>
      </c>
      <c r="C107" s="3"/>
      <c r="D107" s="3"/>
      <c r="E107" s="3"/>
      <c r="F107" s="3"/>
      <c r="G107" s="3"/>
      <c r="H107" s="3"/>
      <c r="I107" s="34"/>
    </row>
    <row r="108" spans="2:9" x14ac:dyDescent="0.2">
      <c r="B108" s="7" t="s">
        <v>146</v>
      </c>
      <c r="C108" s="8"/>
      <c r="D108" s="8"/>
      <c r="E108" s="8"/>
      <c r="F108" s="8"/>
      <c r="G108" s="8"/>
      <c r="H108" s="8"/>
      <c r="I108" s="9"/>
    </row>
    <row r="109" spans="2:9" ht="23.25" x14ac:dyDescent="0.35">
      <c r="B109" s="2" t="s">
        <v>147</v>
      </c>
      <c r="C109" s="3"/>
      <c r="D109" s="3"/>
      <c r="E109" s="3"/>
      <c r="F109" s="3"/>
      <c r="G109" s="3"/>
      <c r="H109" s="3"/>
      <c r="I109" s="34"/>
    </row>
    <row r="110" spans="2:9" x14ac:dyDescent="0.2">
      <c r="B110" s="7" t="s">
        <v>148</v>
      </c>
      <c r="C110" s="8"/>
      <c r="D110" s="8"/>
      <c r="E110" s="8"/>
      <c r="F110" s="8"/>
      <c r="G110" s="8"/>
      <c r="H110" s="8"/>
      <c r="I110" s="9"/>
    </row>
    <row r="111" spans="2:9" ht="23.25" x14ac:dyDescent="0.35">
      <c r="B111" s="2" t="s">
        <v>149</v>
      </c>
      <c r="C111" s="3"/>
      <c r="D111" s="3"/>
      <c r="E111" s="3"/>
      <c r="F111" s="3"/>
      <c r="G111" s="3"/>
      <c r="H111" s="3"/>
      <c r="I111" s="34"/>
    </row>
    <row r="112" spans="2:9" x14ac:dyDescent="0.2">
      <c r="B112" s="7" t="s">
        <v>150</v>
      </c>
      <c r="C112" s="8"/>
      <c r="D112" s="8"/>
      <c r="E112" s="8"/>
      <c r="F112" s="8"/>
      <c r="G112" s="8"/>
      <c r="H112" s="8"/>
      <c r="I112" s="9"/>
    </row>
    <row r="115" spans="2:9" x14ac:dyDescent="0.2">
      <c r="B115" s="10" t="s">
        <v>103</v>
      </c>
      <c r="G115" s="10" t="s">
        <v>5</v>
      </c>
      <c r="H115" s="35" t="s">
        <v>151</v>
      </c>
      <c r="I115" s="35" t="s">
        <v>7</v>
      </c>
    </row>
    <row r="116" spans="2:9" x14ac:dyDescent="0.2">
      <c r="B116" s="11" t="s">
        <v>152</v>
      </c>
      <c r="G116" s="11" t="str">
        <f t="shared" ref="G116:G121" ca="1" si="0">_xlfn.FORMULATEXT(H116)</f>
        <v>=LEFT(B116, 5)</v>
      </c>
      <c r="H116" s="11" t="str">
        <f>LEFT(B116, 5)</f>
        <v>Excel</v>
      </c>
      <c r="I116" s="12" t="s">
        <v>153</v>
      </c>
    </row>
    <row r="117" spans="2:9" x14ac:dyDescent="0.2">
      <c r="B117" s="11" t="s">
        <v>154</v>
      </c>
      <c r="G117" s="11" t="str">
        <f t="shared" ca="1" si="0"/>
        <v>=LEFT(B116, 30)</v>
      </c>
      <c r="H117" s="11" t="str">
        <f>LEFT(B116, 30)</f>
        <v>Excel Dashboard</v>
      </c>
      <c r="I117" s="12" t="s">
        <v>155</v>
      </c>
    </row>
    <row r="118" spans="2:9" x14ac:dyDescent="0.2">
      <c r="B118" s="11" t="s">
        <v>156</v>
      </c>
      <c r="G118" s="11" t="str">
        <f t="shared" ca="1" si="0"/>
        <v>=MID(B116, 7, 25)</v>
      </c>
      <c r="H118" s="11" t="str">
        <f>MID(B116, 7, 25)</f>
        <v>Dashboard</v>
      </c>
      <c r="I118" s="12" t="s">
        <v>157</v>
      </c>
    </row>
    <row r="119" spans="2:9" ht="25.5" x14ac:dyDescent="0.2">
      <c r="G119" s="11" t="str">
        <f t="shared" ca="1" si="0"/>
        <v>=MID(B116, 50, 5)</v>
      </c>
      <c r="H119" s="11" t="str">
        <f>MID(B116, 50, 5)</f>
        <v/>
      </c>
      <c r="I119" s="12" t="s">
        <v>158</v>
      </c>
    </row>
    <row r="120" spans="2:9" x14ac:dyDescent="0.2">
      <c r="G120" s="11" t="str">
        <f t="shared" ca="1" si="0"/>
        <v>=RIGHT(B116, 25)</v>
      </c>
      <c r="H120" s="11" t="str">
        <f>RIGHT(B116, 25)</f>
        <v>Excel Dashboard</v>
      </c>
      <c r="I120" s="12" t="s">
        <v>155</v>
      </c>
    </row>
    <row r="121" spans="2:9" ht="25.5" x14ac:dyDescent="0.2">
      <c r="B121" s="33" t="str">
        <f>MID(B117,4,4)</f>
        <v>issa</v>
      </c>
      <c r="G121" s="11" t="str">
        <f t="shared" ca="1" si="0"/>
        <v>=RIGHT(B118, 5)</v>
      </c>
      <c r="H121" s="11" t="str">
        <f>RIGHT(B118, 5)</f>
        <v>Tools</v>
      </c>
      <c r="I121" s="12" t="s">
        <v>159</v>
      </c>
    </row>
    <row r="122" spans="2:9" x14ac:dyDescent="0.2">
      <c r="B122" s="33" t="str">
        <f>LEFT("Excel",2)</f>
        <v>Ex</v>
      </c>
    </row>
    <row r="124" spans="2:9" x14ac:dyDescent="0.2">
      <c r="B124" s="33" t="str">
        <f>RIGHT("right",3)</f>
        <v>ght</v>
      </c>
    </row>
    <row r="136" spans="2:9" x14ac:dyDescent="0.2">
      <c r="B136" s="33" t="s">
        <v>160</v>
      </c>
    </row>
    <row r="138" spans="2:9" x14ac:dyDescent="0.2">
      <c r="B138" s="33" t="str">
        <f>PROPER(B136)</f>
        <v>Dgjtj Srthtyjj</v>
      </c>
    </row>
    <row r="142" spans="2:9" x14ac:dyDescent="0.2">
      <c r="B142" s="54" t="s">
        <v>10</v>
      </c>
      <c r="C142" s="54"/>
    </row>
    <row r="144" spans="2:9" ht="23.25" x14ac:dyDescent="0.35">
      <c r="B144" s="2" t="s">
        <v>161</v>
      </c>
      <c r="C144" s="3"/>
      <c r="D144" s="3"/>
      <c r="E144" s="3"/>
      <c r="F144" s="3"/>
      <c r="G144" s="3"/>
      <c r="H144" s="3"/>
      <c r="I144" s="34"/>
    </row>
    <row r="145" spans="2:9" x14ac:dyDescent="0.2">
      <c r="B145" s="7" t="s">
        <v>162</v>
      </c>
      <c r="C145" s="8"/>
      <c r="D145" s="8"/>
      <c r="E145" s="8"/>
      <c r="F145" s="8"/>
      <c r="G145" s="8"/>
      <c r="H145" s="8"/>
      <c r="I145" s="9"/>
    </row>
    <row r="146" spans="2:9" ht="23.25" x14ac:dyDescent="0.35">
      <c r="B146" s="2" t="s">
        <v>163</v>
      </c>
      <c r="C146" s="3"/>
      <c r="D146" s="3"/>
      <c r="E146" s="3"/>
      <c r="F146" s="3"/>
      <c r="G146" s="3"/>
      <c r="H146" s="3"/>
      <c r="I146" s="34"/>
    </row>
    <row r="147" spans="2:9" x14ac:dyDescent="0.2">
      <c r="B147" s="7" t="s">
        <v>164</v>
      </c>
      <c r="C147" s="8"/>
      <c r="D147" s="8"/>
      <c r="E147" s="8"/>
      <c r="F147" s="8"/>
      <c r="G147" s="8"/>
      <c r="H147" s="8"/>
      <c r="I147" s="9"/>
    </row>
    <row r="148" spans="2:9" ht="23.25" x14ac:dyDescent="0.35">
      <c r="B148" s="2" t="s">
        <v>165</v>
      </c>
      <c r="C148" s="3"/>
      <c r="D148" s="3"/>
      <c r="E148" s="3"/>
      <c r="F148" s="3"/>
      <c r="G148" s="3"/>
      <c r="H148" s="3"/>
      <c r="I148" s="34"/>
    </row>
    <row r="149" spans="2:9" x14ac:dyDescent="0.2">
      <c r="B149" s="7" t="s">
        <v>166</v>
      </c>
      <c r="C149" s="8"/>
      <c r="D149" s="8"/>
      <c r="E149" s="8"/>
      <c r="F149" s="8"/>
      <c r="G149" s="8"/>
      <c r="H149" s="8"/>
      <c r="I149" s="9"/>
    </row>
    <row r="151" spans="2:9" x14ac:dyDescent="0.2">
      <c r="B151" s="10" t="s">
        <v>103</v>
      </c>
      <c r="G151" s="10" t="s">
        <v>5</v>
      </c>
      <c r="H151" s="10" t="s">
        <v>6</v>
      </c>
      <c r="I151" s="10" t="s">
        <v>7</v>
      </c>
    </row>
    <row r="152" spans="2:9" x14ac:dyDescent="0.2">
      <c r="B152" s="11" t="s">
        <v>152</v>
      </c>
      <c r="G152" s="11" t="str">
        <f ca="1">_xlfn.FORMULATEXT(H152)</f>
        <v>=LOWER(B152)</v>
      </c>
      <c r="H152" s="11" t="str">
        <f>LOWER(B152)</f>
        <v>excel dashboard</v>
      </c>
      <c r="I152" s="11" t="s">
        <v>167</v>
      </c>
    </row>
    <row r="153" spans="2:9" ht="25.5" x14ac:dyDescent="0.2">
      <c r="B153" s="11" t="s">
        <v>168</v>
      </c>
      <c r="G153" s="11" t="str">
        <f ca="1">_xlfn.FORMULATEXT(H153)</f>
        <v>=PROPER(B153)</v>
      </c>
      <c r="H153" s="11" t="str">
        <f>PROPER(B153)</f>
        <v>Marissa Kawser</v>
      </c>
      <c r="I153" s="12" t="s">
        <v>169</v>
      </c>
    </row>
    <row r="154" spans="2:9" x14ac:dyDescent="0.2">
      <c r="B154" s="11" t="s">
        <v>156</v>
      </c>
      <c r="G154" s="11" t="str">
        <f ca="1">_xlfn.FORMULATEXT(H154)</f>
        <v>=UPPER(B154)</v>
      </c>
      <c r="H154" s="11" t="str">
        <f>UPPER(B154)</f>
        <v>EXCEL BI TOOLS</v>
      </c>
      <c r="I154" s="11" t="s">
        <v>170</v>
      </c>
    </row>
    <row r="156" spans="2:9" x14ac:dyDescent="0.2">
      <c r="B156" s="54" t="s">
        <v>10</v>
      </c>
      <c r="C156" s="54"/>
    </row>
    <row r="158" spans="2:9" ht="23.25" x14ac:dyDescent="0.35">
      <c r="B158" s="2" t="s">
        <v>171</v>
      </c>
      <c r="C158" s="3"/>
      <c r="D158" s="3"/>
      <c r="E158" s="3"/>
      <c r="F158" s="3"/>
      <c r="G158" s="3"/>
      <c r="H158" s="3"/>
      <c r="I158" s="34"/>
    </row>
    <row r="159" spans="2:9" x14ac:dyDescent="0.2">
      <c r="B159" s="7" t="s">
        <v>172</v>
      </c>
      <c r="C159" s="8"/>
      <c r="D159" s="8"/>
      <c r="E159" s="8"/>
      <c r="F159" s="8"/>
      <c r="G159" s="8"/>
      <c r="H159" s="8"/>
      <c r="I159" s="9"/>
    </row>
    <row r="161" spans="2:11" x14ac:dyDescent="0.2">
      <c r="G161" s="10" t="s">
        <v>5</v>
      </c>
      <c r="H161" s="10" t="s">
        <v>6</v>
      </c>
      <c r="I161" s="10" t="s">
        <v>7</v>
      </c>
    </row>
    <row r="162" spans="2:11" ht="25.5" x14ac:dyDescent="0.2">
      <c r="B162" s="33" t="str">
        <f>REPT("Excel",4)</f>
        <v>ExcelExcelExcelExcel</v>
      </c>
      <c r="G162" s="11" t="str">
        <f ca="1">_xlfn.FORMULATEXT(H162)</f>
        <v>=REPT("*-", 3)</v>
      </c>
      <c r="H162" s="11" t="str">
        <f>REPT("*-", 3)</f>
        <v>*-*-*-</v>
      </c>
      <c r="I162" s="12" t="s">
        <v>173</v>
      </c>
    </row>
    <row r="163" spans="2:11" ht="25.5" x14ac:dyDescent="0.2">
      <c r="G163" s="11" t="str">
        <f ca="1">_xlfn.FORMULATEXT(H163)</f>
        <v>=REPT("-",10)</v>
      </c>
      <c r="H163" s="11" t="str">
        <f>REPT("-",10)</f>
        <v>----------</v>
      </c>
      <c r="I163" s="12" t="s">
        <v>174</v>
      </c>
    </row>
    <row r="165" spans="2:11" x14ac:dyDescent="0.2">
      <c r="B165" s="33" t="s">
        <v>175</v>
      </c>
    </row>
    <row r="171" spans="2:11" x14ac:dyDescent="0.2">
      <c r="B171" s="54" t="s">
        <v>10</v>
      </c>
      <c r="C171" s="54"/>
    </row>
    <row r="173" spans="2:11" ht="23.25" x14ac:dyDescent="0.35">
      <c r="B173" s="2" t="s">
        <v>176</v>
      </c>
      <c r="C173" s="3"/>
      <c r="D173" s="3"/>
      <c r="E173" s="3"/>
      <c r="F173" s="3"/>
      <c r="G173" s="3"/>
      <c r="H173" s="3"/>
      <c r="I173" s="34"/>
      <c r="J173"/>
      <c r="K173"/>
    </row>
    <row r="174" spans="2:11" ht="15" x14ac:dyDescent="0.25">
      <c r="B174" s="7" t="s">
        <v>177</v>
      </c>
      <c r="C174" s="8"/>
      <c r="D174" s="8"/>
      <c r="E174" s="8"/>
      <c r="F174" s="8"/>
      <c r="G174" s="8"/>
      <c r="H174" s="8"/>
      <c r="I174" s="9"/>
      <c r="J174"/>
      <c r="K174"/>
    </row>
    <row r="176" spans="2:11" ht="15.75" x14ac:dyDescent="0.25">
      <c r="B176" s="37" t="s">
        <v>178</v>
      </c>
      <c r="C176" s="38"/>
      <c r="D176" s="38"/>
      <c r="E176" s="38"/>
      <c r="F176" s="38"/>
      <c r="G176" s="38"/>
      <c r="H176" s="38"/>
      <c r="I176" s="38"/>
      <c r="J176" s="38"/>
      <c r="K176" s="39"/>
    </row>
    <row r="177" spans="2:11" x14ac:dyDescent="0.2">
      <c r="B177" s="68" t="s">
        <v>179</v>
      </c>
      <c r="C177" s="69"/>
      <c r="D177" s="69"/>
      <c r="E177" s="69"/>
      <c r="F177" s="69"/>
      <c r="G177" s="69"/>
      <c r="H177" s="69"/>
      <c r="I177" s="69"/>
      <c r="J177" s="69"/>
      <c r="K177" s="70"/>
    </row>
    <row r="179" spans="2:11" x14ac:dyDescent="0.2">
      <c r="B179" s="10" t="s">
        <v>180</v>
      </c>
      <c r="G179" s="10" t="s">
        <v>5</v>
      </c>
      <c r="H179" s="10" t="s">
        <v>6</v>
      </c>
      <c r="I179" s="10" t="s">
        <v>7</v>
      </c>
    </row>
    <row r="180" spans="2:11" ht="25.5" x14ac:dyDescent="0.2">
      <c r="B180" s="11" t="s">
        <v>181</v>
      </c>
      <c r="G180" s="11" t="str">
        <f ca="1">_xlfn.FORMULATEXT(H180)</f>
        <v>=SHEET("LIST OF FUNCTIONS")</v>
      </c>
      <c r="H180" s="11" t="e">
        <f ca="1">_xlfn.SHEET("LIST OF FUNCTIONS")</f>
        <v>#N/A</v>
      </c>
      <c r="I180" s="12" t="s">
        <v>182</v>
      </c>
    </row>
    <row r="181" spans="2:11" x14ac:dyDescent="0.2">
      <c r="B181" s="11" t="s">
        <v>183</v>
      </c>
      <c r="G181" s="11" t="str">
        <f ca="1">_xlfn.FORMULATEXT(H181)</f>
        <v>=SHEET()</v>
      </c>
      <c r="H181" s="11">
        <f ca="1">_xlfn.SHEET()</f>
        <v>2</v>
      </c>
      <c r="I181" s="12" t="s">
        <v>184</v>
      </c>
    </row>
    <row r="182" spans="2:11" ht="25.5" x14ac:dyDescent="0.2">
      <c r="B182" s="11" t="s">
        <v>185</v>
      </c>
      <c r="G182" s="11" t="str">
        <f ca="1">_xlfn.FORMULATEXT(H182)</f>
        <v>=SHEET(Sales_Data)</v>
      </c>
      <c r="H182" s="11" t="e">
        <f ca="1">_xlfn.SHEET(Sales_Data)</f>
        <v>#N/A</v>
      </c>
      <c r="I182" s="12" t="s">
        <v>186</v>
      </c>
    </row>
    <row r="183" spans="2:11" ht="25.5" x14ac:dyDescent="0.2">
      <c r="G183" s="11" t="str">
        <f ca="1">_xlfn.FORMULATEXT(H183)</f>
        <v>=SHEET('C:\Users\jeet\Desktop\[Excel-Formulas-and-Functions-Cheat-Sheet.xlsx]DATE &amp; TIME'!B157)</v>
      </c>
      <c r="H183" s="11" t="e">
        <f ca="1">_xlfn.SHEET('[1]DATE &amp; TIME'!B157)</f>
        <v>#N/A</v>
      </c>
      <c r="I183" s="12" t="s">
        <v>187</v>
      </c>
    </row>
    <row r="185" spans="2:11" x14ac:dyDescent="0.2">
      <c r="B185" s="33">
        <f ca="1">_xlfn.SHEET(B182)</f>
        <v>2</v>
      </c>
    </row>
    <row r="195" spans="2:11" x14ac:dyDescent="0.2">
      <c r="B195" s="54" t="s">
        <v>10</v>
      </c>
      <c r="C195" s="54"/>
    </row>
    <row r="197" spans="2:11" ht="23.25" x14ac:dyDescent="0.35">
      <c r="B197" s="2" t="s">
        <v>188</v>
      </c>
      <c r="C197" s="3"/>
      <c r="D197" s="3"/>
      <c r="E197" s="3"/>
      <c r="F197" s="3"/>
      <c r="G197" s="3"/>
      <c r="H197" s="3"/>
      <c r="I197" s="34"/>
      <c r="J197"/>
      <c r="K197"/>
    </row>
    <row r="198" spans="2:11" ht="15" x14ac:dyDescent="0.25">
      <c r="B198" s="7" t="s">
        <v>189</v>
      </c>
      <c r="C198" s="8"/>
      <c r="D198" s="8"/>
      <c r="E198" s="8"/>
      <c r="F198" s="8"/>
      <c r="G198" s="8"/>
      <c r="H198" s="8"/>
      <c r="I198" s="9"/>
      <c r="J198"/>
      <c r="K198"/>
    </row>
    <row r="200" spans="2:11" ht="15.75" x14ac:dyDescent="0.25">
      <c r="B200" s="37" t="s">
        <v>190</v>
      </c>
      <c r="C200" s="38"/>
      <c r="D200" s="38"/>
      <c r="E200" s="38"/>
      <c r="F200" s="38"/>
      <c r="G200" s="38"/>
      <c r="H200" s="38"/>
      <c r="I200" s="38"/>
      <c r="J200" s="38"/>
      <c r="K200" s="39"/>
    </row>
    <row r="201" spans="2:11" ht="24" customHeight="1" x14ac:dyDescent="0.2">
      <c r="B201" s="65" t="s">
        <v>191</v>
      </c>
      <c r="C201" s="66"/>
      <c r="D201" s="66"/>
      <c r="E201" s="66"/>
      <c r="F201" s="66"/>
      <c r="G201" s="66"/>
      <c r="H201" s="66"/>
      <c r="I201" s="66"/>
      <c r="J201" s="66"/>
      <c r="K201" s="67"/>
    </row>
    <row r="203" spans="2:11" x14ac:dyDescent="0.2">
      <c r="G203" s="10" t="s">
        <v>5</v>
      </c>
      <c r="H203" s="10" t="s">
        <v>6</v>
      </c>
      <c r="I203" s="10" t="s">
        <v>7</v>
      </c>
    </row>
    <row r="204" spans="2:11" ht="25.5" x14ac:dyDescent="0.2">
      <c r="G204" s="11" t="str">
        <f ca="1">_xlfn.FORMULATEXT(H204)</f>
        <v>=SHEETS()</v>
      </c>
      <c r="H204" s="11">
        <f ca="1">_xlfn.SHEETS()</f>
        <v>2</v>
      </c>
      <c r="I204" s="12" t="s">
        <v>192</v>
      </c>
    </row>
    <row r="212" spans="2:9" x14ac:dyDescent="0.2">
      <c r="B212" s="54" t="s">
        <v>10</v>
      </c>
      <c r="C212" s="54"/>
    </row>
    <row r="214" spans="2:9" ht="23.25" x14ac:dyDescent="0.35">
      <c r="B214" s="2" t="s">
        <v>193</v>
      </c>
      <c r="C214" s="3"/>
      <c r="D214" s="3"/>
      <c r="E214" s="3"/>
      <c r="F214" s="3"/>
      <c r="G214" s="3"/>
      <c r="H214" s="3"/>
      <c r="I214" s="34"/>
    </row>
    <row r="215" spans="2:9" x14ac:dyDescent="0.2">
      <c r="B215" s="7" t="s">
        <v>194</v>
      </c>
      <c r="C215" s="8"/>
      <c r="D215" s="8"/>
      <c r="E215" s="8"/>
      <c r="F215" s="8"/>
      <c r="G215" s="8"/>
      <c r="H215" s="8"/>
      <c r="I215" s="9"/>
    </row>
    <row r="217" spans="2:9" x14ac:dyDescent="0.2">
      <c r="B217" s="10" t="s">
        <v>195</v>
      </c>
    </row>
    <row r="218" spans="2:9" ht="15" x14ac:dyDescent="0.25">
      <c r="B218" s="40">
        <v>1</v>
      </c>
      <c r="G218" s="40">
        <v>1</v>
      </c>
      <c r="H218" s="40">
        <v>2</v>
      </c>
      <c r="I218" s="40">
        <v>3</v>
      </c>
    </row>
    <row r="219" spans="2:9" ht="15" x14ac:dyDescent="0.25">
      <c r="B219" s="40">
        <v>2</v>
      </c>
    </row>
    <row r="220" spans="2:9" ht="15" x14ac:dyDescent="0.25">
      <c r="B220" s="40">
        <v>3</v>
      </c>
    </row>
    <row r="222" spans="2:9" ht="15" x14ac:dyDescent="0.25">
      <c r="B222" s="10" t="s">
        <v>196</v>
      </c>
      <c r="C222" s="41">
        <v>1</v>
      </c>
      <c r="D222" s="41">
        <v>2</v>
      </c>
      <c r="E222" s="41">
        <v>3</v>
      </c>
    </row>
    <row r="224" spans="2:9" x14ac:dyDescent="0.2">
      <c r="B224" s="10" t="s">
        <v>5</v>
      </c>
      <c r="C224" s="10" t="s">
        <v>6</v>
      </c>
      <c r="D224" s="10"/>
      <c r="E224" s="10"/>
      <c r="F224" s="10" t="s">
        <v>7</v>
      </c>
      <c r="G224" s="10"/>
    </row>
    <row r="225" spans="2:9" ht="37.5" customHeight="1" x14ac:dyDescent="0.25">
      <c r="B225" s="11" t="str">
        <f ca="1">_xlfn.FORMULATEXT(C225)</f>
        <v>{=TRANSPOSE(B218:B220)}</v>
      </c>
      <c r="C225" s="40">
        <f t="array" ref="C225:E225">TRANSPOSE(B218:B220)</f>
        <v>1</v>
      </c>
      <c r="D225" s="42">
        <v>2</v>
      </c>
      <c r="E225" s="40">
        <v>3</v>
      </c>
      <c r="F225" s="65" t="s">
        <v>197</v>
      </c>
      <c r="G225" s="67"/>
    </row>
    <row r="226" spans="2:9" ht="40.5" customHeight="1" x14ac:dyDescent="0.25">
      <c r="B226" s="11" t="str">
        <f ca="1">_xlfn.FORMULATEXT(C226)</f>
        <v>{=TRANSPOSE(C222:E222)}</v>
      </c>
      <c r="C226" s="41">
        <f t="array" ref="C226:C228">TRANSPOSE(C222:E222)</f>
        <v>1</v>
      </c>
      <c r="D226" s="43"/>
      <c r="E226" s="44"/>
      <c r="F226" s="65" t="s">
        <v>198</v>
      </c>
      <c r="G226" s="67"/>
      <c r="I226" s="33" t="e">
        <f>TRANSPOSE(B218:B220)</f>
        <v>#VALUE!</v>
      </c>
    </row>
    <row r="227" spans="2:9" ht="15" x14ac:dyDescent="0.25">
      <c r="B227" s="11" t="str">
        <f ca="1">_xlfn.FORMULATEXT(C227)</f>
        <v>{=TRANSPOSE(C222:E222)}</v>
      </c>
      <c r="C227" s="41">
        <v>2</v>
      </c>
      <c r="D227" s="45"/>
      <c r="F227" s="3"/>
      <c r="G227" s="46"/>
    </row>
    <row r="228" spans="2:9" ht="15" x14ac:dyDescent="0.25">
      <c r="B228" s="11" t="str">
        <f ca="1">_xlfn.FORMULATEXT(C228)</f>
        <v>{=TRANSPOSE(C222:E222)}</v>
      </c>
      <c r="C228" s="41">
        <v>3</v>
      </c>
      <c r="D228" s="47"/>
      <c r="E228" s="48"/>
      <c r="F228" s="48"/>
      <c r="G228" s="49"/>
    </row>
    <row r="230" spans="2:9" x14ac:dyDescent="0.2">
      <c r="B230" s="54" t="s">
        <v>10</v>
      </c>
      <c r="C230" s="54"/>
    </row>
    <row r="232" spans="2:9" ht="23.25" x14ac:dyDescent="0.35">
      <c r="B232" s="2" t="s">
        <v>199</v>
      </c>
      <c r="C232" s="3"/>
      <c r="D232" s="3"/>
      <c r="E232" s="3"/>
      <c r="F232" s="3"/>
      <c r="G232" s="3"/>
      <c r="H232" s="3"/>
      <c r="I232" s="34"/>
    </row>
    <row r="233" spans="2:9" x14ac:dyDescent="0.2">
      <c r="B233" s="7" t="s">
        <v>200</v>
      </c>
      <c r="C233" s="8"/>
      <c r="D233" s="8"/>
      <c r="E233" s="8"/>
      <c r="F233" s="8"/>
      <c r="G233" s="8"/>
      <c r="H233" s="8"/>
      <c r="I233" s="9"/>
    </row>
    <row r="235" spans="2:9" x14ac:dyDescent="0.2">
      <c r="B235" s="10" t="s">
        <v>103</v>
      </c>
      <c r="G235" s="10" t="s">
        <v>5</v>
      </c>
      <c r="H235" s="10" t="s">
        <v>6</v>
      </c>
      <c r="I235" s="10" t="s">
        <v>7</v>
      </c>
    </row>
    <row r="236" spans="2:9" ht="25.5" x14ac:dyDescent="0.2">
      <c r="B236" s="11" t="s">
        <v>201</v>
      </c>
      <c r="G236" s="11" t="str">
        <f ca="1">_xlfn.FORMULATEXT(H236)</f>
        <v>=TYPE(B236)</v>
      </c>
      <c r="H236" s="11">
        <f>TYPE(B236)</f>
        <v>2</v>
      </c>
      <c r="I236" s="12" t="s">
        <v>202</v>
      </c>
    </row>
    <row r="237" spans="2:9" x14ac:dyDescent="0.2">
      <c r="G237" s="11" t="str">
        <f ca="1">_xlfn.FORMULATEXT(H237)</f>
        <v>=TYPE("Ms. "&amp;B236)</v>
      </c>
      <c r="H237" s="11">
        <f>TYPE("Ms. "&amp;B236)</f>
        <v>2</v>
      </c>
      <c r="I237" s="12" t="s">
        <v>203</v>
      </c>
    </row>
    <row r="238" spans="2:9" ht="25.5" x14ac:dyDescent="0.2">
      <c r="B238" s="33">
        <f>TYPE(2/0)</f>
        <v>16</v>
      </c>
      <c r="G238" s="11" t="str">
        <f ca="1">_xlfn.FORMULATEXT(H238)</f>
        <v>=TYPE(100/0)</v>
      </c>
      <c r="H238" s="11">
        <f>TYPE(100/0)</f>
        <v>16</v>
      </c>
      <c r="I238" s="12" t="s">
        <v>204</v>
      </c>
    </row>
    <row r="239" spans="2:9" x14ac:dyDescent="0.2">
      <c r="B239" s="33">
        <f>TYPE(D238:D246)</f>
        <v>1</v>
      </c>
      <c r="C239" s="33">
        <f>TYPE({2,3,4,5})</f>
        <v>64</v>
      </c>
      <c r="G239" s="11" t="str">
        <f ca="1">_xlfn.FORMULATEXT(H239)</f>
        <v>=TYPE({1,2;3,4})</v>
      </c>
      <c r="H239" s="11">
        <f>TYPE({1,2;3,4})</f>
        <v>64</v>
      </c>
      <c r="I239" s="12" t="s">
        <v>205</v>
      </c>
    </row>
    <row r="242" spans="2:9" x14ac:dyDescent="0.2">
      <c r="B242" s="33">
        <f>TYPE(B236)</f>
        <v>2</v>
      </c>
    </row>
    <row r="245" spans="2:9" x14ac:dyDescent="0.2">
      <c r="B245" s="33">
        <f>TYPE(3)</f>
        <v>1</v>
      </c>
    </row>
    <row r="246" spans="2:9" x14ac:dyDescent="0.2">
      <c r="B246" s="33">
        <f>TYPE(1.3)</f>
        <v>1</v>
      </c>
    </row>
    <row r="249" spans="2:9" x14ac:dyDescent="0.2">
      <c r="B249" s="54" t="s">
        <v>10</v>
      </c>
      <c r="C249" s="54"/>
    </row>
    <row r="251" spans="2:9" ht="23.25" x14ac:dyDescent="0.35">
      <c r="B251" s="2" t="s">
        <v>206</v>
      </c>
      <c r="C251" s="3"/>
      <c r="D251" s="3"/>
      <c r="E251" s="3"/>
      <c r="F251" s="3"/>
      <c r="G251" s="3"/>
      <c r="H251" s="3"/>
      <c r="I251" s="34"/>
    </row>
    <row r="252" spans="2:9" x14ac:dyDescent="0.2">
      <c r="B252" s="7" t="s">
        <v>207</v>
      </c>
      <c r="C252" s="8"/>
      <c r="D252" s="8"/>
      <c r="E252" s="8"/>
      <c r="F252" s="8"/>
      <c r="G252" s="8"/>
      <c r="H252" s="8"/>
      <c r="I252" s="9"/>
    </row>
    <row r="254" spans="2:9" x14ac:dyDescent="0.2">
      <c r="B254" s="10" t="s">
        <v>103</v>
      </c>
      <c r="G254" s="10" t="s">
        <v>5</v>
      </c>
      <c r="H254" s="10" t="s">
        <v>6</v>
      </c>
      <c r="I254" s="10" t="s">
        <v>7</v>
      </c>
    </row>
    <row r="255" spans="2:9" x14ac:dyDescent="0.2">
      <c r="B255" s="50">
        <v>1000</v>
      </c>
      <c r="G255" s="11" t="str">
        <f ca="1">_xlfn.FORMULATEXT(H255)</f>
        <v>=VALUE(B255)</v>
      </c>
      <c r="H255" s="11">
        <f>VALUE(B255)</f>
        <v>1000</v>
      </c>
      <c r="I255" s="11" t="s">
        <v>208</v>
      </c>
    </row>
    <row r="256" spans="2:9" x14ac:dyDescent="0.2">
      <c r="B256" s="15">
        <v>0.11493055555555555</v>
      </c>
      <c r="G256" s="11" t="str">
        <f ca="1">_xlfn.FORMULATEXT(H256)</f>
        <v>=VALUE(B256)</v>
      </c>
      <c r="H256" s="11">
        <f>VALUE(B256)</f>
        <v>0.11493055555555555</v>
      </c>
      <c r="I256" s="11" t="s">
        <v>209</v>
      </c>
    </row>
    <row r="260" spans="2:4" x14ac:dyDescent="0.2">
      <c r="D260" s="51"/>
    </row>
    <row r="261" spans="2:4" x14ac:dyDescent="0.2">
      <c r="B261" s="33">
        <f>VALUE(B255)</f>
        <v>1000</v>
      </c>
    </row>
    <row r="265" spans="2:4" x14ac:dyDescent="0.2">
      <c r="B265" s="54" t="s">
        <v>10</v>
      </c>
      <c r="C265" s="54"/>
    </row>
    <row r="337" spans="2:2" x14ac:dyDescent="0.2">
      <c r="B337" s="33" t="s">
        <v>210</v>
      </c>
    </row>
    <row r="338" spans="2:2" x14ac:dyDescent="0.2">
      <c r="B338" s="33" t="s">
        <v>211</v>
      </c>
    </row>
  </sheetData>
  <mergeCells count="21">
    <mergeCell ref="B171:C171"/>
    <mergeCell ref="B8:C8"/>
    <mergeCell ref="B15:C15"/>
    <mergeCell ref="B24:C24"/>
    <mergeCell ref="B34:C34"/>
    <mergeCell ref="B43:C43"/>
    <mergeCell ref="B56:C56"/>
    <mergeCell ref="B67:C67"/>
    <mergeCell ref="B78:C78"/>
    <mergeCell ref="B105:C105"/>
    <mergeCell ref="B142:C142"/>
    <mergeCell ref="B156:C156"/>
    <mergeCell ref="B230:C230"/>
    <mergeCell ref="B249:C249"/>
    <mergeCell ref="B265:C265"/>
    <mergeCell ref="B177:K177"/>
    <mergeCell ref="B195:C195"/>
    <mergeCell ref="B201:K201"/>
    <mergeCell ref="B212:C212"/>
    <mergeCell ref="F225:G225"/>
    <mergeCell ref="F226:G226"/>
  </mergeCells>
  <hyperlinks>
    <hyperlink ref="B8" location="'LIST OF FUNCTIONS'!A1" display="Back to LIST OF FUNCTIONS" xr:uid="{8347AF53-1A82-459B-90F2-E2AFE7E0EADA}"/>
    <hyperlink ref="B15" location="'LIST OF FUNCTIONS'!A1" display="Back to LIST OF FUNCTIONS" xr:uid="{9DFA9DEF-3C04-4E02-85FF-D0ABFDBFE34C}"/>
    <hyperlink ref="B34" location="'LIST OF FUNCTIONS'!A1" display="Back to LIST OF FUNCTIONS" xr:uid="{2D11301D-DE44-4766-9F79-203804D58212}"/>
    <hyperlink ref="B24" location="'LIST OF FUNCTIONS'!A1" display="Back to LIST OF FUNCTIONS" xr:uid="{26E35F15-74FC-4513-9DE4-68DAEDCC6220}"/>
    <hyperlink ref="B56" location="'LIST OF FUNCTIONS'!A1" display="Back to LIST OF FUNCTIONS" xr:uid="{19A131D3-1F34-4155-958D-4712653BC2CF}"/>
    <hyperlink ref="B67" location="'LIST OF FUNCTIONS'!A1" display="Back to LIST OF FUNCTIONS" xr:uid="{5623F7B9-0E2C-4EA3-B8A3-3E3874011A24}"/>
    <hyperlink ref="B78" location="'LIST OF FUNCTIONS'!A1" display="Back to LIST OF FUNCTIONS" xr:uid="{A28FAA22-0D56-4C37-A61D-2010A70300A8}"/>
    <hyperlink ref="B105" location="'LIST OF FUNCTIONS'!A1" display="Back to LIST OF FUNCTIONS" xr:uid="{9E409B82-6F4D-4EFF-B7D5-03B4EE53C209}"/>
    <hyperlink ref="B142" location="'LIST OF FUNCTIONS'!A1" display="Back to LIST OF FUNCTIONS" xr:uid="{A608A50C-35BA-4C1A-9A03-B0558A894347}"/>
    <hyperlink ref="B156" location="'LIST OF FUNCTIONS'!A1" display="Back to LIST OF FUNCTIONS" xr:uid="{ABAD3801-342F-402E-9A50-5C026CEEF002}"/>
    <hyperlink ref="B171" location="'LIST OF FUNCTIONS'!A1" display="Back to LIST OF FUNCTIONS" xr:uid="{B0182B92-4706-4467-BC4B-0DD17F1E8C20}"/>
    <hyperlink ref="B195" location="'LIST OF FUNCTIONS'!A1" display="Back to LIST OF FUNCTIONS" xr:uid="{6A7D150F-65B1-4937-893E-1BF8A244748A}"/>
    <hyperlink ref="B43" location="'LIST OF FUNCTIONS'!A1" display="Back to LIST OF FUNCTIONS" xr:uid="{623B1F63-43BD-4E83-9F12-85BE88561C96}"/>
    <hyperlink ref="B212" location="'LIST OF FUNCTIONS'!A1" display="Back to LIST OF FUNCTIONS" xr:uid="{BD669260-B290-4B03-B47A-E5F935ECCDBE}"/>
    <hyperlink ref="B230" location="'LIST OF FUNCTIONS'!A1" display="Back to LIST OF FUNCTIONS" xr:uid="{6BA53F0F-9485-46EB-AEA4-6330C365C961}"/>
    <hyperlink ref="B249" location="'LIST OF FUNCTIONS'!A1" display="Back to LIST OF FUNCTIONS" xr:uid="{3A6969FC-4961-47CA-B056-BAE2AE352B3E}"/>
    <hyperlink ref="B265" location="'LIST OF FUNCTIONS'!A1" display="Back to LIST OF FUNCTIONS" xr:uid="{E1CD10FB-7995-4184-AD6C-5C32FE5D8E12}"/>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Kumar</dc:creator>
  <cp:lastModifiedBy>Ankit Kumar</cp:lastModifiedBy>
  <dcterms:created xsi:type="dcterms:W3CDTF">2023-04-25T05:36:31Z</dcterms:created>
  <dcterms:modified xsi:type="dcterms:W3CDTF">2024-02-23T10:36:02Z</dcterms:modified>
</cp:coreProperties>
</file>