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\Desktop\"/>
    </mc:Choice>
  </mc:AlternateContent>
  <xr:revisionPtr revIDLastSave="0" documentId="13_ncr:1_{32C4FFC6-60EC-485F-A2A7-B49F260CECC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60" i="1" l="1"/>
  <c r="K57" i="1"/>
  <c r="L57" i="1"/>
  <c r="K54" i="1"/>
  <c r="L54" i="1"/>
  <c r="N48" i="1"/>
  <c r="O48" i="1"/>
  <c r="H46" i="1"/>
  <c r="P63" i="1" s="1"/>
  <c r="B11" i="1"/>
  <c r="J48" i="1" s="1"/>
  <c r="C11" i="1"/>
  <c r="K48" i="1" s="1"/>
  <c r="D11" i="1"/>
  <c r="L48" i="1" s="1"/>
  <c r="E11" i="1"/>
  <c r="M48" i="1" s="1"/>
  <c r="F11" i="1"/>
  <c r="G11" i="1"/>
  <c r="H11" i="1"/>
  <c r="P48" i="1" s="1"/>
  <c r="B18" i="1"/>
  <c r="J51" i="1" s="1"/>
  <c r="C18" i="1"/>
  <c r="D18" i="1"/>
  <c r="E18" i="1"/>
  <c r="F18" i="1"/>
  <c r="N51" i="1" s="1"/>
  <c r="G18" i="1"/>
  <c r="O51" i="1" s="1"/>
  <c r="H18" i="1"/>
  <c r="P51" i="1" s="1"/>
  <c r="B25" i="1"/>
  <c r="J54" i="1" s="1"/>
  <c r="C25" i="1"/>
  <c r="D25" i="1"/>
  <c r="E25" i="1"/>
  <c r="F25" i="1"/>
  <c r="N54" i="1" s="1"/>
  <c r="G25" i="1"/>
  <c r="O54" i="1" s="1"/>
  <c r="H25" i="1"/>
  <c r="P54" i="1" s="1"/>
  <c r="B32" i="1"/>
  <c r="J57" i="1" s="1"/>
  <c r="C32" i="1"/>
  <c r="D32" i="1"/>
  <c r="E32" i="1"/>
  <c r="M57" i="1" s="1"/>
  <c r="F32" i="1"/>
  <c r="N57" i="1" s="1"/>
  <c r="G32" i="1"/>
  <c r="O57" i="1" s="1"/>
  <c r="H32" i="1"/>
  <c r="P57" i="1" s="1"/>
  <c r="B39" i="1"/>
  <c r="J60" i="1" s="1"/>
  <c r="C39" i="1"/>
  <c r="D39" i="1"/>
  <c r="L60" i="1" s="1"/>
  <c r="E39" i="1"/>
  <c r="M60" i="1" s="1"/>
  <c r="F39" i="1"/>
  <c r="N60" i="1" s="1"/>
  <c r="G39" i="1"/>
  <c r="O60" i="1" s="1"/>
  <c r="H39" i="1"/>
  <c r="P60" i="1" s="1"/>
  <c r="B46" i="1"/>
  <c r="J63" i="1" s="1"/>
  <c r="C46" i="1"/>
  <c r="K63" i="1" s="1"/>
  <c r="D46" i="1"/>
  <c r="L63" i="1" s="1"/>
  <c r="E46" i="1"/>
  <c r="M63" i="1" s="1"/>
  <c r="F46" i="1"/>
  <c r="N63" i="1" s="1"/>
  <c r="G46" i="1"/>
  <c r="O63" i="1" s="1"/>
  <c r="B10" i="1"/>
  <c r="C10" i="1"/>
  <c r="D10" i="1"/>
  <c r="E10" i="1"/>
  <c r="F10" i="1"/>
  <c r="G10" i="1"/>
  <c r="H10" i="1"/>
  <c r="B17" i="1"/>
  <c r="C17" i="1"/>
  <c r="K51" i="1" s="1"/>
  <c r="D17" i="1"/>
  <c r="L51" i="1" s="1"/>
  <c r="E17" i="1"/>
  <c r="M51" i="1" s="1"/>
  <c r="F17" i="1"/>
  <c r="G17" i="1"/>
  <c r="H17" i="1"/>
  <c r="B24" i="1"/>
  <c r="C24" i="1"/>
  <c r="D24" i="1"/>
  <c r="E24" i="1"/>
  <c r="M54" i="1" s="1"/>
  <c r="F24" i="1"/>
  <c r="G24" i="1"/>
  <c r="H24" i="1"/>
  <c r="B31" i="1"/>
  <c r="C31" i="1"/>
  <c r="D31" i="1"/>
  <c r="E31" i="1"/>
  <c r="F31" i="1"/>
  <c r="G31" i="1"/>
  <c r="H31" i="1"/>
  <c r="B38" i="1"/>
  <c r="C38" i="1"/>
  <c r="D38" i="1"/>
  <c r="E38" i="1"/>
  <c r="F38" i="1"/>
  <c r="G38" i="1"/>
  <c r="H38" i="1"/>
  <c r="B45" i="1"/>
  <c r="C45" i="1"/>
  <c r="D45" i="1"/>
  <c r="E45" i="1"/>
  <c r="F45" i="1"/>
  <c r="G45" i="1"/>
  <c r="H45" i="1"/>
</calcChain>
</file>

<file path=xl/sharedStrings.xml><?xml version="1.0" encoding="utf-8"?>
<sst xmlns="http://schemas.openxmlformats.org/spreadsheetml/2006/main" count="39" uniqueCount="9">
  <si>
    <t>温度</t>
    <phoneticPr fontId="1" type="noConversion"/>
  </si>
  <si>
    <t>Vpt</t>
    <phoneticPr fontId="1" type="noConversion"/>
  </si>
  <si>
    <t>样品电阻</t>
    <phoneticPr fontId="1" type="noConversion"/>
  </si>
  <si>
    <t>V3</t>
    <phoneticPr fontId="1" type="noConversion"/>
  </si>
  <si>
    <t>V4</t>
    <phoneticPr fontId="1" type="noConversion"/>
  </si>
  <si>
    <t>磁动势</t>
    <phoneticPr fontId="1" type="noConversion"/>
  </si>
  <si>
    <r>
      <rPr>
        <sz val="7"/>
        <color rgb="FFD4D4D4"/>
        <rFont val="微软雅黑"/>
        <family val="2"/>
        <charset val="134"/>
      </rPr>
      <t>温度</t>
    </r>
    <r>
      <rPr>
        <sz val="7"/>
        <color rgb="FF4EC9B0"/>
        <rFont val="Consolas"/>
        <family val="3"/>
      </rPr>
      <t>$ (^</t>
    </r>
    <r>
      <rPr>
        <sz val="7"/>
        <color rgb="FF569CD6"/>
        <rFont val="Consolas"/>
        <family val="3"/>
      </rPr>
      <t>\circ</t>
    </r>
    <r>
      <rPr>
        <sz val="7"/>
        <color rgb="FF4EC9B0"/>
        <rFont val="Consolas"/>
        <family val="3"/>
      </rPr>
      <t xml:space="preserve"> C) $</t>
    </r>
    <phoneticPr fontId="1" type="noConversion"/>
  </si>
  <si>
    <r>
      <t> </t>
    </r>
    <r>
      <rPr>
        <sz val="7"/>
        <color rgb="FF4EC9B0"/>
        <rFont val="Consolas"/>
        <family val="3"/>
      </rPr>
      <t>$ V_{pt}(mV) $</t>
    </r>
    <r>
      <rPr>
        <sz val="7"/>
        <color rgb="FFD4D4D4"/>
        <rFont val="Consolas"/>
        <family val="3"/>
      </rPr>
      <t xml:space="preserve"> </t>
    </r>
  </si>
  <si>
    <r>
      <t>$  V_</t>
    </r>
    <r>
      <rPr>
        <sz val="7"/>
        <color rgb="FFB5CEA8"/>
        <rFont val="Consolas"/>
        <family val="3"/>
      </rPr>
      <t>3</t>
    </r>
    <r>
      <rPr>
        <sz val="7"/>
        <color rgb="FF4EC9B0"/>
        <rFont val="Consolas"/>
        <family val="3"/>
      </rPr>
      <t>/mV  $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</si>
</sst>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7"/>
      <color rgb="FFD4D4D4"/>
      <name val="Consolas"/>
      <family val="3"/>
    </font>
    <font>
      <sz val="7"/>
      <color rgb="FF4EC9B0"/>
      <name val="Consolas"/>
      <family val="3"/>
    </font>
    <font>
      <sz val="7"/>
      <color rgb="FF569CD6"/>
      <name val="Consolas"/>
      <family val="3"/>
    </font>
    <font>
      <sz val="7"/>
      <color rgb="FFD4D4D4"/>
      <name val="微软雅黑"/>
      <family val="2"/>
      <charset val="134"/>
    </font>
    <font>
      <sz val="7"/>
      <color rgb="FFD4D4D4"/>
      <name val="Consolas"/>
      <family val="2"/>
      <charset val="134"/>
    </font>
    <font>
      <sz val="7"/>
      <color rgb="FFB5CEA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Sheet1!$B$14:$AJ$14</c:f>
              <c:numCache>
                <c:formatCode>General</c:formatCode>
                <c:ptCount val="35"/>
                <c:pt idx="0">
                  <c:v>-28</c:v>
                </c:pt>
                <c:pt idx="1">
                  <c:v>-90</c:v>
                </c:pt>
                <c:pt idx="2">
                  <c:v>-109</c:v>
                </c:pt>
                <c:pt idx="3">
                  <c:v>-110</c:v>
                </c:pt>
                <c:pt idx="4">
                  <c:v>-111</c:v>
                </c:pt>
                <c:pt idx="5">
                  <c:v>-112</c:v>
                </c:pt>
                <c:pt idx="6">
                  <c:v>-113</c:v>
                </c:pt>
                <c:pt idx="9">
                  <c:v>30.24</c:v>
                </c:pt>
                <c:pt idx="10">
                  <c:v>30.76</c:v>
                </c:pt>
                <c:pt idx="11">
                  <c:v>31.05</c:v>
                </c:pt>
                <c:pt idx="12">
                  <c:v>31.49</c:v>
                </c:pt>
                <c:pt idx="13">
                  <c:v>31.89</c:v>
                </c:pt>
                <c:pt idx="14">
                  <c:v>32.299999999999997</c:v>
                </c:pt>
                <c:pt idx="15">
                  <c:v>32.700000000000003</c:v>
                </c:pt>
              </c:numCache>
            </c:numRef>
          </c:xVal>
          <c:yVal>
            <c:numRef>
              <c:f>Sheet1!$B$16:$AJ$16</c:f>
              <c:numCache>
                <c:formatCode>General</c:formatCode>
                <c:ptCount val="35"/>
                <c:pt idx="0">
                  <c:v>0.25700000000000001</c:v>
                </c:pt>
                <c:pt idx="1">
                  <c:v>0.186</c:v>
                </c:pt>
                <c:pt idx="2">
                  <c:v>0.16500000000000001</c:v>
                </c:pt>
                <c:pt idx="3">
                  <c:v>0.16500000000000001</c:v>
                </c:pt>
                <c:pt idx="4">
                  <c:v>0.16400000000000001</c:v>
                </c:pt>
                <c:pt idx="5">
                  <c:v>0.16200000000000001</c:v>
                </c:pt>
                <c:pt idx="6">
                  <c:v>0.16200000000000001</c:v>
                </c:pt>
                <c:pt idx="9">
                  <c:v>68</c:v>
                </c:pt>
                <c:pt idx="10">
                  <c:v>67.95</c:v>
                </c:pt>
                <c:pt idx="11">
                  <c:v>67.930000000000007</c:v>
                </c:pt>
                <c:pt idx="12">
                  <c:v>67.44</c:v>
                </c:pt>
                <c:pt idx="13">
                  <c:v>66.91</c:v>
                </c:pt>
                <c:pt idx="14">
                  <c:v>66.430000000000007</c:v>
                </c:pt>
                <c:pt idx="15">
                  <c:v>65.91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86A-4A5B-8E1D-72BA774AAF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8588031"/>
        <c:axId val="1308577471"/>
      </c:scatterChart>
      <c:valAx>
        <c:axId val="1308588031"/>
        <c:scaling>
          <c:orientation val="minMax"/>
          <c:max val="-110"/>
          <c:min val="-1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08577471"/>
        <c:crosses val="autoZero"/>
        <c:crossBetween val="midCat"/>
      </c:valAx>
      <c:valAx>
        <c:axId val="1308577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085880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降温过程超导体电阻</a:t>
            </a:r>
            <a:r>
              <a:rPr lang="en-US" altLang="zh-CN"/>
              <a:t>-</a:t>
            </a:r>
            <a:r>
              <a:rPr lang="zh-CN" altLang="en-US"/>
              <a:t>温度变化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(Sheet1!$B$7:$H$7,Sheet1!$B$14:$H$14,Sheet1!$B$21:$H$21,Sheet1!$B$28:$H$28,Sheet1!$B$35:$H$35,Sheet1!$B$42:$H$42)</c:f>
              <c:numCache>
                <c:formatCode>General</c:formatCode>
                <c:ptCount val="42"/>
                <c:pt idx="0">
                  <c:v>21</c:v>
                </c:pt>
                <c:pt idx="1">
                  <c:v>20</c:v>
                </c:pt>
                <c:pt idx="2">
                  <c:v>19</c:v>
                </c:pt>
                <c:pt idx="3">
                  <c:v>18</c:v>
                </c:pt>
                <c:pt idx="4">
                  <c:v>17</c:v>
                </c:pt>
                <c:pt idx="5">
                  <c:v>16</c:v>
                </c:pt>
                <c:pt idx="6">
                  <c:v>15</c:v>
                </c:pt>
                <c:pt idx="7">
                  <c:v>-28</c:v>
                </c:pt>
                <c:pt idx="8">
                  <c:v>-90</c:v>
                </c:pt>
                <c:pt idx="9">
                  <c:v>-109</c:v>
                </c:pt>
                <c:pt idx="10">
                  <c:v>-110</c:v>
                </c:pt>
                <c:pt idx="11">
                  <c:v>-111</c:v>
                </c:pt>
                <c:pt idx="12">
                  <c:v>-112</c:v>
                </c:pt>
                <c:pt idx="13">
                  <c:v>-113</c:v>
                </c:pt>
                <c:pt idx="14">
                  <c:v>-114</c:v>
                </c:pt>
                <c:pt idx="15">
                  <c:v>-115</c:v>
                </c:pt>
                <c:pt idx="16">
                  <c:v>-116</c:v>
                </c:pt>
                <c:pt idx="17">
                  <c:v>-117</c:v>
                </c:pt>
                <c:pt idx="18">
                  <c:v>-118</c:v>
                </c:pt>
                <c:pt idx="19">
                  <c:v>-119</c:v>
                </c:pt>
                <c:pt idx="20">
                  <c:v>-120</c:v>
                </c:pt>
                <c:pt idx="21">
                  <c:v>-121</c:v>
                </c:pt>
                <c:pt idx="22">
                  <c:v>-122</c:v>
                </c:pt>
                <c:pt idx="23">
                  <c:v>-128</c:v>
                </c:pt>
                <c:pt idx="24">
                  <c:v>-157</c:v>
                </c:pt>
                <c:pt idx="25">
                  <c:v>-158</c:v>
                </c:pt>
                <c:pt idx="26">
                  <c:v>-159</c:v>
                </c:pt>
                <c:pt idx="27">
                  <c:v>-160</c:v>
                </c:pt>
                <c:pt idx="28">
                  <c:v>-161</c:v>
                </c:pt>
                <c:pt idx="29">
                  <c:v>-162</c:v>
                </c:pt>
                <c:pt idx="30">
                  <c:v>-163</c:v>
                </c:pt>
                <c:pt idx="31">
                  <c:v>-164</c:v>
                </c:pt>
                <c:pt idx="32">
                  <c:v>-165</c:v>
                </c:pt>
                <c:pt idx="33">
                  <c:v>-165.8</c:v>
                </c:pt>
                <c:pt idx="34">
                  <c:v>-166</c:v>
                </c:pt>
                <c:pt idx="35">
                  <c:v>-166.34</c:v>
                </c:pt>
                <c:pt idx="36">
                  <c:v>-166.61</c:v>
                </c:pt>
                <c:pt idx="37">
                  <c:v>-167</c:v>
                </c:pt>
                <c:pt idx="38">
                  <c:v>-168</c:v>
                </c:pt>
                <c:pt idx="39">
                  <c:v>-171</c:v>
                </c:pt>
                <c:pt idx="40">
                  <c:v>-172</c:v>
                </c:pt>
                <c:pt idx="41">
                  <c:v>-174</c:v>
                </c:pt>
              </c:numCache>
            </c:numRef>
          </c:xVal>
          <c:yVal>
            <c:numRef>
              <c:f>(Sheet1!$B$11:$H$11,Sheet1!$B$18:$H$18,Sheet1!$B$25:$H$25,Sheet1!$B$32:$H$32,Sheet1!$B$39:$H$39,Sheet1!$B$46:$H$46)</c:f>
              <c:numCache>
                <c:formatCode>General</c:formatCode>
                <c:ptCount val="42"/>
                <c:pt idx="0">
                  <c:v>0.34</c:v>
                </c:pt>
                <c:pt idx="1">
                  <c:v>0.33800000000000002</c:v>
                </c:pt>
                <c:pt idx="2">
                  <c:v>0.33600000000000002</c:v>
                </c:pt>
                <c:pt idx="3">
                  <c:v>0.33500000000000002</c:v>
                </c:pt>
                <c:pt idx="4">
                  <c:v>0.33300000000000002</c:v>
                </c:pt>
                <c:pt idx="5">
                  <c:v>0.33100000000000002</c:v>
                </c:pt>
                <c:pt idx="6">
                  <c:v>0.33</c:v>
                </c:pt>
                <c:pt idx="7">
                  <c:v>0.26900000000000002</c:v>
                </c:pt>
                <c:pt idx="8">
                  <c:v>0.19800000000000001</c:v>
                </c:pt>
                <c:pt idx="9">
                  <c:v>0.17700000000000002</c:v>
                </c:pt>
                <c:pt idx="10">
                  <c:v>0.17700000000000002</c:v>
                </c:pt>
                <c:pt idx="11">
                  <c:v>0.17600000000000002</c:v>
                </c:pt>
                <c:pt idx="12">
                  <c:v>0.17400000000000002</c:v>
                </c:pt>
                <c:pt idx="13">
                  <c:v>0.17400000000000002</c:v>
                </c:pt>
                <c:pt idx="14">
                  <c:v>0.17200000000000001</c:v>
                </c:pt>
                <c:pt idx="15">
                  <c:v>0.17100000000000001</c:v>
                </c:pt>
                <c:pt idx="16">
                  <c:v>0.17</c:v>
                </c:pt>
                <c:pt idx="17">
                  <c:v>0.16900000000000001</c:v>
                </c:pt>
                <c:pt idx="18">
                  <c:v>0.16800000000000001</c:v>
                </c:pt>
                <c:pt idx="19">
                  <c:v>0.16700000000000001</c:v>
                </c:pt>
                <c:pt idx="20">
                  <c:v>0.16600000000000001</c:v>
                </c:pt>
                <c:pt idx="21">
                  <c:v>0.16500000000000001</c:v>
                </c:pt>
                <c:pt idx="22">
                  <c:v>0.16400000000000001</c:v>
                </c:pt>
                <c:pt idx="23">
                  <c:v>0.159</c:v>
                </c:pt>
                <c:pt idx="24">
                  <c:v>0.13100000000000001</c:v>
                </c:pt>
                <c:pt idx="25">
                  <c:v>0.13</c:v>
                </c:pt>
                <c:pt idx="26">
                  <c:v>0.129</c:v>
                </c:pt>
                <c:pt idx="27">
                  <c:v>0.128</c:v>
                </c:pt>
                <c:pt idx="28">
                  <c:v>0.126</c:v>
                </c:pt>
                <c:pt idx="29">
                  <c:v>0.126</c:v>
                </c:pt>
                <c:pt idx="30">
                  <c:v>0.124</c:v>
                </c:pt>
                <c:pt idx="31">
                  <c:v>0.123</c:v>
                </c:pt>
                <c:pt idx="32">
                  <c:v>0.121</c:v>
                </c:pt>
                <c:pt idx="33">
                  <c:v>9.7000000000000003E-2</c:v>
                </c:pt>
                <c:pt idx="34">
                  <c:v>8.7999999999999995E-2</c:v>
                </c:pt>
                <c:pt idx="35">
                  <c:v>0.05</c:v>
                </c:pt>
                <c:pt idx="36">
                  <c:v>2.8000000000000001E-2</c:v>
                </c:pt>
                <c:pt idx="37">
                  <c:v>1.3000000000000001E-2</c:v>
                </c:pt>
                <c:pt idx="38">
                  <c:v>1.3000000000000001E-2</c:v>
                </c:pt>
                <c:pt idx="39">
                  <c:v>1.3000000000000001E-2</c:v>
                </c:pt>
                <c:pt idx="40">
                  <c:v>1.3000000000000001E-2</c:v>
                </c:pt>
                <c:pt idx="41">
                  <c:v>1.3000000000000001E-2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AB3-49F0-AC5E-0F6F817F81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8989839"/>
        <c:axId val="968993199"/>
      </c:scatterChart>
      <c:valAx>
        <c:axId val="968989839"/>
        <c:scaling>
          <c:orientation val="minMax"/>
          <c:max val="-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温度</a:t>
                </a:r>
                <a:r>
                  <a:rPr lang="en-US" altLang="zh-CN"/>
                  <a:t>/C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68993199"/>
        <c:crosses val="autoZero"/>
        <c:crossBetween val="midCat"/>
        <c:majorUnit val="1"/>
      </c:valAx>
      <c:valAx>
        <c:axId val="968993199"/>
        <c:scaling>
          <c:orientation val="minMax"/>
          <c:max val="0.2100000000000000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电阻</a:t>
                </a:r>
                <a:r>
                  <a:rPr lang="en-US" altLang="zh-CN"/>
                  <a:t>\</a:t>
                </a:r>
                <a:r>
                  <a:rPr lang="zh-CN" altLang="en-US"/>
                  <a:t>欧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689898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降温过程磁感应电动势随温度变化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(Sheet1!$B$7:$H$7,Sheet1!$B$14:$H$14,Sheet1!$B$21:$H$21,Sheet1!$B$28:$H$28,Sheet1!$B$35:$H$35,Sheet1!$B$42:$H$42)</c:f>
              <c:numCache>
                <c:formatCode>General</c:formatCode>
                <c:ptCount val="42"/>
                <c:pt idx="0">
                  <c:v>21</c:v>
                </c:pt>
                <c:pt idx="1">
                  <c:v>20</c:v>
                </c:pt>
                <c:pt idx="2">
                  <c:v>19</c:v>
                </c:pt>
                <c:pt idx="3">
                  <c:v>18</c:v>
                </c:pt>
                <c:pt idx="4">
                  <c:v>17</c:v>
                </c:pt>
                <c:pt idx="5">
                  <c:v>16</c:v>
                </c:pt>
                <c:pt idx="6">
                  <c:v>15</c:v>
                </c:pt>
                <c:pt idx="7">
                  <c:v>-28</c:v>
                </c:pt>
                <c:pt idx="8">
                  <c:v>-90</c:v>
                </c:pt>
                <c:pt idx="9">
                  <c:v>-109</c:v>
                </c:pt>
                <c:pt idx="10">
                  <c:v>-110</c:v>
                </c:pt>
                <c:pt idx="11">
                  <c:v>-111</c:v>
                </c:pt>
                <c:pt idx="12">
                  <c:v>-112</c:v>
                </c:pt>
                <c:pt idx="13">
                  <c:v>-113</c:v>
                </c:pt>
                <c:pt idx="14">
                  <c:v>-114</c:v>
                </c:pt>
                <c:pt idx="15">
                  <c:v>-115</c:v>
                </c:pt>
                <c:pt idx="16">
                  <c:v>-116</c:v>
                </c:pt>
                <c:pt idx="17">
                  <c:v>-117</c:v>
                </c:pt>
                <c:pt idx="18">
                  <c:v>-118</c:v>
                </c:pt>
                <c:pt idx="19">
                  <c:v>-119</c:v>
                </c:pt>
                <c:pt idx="20">
                  <c:v>-120</c:v>
                </c:pt>
                <c:pt idx="21">
                  <c:v>-121</c:v>
                </c:pt>
                <c:pt idx="22">
                  <c:v>-122</c:v>
                </c:pt>
                <c:pt idx="23">
                  <c:v>-128</c:v>
                </c:pt>
                <c:pt idx="24">
                  <c:v>-157</c:v>
                </c:pt>
                <c:pt idx="25">
                  <c:v>-158</c:v>
                </c:pt>
                <c:pt idx="26">
                  <c:v>-159</c:v>
                </c:pt>
                <c:pt idx="27">
                  <c:v>-160</c:v>
                </c:pt>
                <c:pt idx="28">
                  <c:v>-161</c:v>
                </c:pt>
                <c:pt idx="29">
                  <c:v>-162</c:v>
                </c:pt>
                <c:pt idx="30">
                  <c:v>-163</c:v>
                </c:pt>
                <c:pt idx="31">
                  <c:v>-164</c:v>
                </c:pt>
                <c:pt idx="32">
                  <c:v>-165</c:v>
                </c:pt>
                <c:pt idx="33">
                  <c:v>-165.8</c:v>
                </c:pt>
                <c:pt idx="34">
                  <c:v>-166</c:v>
                </c:pt>
                <c:pt idx="35">
                  <c:v>-166.34</c:v>
                </c:pt>
                <c:pt idx="36">
                  <c:v>-166.61</c:v>
                </c:pt>
                <c:pt idx="37">
                  <c:v>-167</c:v>
                </c:pt>
                <c:pt idx="38">
                  <c:v>-168</c:v>
                </c:pt>
                <c:pt idx="39">
                  <c:v>-171</c:v>
                </c:pt>
                <c:pt idx="40">
                  <c:v>-172</c:v>
                </c:pt>
                <c:pt idx="41">
                  <c:v>-174</c:v>
                </c:pt>
              </c:numCache>
            </c:numRef>
          </c:xVal>
          <c:yVal>
            <c:numRef>
              <c:f>(Sheet1!$B$12:$H$12,Sheet1!$B$19:$H$19,Sheet1!$B$26:$H$26,Sheet1!$B$33:$H$33,Sheet1!$B$40:$H$40,Sheet1!$B$47:$H$47)</c:f>
              <c:numCache>
                <c:formatCode>General</c:formatCode>
                <c:ptCount val="42"/>
                <c:pt idx="0">
                  <c:v>19.97</c:v>
                </c:pt>
                <c:pt idx="1">
                  <c:v>19.96</c:v>
                </c:pt>
                <c:pt idx="2">
                  <c:v>19.989999999999998</c:v>
                </c:pt>
                <c:pt idx="3">
                  <c:v>19.96</c:v>
                </c:pt>
                <c:pt idx="4">
                  <c:v>19.940000000000001</c:v>
                </c:pt>
                <c:pt idx="5">
                  <c:v>19.940000000000001</c:v>
                </c:pt>
                <c:pt idx="6">
                  <c:v>19.97</c:v>
                </c:pt>
                <c:pt idx="7">
                  <c:v>29.73</c:v>
                </c:pt>
                <c:pt idx="8">
                  <c:v>38.9</c:v>
                </c:pt>
                <c:pt idx="9">
                  <c:v>43.3</c:v>
                </c:pt>
                <c:pt idx="10">
                  <c:v>43.55</c:v>
                </c:pt>
                <c:pt idx="11">
                  <c:v>43.77</c:v>
                </c:pt>
                <c:pt idx="12">
                  <c:v>44.06</c:v>
                </c:pt>
                <c:pt idx="13">
                  <c:v>44.31</c:v>
                </c:pt>
                <c:pt idx="14">
                  <c:v>44.62</c:v>
                </c:pt>
                <c:pt idx="15">
                  <c:v>44.85</c:v>
                </c:pt>
                <c:pt idx="16">
                  <c:v>45.23</c:v>
                </c:pt>
                <c:pt idx="17">
                  <c:v>45.37</c:v>
                </c:pt>
                <c:pt idx="18">
                  <c:v>45.66</c:v>
                </c:pt>
                <c:pt idx="19">
                  <c:v>45.95</c:v>
                </c:pt>
                <c:pt idx="20">
                  <c:v>46.28</c:v>
                </c:pt>
                <c:pt idx="21">
                  <c:v>46.51</c:v>
                </c:pt>
                <c:pt idx="22">
                  <c:v>46.84</c:v>
                </c:pt>
                <c:pt idx="23">
                  <c:v>48.66</c:v>
                </c:pt>
                <c:pt idx="24">
                  <c:v>59.21</c:v>
                </c:pt>
                <c:pt idx="25">
                  <c:v>59.69</c:v>
                </c:pt>
                <c:pt idx="26">
                  <c:v>60.18</c:v>
                </c:pt>
                <c:pt idx="27">
                  <c:v>60.54</c:v>
                </c:pt>
                <c:pt idx="28">
                  <c:v>61.1</c:v>
                </c:pt>
                <c:pt idx="29">
                  <c:v>61.54</c:v>
                </c:pt>
                <c:pt idx="30">
                  <c:v>62</c:v>
                </c:pt>
                <c:pt idx="31">
                  <c:v>62.46</c:v>
                </c:pt>
                <c:pt idx="32">
                  <c:v>62.93</c:v>
                </c:pt>
                <c:pt idx="33">
                  <c:v>63.47</c:v>
                </c:pt>
                <c:pt idx="34">
                  <c:v>63.54</c:v>
                </c:pt>
                <c:pt idx="35">
                  <c:v>63.67</c:v>
                </c:pt>
                <c:pt idx="36">
                  <c:v>63.8</c:v>
                </c:pt>
                <c:pt idx="37">
                  <c:v>64.44</c:v>
                </c:pt>
                <c:pt idx="38">
                  <c:v>65.08</c:v>
                </c:pt>
                <c:pt idx="39">
                  <c:v>66.28</c:v>
                </c:pt>
                <c:pt idx="40">
                  <c:v>66.91</c:v>
                </c:pt>
                <c:pt idx="41">
                  <c:v>67.88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C5E-49AF-87E8-E4059CD2C7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6630687"/>
        <c:axId val="966620127"/>
      </c:scatterChart>
      <c:valAx>
        <c:axId val="9666306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温度</a:t>
                </a:r>
                <a:r>
                  <a:rPr lang="en-US" altLang="zh-CN"/>
                  <a:t>/C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66620127"/>
        <c:crosses val="autoZero"/>
        <c:crossBetween val="midCat"/>
      </c:valAx>
      <c:valAx>
        <c:axId val="966620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V</a:t>
                </a:r>
                <a:r>
                  <a:rPr lang="zh-CN" altLang="en-US"/>
                  <a:t>感应</a:t>
                </a:r>
                <a:r>
                  <a:rPr lang="en-US" altLang="zh-CN"/>
                  <a:t>/mV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666306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升温过程电阻随温度变化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1.8131822391648851E-2"/>
          <c:y val="0.12792125444839628"/>
          <c:w val="0.95821101066216885"/>
          <c:h val="0.78851071551455554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(Sheet1!$K$8:$Q$8,Sheet1!$K$13:$Q$13,Sheet1!$K$18:$Q$18,Sheet1!$K$23:$Q$23,Sheet1!$K$28:$O$28)</c:f>
              <c:numCache>
                <c:formatCode>General</c:formatCode>
                <c:ptCount val="33"/>
                <c:pt idx="0">
                  <c:v>-181</c:v>
                </c:pt>
                <c:pt idx="1">
                  <c:v>-180</c:v>
                </c:pt>
                <c:pt idx="2">
                  <c:v>-179</c:v>
                </c:pt>
                <c:pt idx="3">
                  <c:v>-178</c:v>
                </c:pt>
                <c:pt idx="4">
                  <c:v>-177</c:v>
                </c:pt>
                <c:pt idx="5">
                  <c:v>-176</c:v>
                </c:pt>
                <c:pt idx="6">
                  <c:v>-175</c:v>
                </c:pt>
                <c:pt idx="7">
                  <c:v>-174</c:v>
                </c:pt>
                <c:pt idx="8">
                  <c:v>-173</c:v>
                </c:pt>
                <c:pt idx="9">
                  <c:v>-172</c:v>
                </c:pt>
                <c:pt idx="10">
                  <c:v>-171</c:v>
                </c:pt>
                <c:pt idx="11">
                  <c:v>-170</c:v>
                </c:pt>
                <c:pt idx="12">
                  <c:v>-169</c:v>
                </c:pt>
                <c:pt idx="13">
                  <c:v>-168</c:v>
                </c:pt>
                <c:pt idx="14">
                  <c:v>-167</c:v>
                </c:pt>
                <c:pt idx="15">
                  <c:v>-166</c:v>
                </c:pt>
                <c:pt idx="16">
                  <c:v>-165</c:v>
                </c:pt>
                <c:pt idx="17">
                  <c:v>-164</c:v>
                </c:pt>
                <c:pt idx="18">
                  <c:v>-163</c:v>
                </c:pt>
                <c:pt idx="19">
                  <c:v>-162</c:v>
                </c:pt>
                <c:pt idx="20">
                  <c:v>-161</c:v>
                </c:pt>
                <c:pt idx="21">
                  <c:v>-160</c:v>
                </c:pt>
                <c:pt idx="22">
                  <c:v>-159</c:v>
                </c:pt>
                <c:pt idx="23">
                  <c:v>-158</c:v>
                </c:pt>
                <c:pt idx="24">
                  <c:v>-157</c:v>
                </c:pt>
                <c:pt idx="25">
                  <c:v>-156</c:v>
                </c:pt>
                <c:pt idx="26">
                  <c:v>-155</c:v>
                </c:pt>
                <c:pt idx="27">
                  <c:v>-154</c:v>
                </c:pt>
                <c:pt idx="28">
                  <c:v>-153</c:v>
                </c:pt>
                <c:pt idx="29">
                  <c:v>-152</c:v>
                </c:pt>
                <c:pt idx="30">
                  <c:v>-151</c:v>
                </c:pt>
                <c:pt idx="31">
                  <c:v>-143</c:v>
                </c:pt>
                <c:pt idx="32">
                  <c:v>-139</c:v>
                </c:pt>
              </c:numCache>
            </c:numRef>
          </c:xVal>
          <c:yVal>
            <c:numRef>
              <c:f>(Sheet1!$K$10:$Q$10,Sheet1!$K$15:$Q$15,Sheet1!$K$20:$Q$20,Sheet1!$K$25:$Q$25,Sheet1!$K$30:$O$30)</c:f>
              <c:numCache>
                <c:formatCode>General</c:formatCode>
                <c:ptCount val="33"/>
                <c:pt idx="0">
                  <c:v>2E-3</c:v>
                </c:pt>
                <c:pt idx="1">
                  <c:v>2E-3</c:v>
                </c:pt>
                <c:pt idx="2">
                  <c:v>2E-3</c:v>
                </c:pt>
                <c:pt idx="3">
                  <c:v>2E-3</c:v>
                </c:pt>
                <c:pt idx="4">
                  <c:v>3.0000000000000001E-3</c:v>
                </c:pt>
                <c:pt idx="5">
                  <c:v>3.0000000000000001E-3</c:v>
                </c:pt>
                <c:pt idx="6">
                  <c:v>3.0000000000000001E-3</c:v>
                </c:pt>
                <c:pt idx="7">
                  <c:v>3.0000000000000001E-3</c:v>
                </c:pt>
                <c:pt idx="8">
                  <c:v>3.0000000000000001E-3</c:v>
                </c:pt>
                <c:pt idx="9">
                  <c:v>9.5000000000000001E-2</c:v>
                </c:pt>
                <c:pt idx="10">
                  <c:v>0.109</c:v>
                </c:pt>
                <c:pt idx="11">
                  <c:v>0.11</c:v>
                </c:pt>
                <c:pt idx="12">
                  <c:v>0.111</c:v>
                </c:pt>
                <c:pt idx="13">
                  <c:v>0.113</c:v>
                </c:pt>
                <c:pt idx="14">
                  <c:v>0.114</c:v>
                </c:pt>
                <c:pt idx="15">
                  <c:v>0.115</c:v>
                </c:pt>
                <c:pt idx="16">
                  <c:v>0.11700000000000001</c:v>
                </c:pt>
                <c:pt idx="17">
                  <c:v>0.11700000000000001</c:v>
                </c:pt>
                <c:pt idx="18">
                  <c:v>0.11799999999999999</c:v>
                </c:pt>
                <c:pt idx="19">
                  <c:v>0.12</c:v>
                </c:pt>
                <c:pt idx="20">
                  <c:v>0.121</c:v>
                </c:pt>
                <c:pt idx="21">
                  <c:v>0.122</c:v>
                </c:pt>
                <c:pt idx="22">
                  <c:v>0.123</c:v>
                </c:pt>
                <c:pt idx="23">
                  <c:v>0.124</c:v>
                </c:pt>
                <c:pt idx="24">
                  <c:v>0.125</c:v>
                </c:pt>
                <c:pt idx="25">
                  <c:v>0.126</c:v>
                </c:pt>
                <c:pt idx="26">
                  <c:v>0.128</c:v>
                </c:pt>
                <c:pt idx="27">
                  <c:v>0.128</c:v>
                </c:pt>
                <c:pt idx="28">
                  <c:v>0.13</c:v>
                </c:pt>
                <c:pt idx="29">
                  <c:v>0.13</c:v>
                </c:pt>
                <c:pt idx="30">
                  <c:v>0.13200000000000001</c:v>
                </c:pt>
                <c:pt idx="31">
                  <c:v>0.14199999999999999</c:v>
                </c:pt>
                <c:pt idx="32">
                  <c:v>0.14599999999999999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950-4C46-9081-033ADDEAA3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7024895"/>
        <c:axId val="917018655"/>
      </c:scatterChart>
      <c:valAx>
        <c:axId val="917024895"/>
        <c:scaling>
          <c:orientation val="minMax"/>
          <c:max val="-1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温度</a:t>
                </a:r>
                <a:r>
                  <a:rPr lang="en-US" altLang="zh-CN"/>
                  <a:t>/C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17018655"/>
        <c:crosses val="autoZero"/>
        <c:crossBetween val="midCat"/>
        <c:majorUnit val="1"/>
      </c:valAx>
      <c:valAx>
        <c:axId val="917018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电阻</a:t>
                </a:r>
                <a:r>
                  <a:rPr lang="en-US" altLang="zh-CN"/>
                  <a:t>\</a:t>
                </a:r>
                <a:r>
                  <a:rPr lang="zh-CN" altLang="en-US"/>
                  <a:t>欧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170248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升温过程磁感应电动势随温度变化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(Sheet1!$K$8:$Q$8,Sheet1!$K$13:$Q$13,Sheet1!$K$18:$Q$18,Sheet1!$K$23:$Q$23,Sheet1!$K$28:$O$28)</c:f>
              <c:numCache>
                <c:formatCode>General</c:formatCode>
                <c:ptCount val="33"/>
                <c:pt idx="0">
                  <c:v>-181</c:v>
                </c:pt>
                <c:pt idx="1">
                  <c:v>-180</c:v>
                </c:pt>
                <c:pt idx="2">
                  <c:v>-179</c:v>
                </c:pt>
                <c:pt idx="3">
                  <c:v>-178</c:v>
                </c:pt>
                <c:pt idx="4">
                  <c:v>-177</c:v>
                </c:pt>
                <c:pt idx="5">
                  <c:v>-176</c:v>
                </c:pt>
                <c:pt idx="6">
                  <c:v>-175</c:v>
                </c:pt>
                <c:pt idx="7">
                  <c:v>-174</c:v>
                </c:pt>
                <c:pt idx="8">
                  <c:v>-173</c:v>
                </c:pt>
                <c:pt idx="9">
                  <c:v>-172</c:v>
                </c:pt>
                <c:pt idx="10">
                  <c:v>-171</c:v>
                </c:pt>
                <c:pt idx="11">
                  <c:v>-170</c:v>
                </c:pt>
                <c:pt idx="12">
                  <c:v>-169</c:v>
                </c:pt>
                <c:pt idx="13">
                  <c:v>-168</c:v>
                </c:pt>
                <c:pt idx="14">
                  <c:v>-167</c:v>
                </c:pt>
                <c:pt idx="15">
                  <c:v>-166</c:v>
                </c:pt>
                <c:pt idx="16">
                  <c:v>-165</c:v>
                </c:pt>
                <c:pt idx="17">
                  <c:v>-164</c:v>
                </c:pt>
                <c:pt idx="18">
                  <c:v>-163</c:v>
                </c:pt>
                <c:pt idx="19">
                  <c:v>-162</c:v>
                </c:pt>
                <c:pt idx="20">
                  <c:v>-161</c:v>
                </c:pt>
                <c:pt idx="21">
                  <c:v>-160</c:v>
                </c:pt>
                <c:pt idx="22">
                  <c:v>-159</c:v>
                </c:pt>
                <c:pt idx="23">
                  <c:v>-158</c:v>
                </c:pt>
                <c:pt idx="24">
                  <c:v>-157</c:v>
                </c:pt>
                <c:pt idx="25">
                  <c:v>-156</c:v>
                </c:pt>
                <c:pt idx="26">
                  <c:v>-155</c:v>
                </c:pt>
                <c:pt idx="27">
                  <c:v>-154</c:v>
                </c:pt>
                <c:pt idx="28">
                  <c:v>-153</c:v>
                </c:pt>
                <c:pt idx="29">
                  <c:v>-152</c:v>
                </c:pt>
                <c:pt idx="30">
                  <c:v>-151</c:v>
                </c:pt>
                <c:pt idx="31">
                  <c:v>-143</c:v>
                </c:pt>
                <c:pt idx="32">
                  <c:v>-139</c:v>
                </c:pt>
              </c:numCache>
            </c:numRef>
          </c:xVal>
          <c:yVal>
            <c:numRef>
              <c:f>(Sheet1!$K$11:$Q$11,Sheet1!$K$16:$Q$16,Sheet1!$K$21:$Q$21,Sheet1!$K$26:$Q$26,Sheet1!$K$31:$O$31)</c:f>
              <c:numCache>
                <c:formatCode>General</c:formatCode>
                <c:ptCount val="33"/>
                <c:pt idx="0">
                  <c:v>72.709999999999994</c:v>
                </c:pt>
                <c:pt idx="1">
                  <c:v>72.08</c:v>
                </c:pt>
                <c:pt idx="2">
                  <c:v>71.55</c:v>
                </c:pt>
                <c:pt idx="3">
                  <c:v>71</c:v>
                </c:pt>
                <c:pt idx="4">
                  <c:v>70.510000000000005</c:v>
                </c:pt>
                <c:pt idx="5">
                  <c:v>69.819999999999993</c:v>
                </c:pt>
                <c:pt idx="6">
                  <c:v>68.760000000000005</c:v>
                </c:pt>
                <c:pt idx="7">
                  <c:v>68</c:v>
                </c:pt>
                <c:pt idx="8">
                  <c:v>67.95</c:v>
                </c:pt>
                <c:pt idx="9">
                  <c:v>67.930000000000007</c:v>
                </c:pt>
                <c:pt idx="10">
                  <c:v>67.44</c:v>
                </c:pt>
                <c:pt idx="11">
                  <c:v>66.91</c:v>
                </c:pt>
                <c:pt idx="12">
                  <c:v>66.430000000000007</c:v>
                </c:pt>
                <c:pt idx="13">
                  <c:v>65.91</c:v>
                </c:pt>
                <c:pt idx="14">
                  <c:v>65.42</c:v>
                </c:pt>
                <c:pt idx="15">
                  <c:v>64.959999999999994</c:v>
                </c:pt>
                <c:pt idx="16">
                  <c:v>64.5</c:v>
                </c:pt>
                <c:pt idx="17">
                  <c:v>64.180000000000007</c:v>
                </c:pt>
                <c:pt idx="18">
                  <c:v>63.48</c:v>
                </c:pt>
                <c:pt idx="19">
                  <c:v>62.84</c:v>
                </c:pt>
                <c:pt idx="20">
                  <c:v>62.32</c:v>
                </c:pt>
                <c:pt idx="21">
                  <c:v>61.84</c:v>
                </c:pt>
                <c:pt idx="22">
                  <c:v>61.48</c:v>
                </c:pt>
                <c:pt idx="23">
                  <c:v>61.22</c:v>
                </c:pt>
                <c:pt idx="24">
                  <c:v>60.98</c:v>
                </c:pt>
                <c:pt idx="25">
                  <c:v>60.59</c:v>
                </c:pt>
                <c:pt idx="26">
                  <c:v>60.42</c:v>
                </c:pt>
                <c:pt idx="27">
                  <c:v>59.76</c:v>
                </c:pt>
                <c:pt idx="28">
                  <c:v>59.4</c:v>
                </c:pt>
                <c:pt idx="29">
                  <c:v>58.99</c:v>
                </c:pt>
                <c:pt idx="30">
                  <c:v>58.56</c:v>
                </c:pt>
                <c:pt idx="31">
                  <c:v>54.77</c:v>
                </c:pt>
                <c:pt idx="32">
                  <c:v>53.49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7E1-4A04-9261-E825FA9C18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6624447"/>
        <c:axId val="966627807"/>
      </c:scatterChart>
      <c:valAx>
        <c:axId val="966624447"/>
        <c:scaling>
          <c:orientation val="minMax"/>
          <c:max val="-1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温度</a:t>
                </a:r>
                <a:r>
                  <a:rPr lang="en-US" altLang="zh-CN"/>
                  <a:t>/C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66627807"/>
        <c:crosses val="autoZero"/>
        <c:crossBetween val="midCat"/>
      </c:valAx>
      <c:valAx>
        <c:axId val="966627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V</a:t>
                </a:r>
                <a:r>
                  <a:rPr lang="zh-CN" altLang="en-US"/>
                  <a:t>感应</a:t>
                </a:r>
                <a:r>
                  <a:rPr lang="en-US" altLang="zh-CN"/>
                  <a:t>/mV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666244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37</xdr:col>
      <xdr:colOff>365330</xdr:colOff>
      <xdr:row>12</xdr:row>
      <xdr:rowOff>88074</xdr:rowOff>
    </xdr:from>
    <xdr:to>
      <xdr:col>46</xdr:col>
      <xdr:colOff>82466</xdr:colOff>
      <xdr:row>30</xdr:row>
      <xdr:rowOff>41233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041FC806-3FD7-6BCC-AEDC-404B4DE2B2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570725</xdr:colOff>
      <xdr:row>28</xdr:row>
      <xdr:rowOff>99421</xdr:rowOff>
    </xdr:from>
    <xdr:to>
      <xdr:col>29</xdr:col>
      <xdr:colOff>97118</xdr:colOff>
      <xdr:row>49</xdr:row>
      <xdr:rowOff>82175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76B843FC-C6AF-E206-6972-D5B5DB2117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65</xdr:row>
      <xdr:rowOff>47910</xdr:rowOff>
    </xdr:from>
    <xdr:to>
      <xdr:col>8</xdr:col>
      <xdr:colOff>467592</xdr:colOff>
      <xdr:row>82</xdr:row>
      <xdr:rowOff>42303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09C274F9-043A-3EFE-1702-3BCA550EFF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70</xdr:row>
      <xdr:rowOff>74707</xdr:rowOff>
    </xdr:from>
    <xdr:to>
      <xdr:col>15</xdr:col>
      <xdr:colOff>97117</xdr:colOff>
      <xdr:row>92</xdr:row>
      <xdr:rowOff>4385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97DAA175-B4EF-CBE2-8DA2-D3D5DDAB82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360383</xdr:colOff>
      <xdr:row>48</xdr:row>
      <xdr:rowOff>128241</xdr:rowOff>
    </xdr:from>
    <xdr:to>
      <xdr:col>25</xdr:col>
      <xdr:colOff>481610</xdr:colOff>
      <xdr:row>66</xdr:row>
      <xdr:rowOff>25807</xdr:rowOff>
    </xdr:to>
    <xdr:graphicFrame macro="">
      <xdr:nvGraphicFramePr>
        <xdr:cNvPr id="8" name="图表 7">
          <a:extLst>
            <a:ext uri="{FF2B5EF4-FFF2-40B4-BE49-F238E27FC236}">
              <a16:creationId xmlns:a16="http://schemas.microsoft.com/office/drawing/2014/main" id="{2C90CEA1-4C14-AA55-0BCD-0C860B504D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Q63"/>
  <sheetViews>
    <sheetView tabSelected="1" topLeftCell="A43" zoomScale="85" zoomScaleNormal="85" workbookViewId="0">
      <selection activeCell="P63" sqref="J47:P63"/>
    </sheetView>
  </sheetViews>
  <sheetFormatPr defaultRowHeight="14" x14ac:dyDescent="0.3"/>
  <cols>
    <col min="28" max="28" width="8.6640625" customWidth="1"/>
  </cols>
  <sheetData>
    <row r="7" spans="1:17" x14ac:dyDescent="0.3">
      <c r="A7" t="s">
        <v>0</v>
      </c>
      <c r="B7">
        <v>21</v>
      </c>
      <c r="C7">
        <v>20</v>
      </c>
      <c r="D7">
        <v>19</v>
      </c>
      <c r="E7">
        <v>18</v>
      </c>
      <c r="F7">
        <v>17</v>
      </c>
      <c r="G7">
        <v>16</v>
      </c>
      <c r="H7">
        <v>15</v>
      </c>
    </row>
    <row r="8" spans="1:17" x14ac:dyDescent="0.3">
      <c r="A8" t="s">
        <v>1</v>
      </c>
      <c r="B8">
        <v>108.18</v>
      </c>
      <c r="C8">
        <v>107.79</v>
      </c>
      <c r="D8">
        <v>107.42</v>
      </c>
      <c r="E8">
        <v>107.02</v>
      </c>
      <c r="F8">
        <v>106.63</v>
      </c>
      <c r="G8">
        <v>106.24</v>
      </c>
      <c r="H8">
        <v>105.85</v>
      </c>
      <c r="J8" s="2" t="s">
        <v>6</v>
      </c>
      <c r="K8">
        <v>-181</v>
      </c>
      <c r="L8">
        <v>-180</v>
      </c>
      <c r="M8">
        <v>-179</v>
      </c>
      <c r="N8">
        <v>-178</v>
      </c>
      <c r="O8">
        <v>-177</v>
      </c>
      <c r="P8">
        <v>-176</v>
      </c>
      <c r="Q8">
        <v>-175</v>
      </c>
    </row>
    <row r="9" spans="1:17" x14ac:dyDescent="0.3">
      <c r="A9" t="s">
        <v>4</v>
      </c>
      <c r="B9">
        <v>0.32800000000000001</v>
      </c>
      <c r="C9">
        <v>0.32600000000000001</v>
      </c>
      <c r="D9">
        <v>0.32400000000000001</v>
      </c>
      <c r="E9">
        <v>0.32300000000000001</v>
      </c>
      <c r="F9">
        <v>0.32100000000000001</v>
      </c>
      <c r="G9">
        <v>0.31900000000000001</v>
      </c>
      <c r="H9">
        <v>0.318</v>
      </c>
      <c r="J9" s="1" t="s">
        <v>7</v>
      </c>
      <c r="K9">
        <v>27.32</v>
      </c>
      <c r="L9">
        <v>27.79</v>
      </c>
      <c r="M9">
        <v>28.21</v>
      </c>
      <c r="N9">
        <v>28.55</v>
      </c>
      <c r="O9">
        <v>29.12</v>
      </c>
      <c r="P9">
        <v>29.47</v>
      </c>
      <c r="Q9">
        <v>29.84</v>
      </c>
    </row>
    <row r="10" spans="1:17" x14ac:dyDescent="0.3">
      <c r="A10" t="s">
        <v>3</v>
      </c>
      <c r="B10">
        <f t="shared" ref="B10:H10" si="0">-(B9)</f>
        <v>-0.32800000000000001</v>
      </c>
      <c r="C10">
        <f t="shared" si="0"/>
        <v>-0.32600000000000001</v>
      </c>
      <c r="D10">
        <f t="shared" si="0"/>
        <v>-0.32400000000000001</v>
      </c>
      <c r="E10">
        <f t="shared" si="0"/>
        <v>-0.32300000000000001</v>
      </c>
      <c r="F10">
        <f t="shared" si="0"/>
        <v>-0.32100000000000001</v>
      </c>
      <c r="G10">
        <f t="shared" si="0"/>
        <v>-0.31900000000000001</v>
      </c>
      <c r="H10">
        <f t="shared" si="0"/>
        <v>-0.318</v>
      </c>
      <c r="J10" s="3" t="s">
        <v>8</v>
      </c>
      <c r="K10">
        <v>2E-3</v>
      </c>
      <c r="L10">
        <v>2E-3</v>
      </c>
      <c r="M10">
        <v>2E-3</v>
      </c>
      <c r="N10">
        <v>2E-3</v>
      </c>
      <c r="O10">
        <v>3.0000000000000001E-3</v>
      </c>
      <c r="P10">
        <v>3.0000000000000001E-3</v>
      </c>
      <c r="Q10">
        <v>3.0000000000000001E-3</v>
      </c>
    </row>
    <row r="11" spans="1:17" x14ac:dyDescent="0.3">
      <c r="A11" t="s">
        <v>2</v>
      </c>
      <c r="B11">
        <f t="shared" ref="B11:H11" si="1">B9+0.012</f>
        <v>0.34</v>
      </c>
      <c r="C11">
        <f t="shared" si="1"/>
        <v>0.33800000000000002</v>
      </c>
      <c r="D11">
        <f t="shared" si="1"/>
        <v>0.33600000000000002</v>
      </c>
      <c r="E11">
        <f t="shared" si="1"/>
        <v>0.33500000000000002</v>
      </c>
      <c r="F11">
        <f t="shared" si="1"/>
        <v>0.33300000000000002</v>
      </c>
      <c r="G11">
        <f t="shared" si="1"/>
        <v>0.33100000000000002</v>
      </c>
      <c r="H11">
        <f t="shared" si="1"/>
        <v>0.33</v>
      </c>
      <c r="K11">
        <v>72.709999999999994</v>
      </c>
      <c r="L11">
        <v>72.08</v>
      </c>
      <c r="M11">
        <v>71.55</v>
      </c>
      <c r="N11">
        <v>71</v>
      </c>
      <c r="O11">
        <v>70.510000000000005</v>
      </c>
      <c r="P11">
        <v>69.819999999999993</v>
      </c>
      <c r="Q11">
        <v>68.760000000000005</v>
      </c>
    </row>
    <row r="12" spans="1:17" x14ac:dyDescent="0.3">
      <c r="A12" t="s">
        <v>5</v>
      </c>
      <c r="B12">
        <v>19.97</v>
      </c>
      <c r="C12">
        <v>19.96</v>
      </c>
      <c r="D12">
        <v>19.989999999999998</v>
      </c>
      <c r="E12">
        <v>19.96</v>
      </c>
      <c r="F12">
        <v>19.940000000000001</v>
      </c>
      <c r="G12">
        <v>19.940000000000001</v>
      </c>
      <c r="H12">
        <v>19.97</v>
      </c>
    </row>
    <row r="13" spans="1:17" x14ac:dyDescent="0.3">
      <c r="K13">
        <v>-174</v>
      </c>
      <c r="L13">
        <v>-173</v>
      </c>
      <c r="M13">
        <v>-172</v>
      </c>
      <c r="N13">
        <v>-171</v>
      </c>
      <c r="O13">
        <v>-170</v>
      </c>
      <c r="P13">
        <v>-169</v>
      </c>
      <c r="Q13">
        <v>-168</v>
      </c>
    </row>
    <row r="14" spans="1:17" x14ac:dyDescent="0.3">
      <c r="A14" t="s">
        <v>0</v>
      </c>
      <c r="B14">
        <v>-28</v>
      </c>
      <c r="C14">
        <v>-90</v>
      </c>
      <c r="D14">
        <v>-109</v>
      </c>
      <c r="E14">
        <v>-110</v>
      </c>
      <c r="F14">
        <v>-111</v>
      </c>
      <c r="G14">
        <v>-112</v>
      </c>
      <c r="H14">
        <v>-113</v>
      </c>
      <c r="K14">
        <v>30.24</v>
      </c>
      <c r="L14">
        <v>30.76</v>
      </c>
      <c r="M14">
        <v>31.05</v>
      </c>
      <c r="N14">
        <v>31.49</v>
      </c>
      <c r="O14">
        <v>31.89</v>
      </c>
      <c r="P14">
        <v>32.299999999999997</v>
      </c>
      <c r="Q14">
        <v>32.700000000000003</v>
      </c>
    </row>
    <row r="15" spans="1:17" x14ac:dyDescent="0.3">
      <c r="A15" t="s">
        <v>1</v>
      </c>
      <c r="B15">
        <v>89.06</v>
      </c>
      <c r="C15">
        <v>64.45</v>
      </c>
      <c r="D15">
        <v>56.69</v>
      </c>
      <c r="E15">
        <v>56.3</v>
      </c>
      <c r="F15">
        <v>55.91</v>
      </c>
      <c r="G15">
        <v>55.5</v>
      </c>
      <c r="H15">
        <v>55.09</v>
      </c>
      <c r="K15">
        <v>3.0000000000000001E-3</v>
      </c>
      <c r="L15">
        <v>3.0000000000000001E-3</v>
      </c>
      <c r="M15">
        <v>9.5000000000000001E-2</v>
      </c>
      <c r="N15">
        <v>0.109</v>
      </c>
      <c r="O15">
        <v>0.11</v>
      </c>
      <c r="P15">
        <v>0.111</v>
      </c>
      <c r="Q15">
        <v>0.113</v>
      </c>
    </row>
    <row r="16" spans="1:17" x14ac:dyDescent="0.3">
      <c r="A16" t="s">
        <v>4</v>
      </c>
      <c r="B16">
        <v>0.25700000000000001</v>
      </c>
      <c r="C16">
        <v>0.186</v>
      </c>
      <c r="D16">
        <v>0.16500000000000001</v>
      </c>
      <c r="E16">
        <v>0.16500000000000001</v>
      </c>
      <c r="F16">
        <v>0.16400000000000001</v>
      </c>
      <c r="G16">
        <v>0.16200000000000001</v>
      </c>
      <c r="H16">
        <v>0.16200000000000001</v>
      </c>
      <c r="K16">
        <v>68</v>
      </c>
      <c r="L16">
        <v>67.95</v>
      </c>
      <c r="M16">
        <v>67.930000000000007</v>
      </c>
      <c r="N16">
        <v>67.44</v>
      </c>
      <c r="O16">
        <v>66.91</v>
      </c>
      <c r="P16">
        <v>66.430000000000007</v>
      </c>
      <c r="Q16">
        <v>65.91</v>
      </c>
    </row>
    <row r="17" spans="1:17" x14ac:dyDescent="0.3">
      <c r="A17" t="s">
        <v>3</v>
      </c>
      <c r="B17">
        <f t="shared" ref="B17:H17" si="2">-(B16)</f>
        <v>-0.25700000000000001</v>
      </c>
      <c r="C17">
        <f t="shared" si="2"/>
        <v>-0.186</v>
      </c>
      <c r="D17">
        <f t="shared" si="2"/>
        <v>-0.16500000000000001</v>
      </c>
      <c r="E17">
        <f t="shared" si="2"/>
        <v>-0.16500000000000001</v>
      </c>
      <c r="F17">
        <f t="shared" si="2"/>
        <v>-0.16400000000000001</v>
      </c>
      <c r="G17">
        <f t="shared" si="2"/>
        <v>-0.16200000000000001</v>
      </c>
      <c r="H17">
        <f t="shared" si="2"/>
        <v>-0.16200000000000001</v>
      </c>
    </row>
    <row r="18" spans="1:17" x14ac:dyDescent="0.3">
      <c r="A18" t="s">
        <v>2</v>
      </c>
      <c r="B18">
        <f t="shared" ref="B18:H18" si="3">B16+0.012</f>
        <v>0.26900000000000002</v>
      </c>
      <c r="C18">
        <f t="shared" si="3"/>
        <v>0.19800000000000001</v>
      </c>
      <c r="D18">
        <f t="shared" si="3"/>
        <v>0.17700000000000002</v>
      </c>
      <c r="E18">
        <f t="shared" si="3"/>
        <v>0.17700000000000002</v>
      </c>
      <c r="F18">
        <f t="shared" si="3"/>
        <v>0.17600000000000002</v>
      </c>
      <c r="G18">
        <f t="shared" si="3"/>
        <v>0.17400000000000002</v>
      </c>
      <c r="H18">
        <f t="shared" si="3"/>
        <v>0.17400000000000002</v>
      </c>
      <c r="K18">
        <v>-167</v>
      </c>
      <c r="L18">
        <v>-166</v>
      </c>
      <c r="M18">
        <v>-165</v>
      </c>
      <c r="N18">
        <v>-164</v>
      </c>
      <c r="O18">
        <v>-163</v>
      </c>
      <c r="P18">
        <v>-162</v>
      </c>
      <c r="Q18">
        <v>-161</v>
      </c>
    </row>
    <row r="19" spans="1:17" x14ac:dyDescent="0.3">
      <c r="A19" t="s">
        <v>5</v>
      </c>
      <c r="B19">
        <v>29.73</v>
      </c>
      <c r="C19">
        <v>38.9</v>
      </c>
      <c r="D19">
        <v>43.3</v>
      </c>
      <c r="E19">
        <v>43.55</v>
      </c>
      <c r="F19">
        <v>43.77</v>
      </c>
      <c r="G19">
        <v>44.06</v>
      </c>
      <c r="H19">
        <v>44.31</v>
      </c>
      <c r="K19">
        <v>33.11</v>
      </c>
      <c r="L19">
        <v>33.53</v>
      </c>
      <c r="M19">
        <v>33.94</v>
      </c>
      <c r="N19">
        <v>34.35</v>
      </c>
      <c r="O19">
        <v>34.76</v>
      </c>
      <c r="P19">
        <v>35.159999999999997</v>
      </c>
      <c r="Q19">
        <v>35.58</v>
      </c>
    </row>
    <row r="20" spans="1:17" x14ac:dyDescent="0.3">
      <c r="K20">
        <v>0.114</v>
      </c>
      <c r="L20">
        <v>0.115</v>
      </c>
      <c r="M20">
        <v>0.11700000000000001</v>
      </c>
      <c r="N20">
        <v>0.11700000000000001</v>
      </c>
      <c r="O20">
        <v>0.11799999999999999</v>
      </c>
      <c r="P20">
        <v>0.12</v>
      </c>
      <c r="Q20">
        <v>0.121</v>
      </c>
    </row>
    <row r="21" spans="1:17" x14ac:dyDescent="0.3">
      <c r="A21" t="s">
        <v>0</v>
      </c>
      <c r="B21">
        <v>-114</v>
      </c>
      <c r="C21">
        <v>-115</v>
      </c>
      <c r="D21">
        <v>-116</v>
      </c>
      <c r="E21">
        <v>-117</v>
      </c>
      <c r="F21">
        <v>-118</v>
      </c>
      <c r="G21">
        <v>-119</v>
      </c>
      <c r="H21">
        <v>-120</v>
      </c>
      <c r="K21">
        <v>65.42</v>
      </c>
      <c r="L21">
        <v>64.959999999999994</v>
      </c>
      <c r="M21">
        <v>64.5</v>
      </c>
      <c r="N21">
        <v>64.180000000000007</v>
      </c>
      <c r="O21">
        <v>63.48</v>
      </c>
      <c r="P21">
        <v>62.84</v>
      </c>
      <c r="Q21">
        <v>62.32</v>
      </c>
    </row>
    <row r="22" spans="1:17" x14ac:dyDescent="0.3">
      <c r="A22" t="s">
        <v>1</v>
      </c>
      <c r="B22">
        <v>54.69</v>
      </c>
      <c r="C22">
        <v>54.28</v>
      </c>
      <c r="D22">
        <v>53.71</v>
      </c>
      <c r="E22">
        <v>53.48</v>
      </c>
      <c r="F22">
        <v>53.08</v>
      </c>
      <c r="G22">
        <v>52.65</v>
      </c>
      <c r="H22">
        <v>52.25</v>
      </c>
    </row>
    <row r="23" spans="1:17" x14ac:dyDescent="0.3">
      <c r="A23" t="s">
        <v>4</v>
      </c>
      <c r="B23">
        <v>0.16</v>
      </c>
      <c r="C23">
        <v>0.159</v>
      </c>
      <c r="D23">
        <v>0.158</v>
      </c>
      <c r="E23">
        <v>0.157</v>
      </c>
      <c r="F23">
        <v>0.156</v>
      </c>
      <c r="G23">
        <v>0.155</v>
      </c>
      <c r="H23">
        <v>0.154</v>
      </c>
      <c r="K23">
        <v>-160</v>
      </c>
      <c r="L23">
        <v>-159</v>
      </c>
      <c r="M23">
        <v>-158</v>
      </c>
      <c r="N23">
        <v>-157</v>
      </c>
      <c r="O23">
        <v>-156</v>
      </c>
      <c r="P23">
        <v>-155</v>
      </c>
      <c r="Q23">
        <v>-154</v>
      </c>
    </row>
    <row r="24" spans="1:17" x14ac:dyDescent="0.3">
      <c r="A24" t="s">
        <v>3</v>
      </c>
      <c r="B24">
        <f t="shared" ref="B24:H24" si="4">-(B23)</f>
        <v>-0.16</v>
      </c>
      <c r="C24">
        <f t="shared" si="4"/>
        <v>-0.159</v>
      </c>
      <c r="D24">
        <f t="shared" si="4"/>
        <v>-0.158</v>
      </c>
      <c r="E24">
        <f t="shared" si="4"/>
        <v>-0.157</v>
      </c>
      <c r="F24">
        <f t="shared" si="4"/>
        <v>-0.156</v>
      </c>
      <c r="G24">
        <f t="shared" si="4"/>
        <v>-0.155</v>
      </c>
      <c r="H24">
        <f t="shared" si="4"/>
        <v>-0.154</v>
      </c>
      <c r="K24">
        <v>35.99</v>
      </c>
      <c r="L24">
        <v>36.409999999999997</v>
      </c>
      <c r="M24">
        <v>36.82</v>
      </c>
      <c r="N24">
        <v>37.22</v>
      </c>
      <c r="O24">
        <v>37.64</v>
      </c>
    </row>
    <row r="25" spans="1:17" x14ac:dyDescent="0.3">
      <c r="A25" t="s">
        <v>2</v>
      </c>
      <c r="B25">
        <f t="shared" ref="B25:H25" si="5">B23+0.012</f>
        <v>0.17200000000000001</v>
      </c>
      <c r="C25">
        <f t="shared" si="5"/>
        <v>0.17100000000000001</v>
      </c>
      <c r="D25">
        <f t="shared" si="5"/>
        <v>0.17</v>
      </c>
      <c r="E25">
        <f t="shared" si="5"/>
        <v>0.16900000000000001</v>
      </c>
      <c r="F25">
        <f t="shared" si="5"/>
        <v>0.16800000000000001</v>
      </c>
      <c r="G25">
        <f t="shared" si="5"/>
        <v>0.16700000000000001</v>
      </c>
      <c r="H25">
        <f t="shared" si="5"/>
        <v>0.16600000000000001</v>
      </c>
      <c r="K25">
        <v>0.122</v>
      </c>
      <c r="L25">
        <v>0.123</v>
      </c>
      <c r="M25">
        <v>0.124</v>
      </c>
      <c r="N25">
        <v>0.125</v>
      </c>
      <c r="O25">
        <v>0.126</v>
      </c>
      <c r="P25">
        <v>0.128</v>
      </c>
      <c r="Q25">
        <v>0.128</v>
      </c>
    </row>
    <row r="26" spans="1:17" x14ac:dyDescent="0.3">
      <c r="A26" t="s">
        <v>5</v>
      </c>
      <c r="B26">
        <v>44.62</v>
      </c>
      <c r="C26">
        <v>44.85</v>
      </c>
      <c r="D26">
        <v>45.23</v>
      </c>
      <c r="E26">
        <v>45.37</v>
      </c>
      <c r="F26">
        <v>45.66</v>
      </c>
      <c r="G26">
        <v>45.95</v>
      </c>
      <c r="H26">
        <v>46.28</v>
      </c>
      <c r="K26">
        <v>61.84</v>
      </c>
      <c r="L26">
        <v>61.48</v>
      </c>
      <c r="M26">
        <v>61.22</v>
      </c>
      <c r="N26">
        <v>60.98</v>
      </c>
      <c r="O26">
        <v>60.59</v>
      </c>
      <c r="P26">
        <v>60.42</v>
      </c>
      <c r="Q26">
        <v>59.76</v>
      </c>
    </row>
    <row r="28" spans="1:17" x14ac:dyDescent="0.3">
      <c r="A28" t="s">
        <v>0</v>
      </c>
      <c r="B28">
        <v>-121</v>
      </c>
      <c r="C28">
        <v>-122</v>
      </c>
      <c r="D28">
        <v>-128</v>
      </c>
      <c r="E28">
        <v>-157</v>
      </c>
      <c r="F28">
        <v>-158</v>
      </c>
      <c r="G28">
        <v>-159</v>
      </c>
      <c r="H28">
        <v>-160</v>
      </c>
      <c r="K28">
        <v>-153</v>
      </c>
      <c r="L28">
        <v>-152</v>
      </c>
      <c r="M28">
        <v>-151</v>
      </c>
      <c r="N28">
        <v>-143</v>
      </c>
      <c r="O28">
        <v>-139</v>
      </c>
    </row>
    <row r="29" spans="1:17" x14ac:dyDescent="0.3">
      <c r="A29" t="s">
        <v>1</v>
      </c>
      <c r="B29">
        <v>51.85</v>
      </c>
      <c r="C29">
        <v>51.37</v>
      </c>
      <c r="D29">
        <v>49.27</v>
      </c>
      <c r="E29">
        <v>37.24</v>
      </c>
      <c r="F29">
        <v>36.799999999999997</v>
      </c>
      <c r="G29">
        <v>36.409999999999997</v>
      </c>
      <c r="H29">
        <v>36.03</v>
      </c>
      <c r="K29">
        <v>38.85</v>
      </c>
      <c r="L29">
        <v>39.26</v>
      </c>
      <c r="M29">
        <v>39.67</v>
      </c>
      <c r="N29">
        <v>42.93</v>
      </c>
      <c r="O29">
        <v>44.3</v>
      </c>
    </row>
    <row r="30" spans="1:17" x14ac:dyDescent="0.3">
      <c r="A30" t="s">
        <v>4</v>
      </c>
      <c r="B30">
        <v>0.153</v>
      </c>
      <c r="C30">
        <v>0.152</v>
      </c>
      <c r="D30">
        <v>0.14699999999999999</v>
      </c>
      <c r="E30">
        <v>0.11899999999999999</v>
      </c>
      <c r="F30">
        <v>0.11799999999999999</v>
      </c>
      <c r="G30">
        <v>0.11700000000000001</v>
      </c>
      <c r="H30">
        <v>0.11600000000000001</v>
      </c>
      <c r="K30">
        <v>0.13</v>
      </c>
      <c r="L30">
        <v>0.13</v>
      </c>
      <c r="M30">
        <v>0.13200000000000001</v>
      </c>
      <c r="N30">
        <v>0.14199999999999999</v>
      </c>
      <c r="O30">
        <v>0.14599999999999999</v>
      </c>
    </row>
    <row r="31" spans="1:17" x14ac:dyDescent="0.3">
      <c r="A31" t="s">
        <v>3</v>
      </c>
      <c r="B31">
        <f t="shared" ref="B31:H31" si="6">-(B30)</f>
        <v>-0.153</v>
      </c>
      <c r="C31">
        <f t="shared" si="6"/>
        <v>-0.152</v>
      </c>
      <c r="D31">
        <f t="shared" si="6"/>
        <v>-0.14699999999999999</v>
      </c>
      <c r="E31">
        <f t="shared" si="6"/>
        <v>-0.11899999999999999</v>
      </c>
      <c r="F31">
        <f t="shared" si="6"/>
        <v>-0.11799999999999999</v>
      </c>
      <c r="G31">
        <f t="shared" si="6"/>
        <v>-0.11700000000000001</v>
      </c>
      <c r="H31">
        <f t="shared" si="6"/>
        <v>-0.11600000000000001</v>
      </c>
      <c r="K31">
        <v>59.4</v>
      </c>
      <c r="L31">
        <v>58.99</v>
      </c>
      <c r="M31">
        <v>58.56</v>
      </c>
      <c r="N31">
        <v>54.77</v>
      </c>
      <c r="O31">
        <v>53.49</v>
      </c>
    </row>
    <row r="32" spans="1:17" x14ac:dyDescent="0.3">
      <c r="A32" t="s">
        <v>2</v>
      </c>
      <c r="B32">
        <f t="shared" ref="B32:H32" si="7">B30+0.012</f>
        <v>0.16500000000000001</v>
      </c>
      <c r="C32">
        <f t="shared" si="7"/>
        <v>0.16400000000000001</v>
      </c>
      <c r="D32">
        <f t="shared" si="7"/>
        <v>0.159</v>
      </c>
      <c r="E32">
        <f t="shared" si="7"/>
        <v>0.13100000000000001</v>
      </c>
      <c r="F32">
        <f t="shared" si="7"/>
        <v>0.13</v>
      </c>
      <c r="G32">
        <f t="shared" si="7"/>
        <v>0.129</v>
      </c>
      <c r="H32">
        <f t="shared" si="7"/>
        <v>0.128</v>
      </c>
    </row>
    <row r="33" spans="1:16" x14ac:dyDescent="0.3">
      <c r="A33" t="s">
        <v>5</v>
      </c>
      <c r="B33">
        <v>46.51</v>
      </c>
      <c r="C33">
        <v>46.84</v>
      </c>
      <c r="D33">
        <v>48.66</v>
      </c>
      <c r="E33">
        <v>59.21</v>
      </c>
      <c r="F33">
        <v>59.69</v>
      </c>
      <c r="G33">
        <v>60.18</v>
      </c>
      <c r="H33">
        <v>60.54</v>
      </c>
    </row>
    <row r="35" spans="1:16" x14ac:dyDescent="0.3">
      <c r="A35" t="s">
        <v>0</v>
      </c>
      <c r="B35">
        <v>-161</v>
      </c>
      <c r="C35">
        <v>-162</v>
      </c>
      <c r="D35">
        <v>-163</v>
      </c>
      <c r="E35">
        <v>-164</v>
      </c>
      <c r="F35">
        <v>-165</v>
      </c>
      <c r="G35">
        <v>-165.8</v>
      </c>
      <c r="H35">
        <v>-166</v>
      </c>
    </row>
    <row r="36" spans="1:16" x14ac:dyDescent="0.3">
      <c r="A36" t="s">
        <v>1</v>
      </c>
      <c r="B36">
        <v>35.53</v>
      </c>
      <c r="C36">
        <v>35.159999999999997</v>
      </c>
      <c r="D36">
        <v>34.74</v>
      </c>
      <c r="E36">
        <v>34.369999999999997</v>
      </c>
      <c r="F36">
        <v>33.99</v>
      </c>
      <c r="G36">
        <v>33.61</v>
      </c>
      <c r="H36">
        <v>33.56</v>
      </c>
    </row>
    <row r="37" spans="1:16" x14ac:dyDescent="0.3">
      <c r="A37" t="s">
        <v>4</v>
      </c>
      <c r="B37">
        <v>0.114</v>
      </c>
      <c r="C37">
        <v>0.114</v>
      </c>
      <c r="D37">
        <v>0.112</v>
      </c>
      <c r="E37">
        <v>0.111</v>
      </c>
      <c r="F37">
        <v>0.109</v>
      </c>
      <c r="G37">
        <v>8.5000000000000006E-2</v>
      </c>
      <c r="H37">
        <v>7.5999999999999998E-2</v>
      </c>
    </row>
    <row r="38" spans="1:16" x14ac:dyDescent="0.3">
      <c r="A38" t="s">
        <v>3</v>
      </c>
      <c r="B38">
        <f t="shared" ref="B38:H38" si="8">-(B37)</f>
        <v>-0.114</v>
      </c>
      <c r="C38">
        <f t="shared" si="8"/>
        <v>-0.114</v>
      </c>
      <c r="D38">
        <f t="shared" si="8"/>
        <v>-0.112</v>
      </c>
      <c r="E38">
        <f t="shared" si="8"/>
        <v>-0.111</v>
      </c>
      <c r="F38">
        <f t="shared" si="8"/>
        <v>-0.109</v>
      </c>
      <c r="G38">
        <f t="shared" si="8"/>
        <v>-8.5000000000000006E-2</v>
      </c>
      <c r="H38">
        <f t="shared" si="8"/>
        <v>-7.5999999999999998E-2</v>
      </c>
    </row>
    <row r="39" spans="1:16" x14ac:dyDescent="0.3">
      <c r="A39" t="s">
        <v>2</v>
      </c>
      <c r="B39">
        <f t="shared" ref="B39:H39" si="9">B37+0.012</f>
        <v>0.126</v>
      </c>
      <c r="C39">
        <f t="shared" si="9"/>
        <v>0.126</v>
      </c>
      <c r="D39">
        <f t="shared" si="9"/>
        <v>0.124</v>
      </c>
      <c r="E39">
        <f t="shared" si="9"/>
        <v>0.123</v>
      </c>
      <c r="F39">
        <f t="shared" si="9"/>
        <v>0.121</v>
      </c>
      <c r="G39">
        <f t="shared" si="9"/>
        <v>9.7000000000000003E-2</v>
      </c>
      <c r="H39">
        <f t="shared" si="9"/>
        <v>8.7999999999999995E-2</v>
      </c>
    </row>
    <row r="40" spans="1:16" x14ac:dyDescent="0.3">
      <c r="A40" t="s">
        <v>5</v>
      </c>
      <c r="B40">
        <v>61.1</v>
      </c>
      <c r="C40">
        <v>61.54</v>
      </c>
      <c r="D40">
        <v>62</v>
      </c>
      <c r="E40">
        <v>62.46</v>
      </c>
      <c r="F40">
        <v>62.93</v>
      </c>
      <c r="G40">
        <v>63.47</v>
      </c>
      <c r="H40">
        <v>63.54</v>
      </c>
    </row>
    <row r="42" spans="1:16" x14ac:dyDescent="0.3">
      <c r="A42" t="s">
        <v>0</v>
      </c>
      <c r="B42">
        <v>-166.34</v>
      </c>
      <c r="C42">
        <v>-166.61</v>
      </c>
      <c r="D42">
        <v>-167</v>
      </c>
      <c r="E42">
        <v>-168</v>
      </c>
      <c r="F42">
        <v>-171</v>
      </c>
      <c r="G42">
        <v>-172</v>
      </c>
      <c r="H42">
        <v>-174</v>
      </c>
    </row>
    <row r="43" spans="1:16" x14ac:dyDescent="0.3">
      <c r="A43" t="s">
        <v>1</v>
      </c>
      <c r="B43">
        <v>33.39</v>
      </c>
      <c r="C43">
        <v>33.28</v>
      </c>
      <c r="D43">
        <v>32.71</v>
      </c>
      <c r="E43">
        <v>32.29</v>
      </c>
      <c r="F43">
        <v>31.31</v>
      </c>
      <c r="G43">
        <v>31.07</v>
      </c>
      <c r="H43">
        <v>30.29</v>
      </c>
    </row>
    <row r="44" spans="1:16" x14ac:dyDescent="0.3">
      <c r="A44" t="s">
        <v>4</v>
      </c>
      <c r="B44">
        <v>3.7999999999999999E-2</v>
      </c>
      <c r="C44">
        <v>1.6E-2</v>
      </c>
      <c r="D44">
        <v>1E-3</v>
      </c>
      <c r="E44">
        <v>1E-3</v>
      </c>
      <c r="F44">
        <v>1E-3</v>
      </c>
      <c r="G44">
        <v>1E-3</v>
      </c>
      <c r="H44">
        <v>1E-3</v>
      </c>
    </row>
    <row r="45" spans="1:16" x14ac:dyDescent="0.3">
      <c r="A45" t="s">
        <v>3</v>
      </c>
      <c r="B45">
        <f t="shared" ref="B45:H45" si="10">-(B44)</f>
        <v>-3.7999999999999999E-2</v>
      </c>
      <c r="C45">
        <f t="shared" si="10"/>
        <v>-1.6E-2</v>
      </c>
      <c r="D45">
        <f t="shared" si="10"/>
        <v>-1E-3</v>
      </c>
      <c r="E45">
        <f t="shared" si="10"/>
        <v>-1E-3</v>
      </c>
      <c r="F45">
        <f t="shared" si="10"/>
        <v>-1E-3</v>
      </c>
      <c r="G45">
        <f t="shared" si="10"/>
        <v>-1E-3</v>
      </c>
      <c r="H45">
        <f t="shared" si="10"/>
        <v>-1E-3</v>
      </c>
    </row>
    <row r="46" spans="1:16" x14ac:dyDescent="0.3">
      <c r="A46" t="s">
        <v>2</v>
      </c>
      <c r="B46">
        <f t="shared" ref="B46:H46" si="11">B44+0.012</f>
        <v>0.05</v>
      </c>
      <c r="C46">
        <f t="shared" si="11"/>
        <v>2.8000000000000001E-2</v>
      </c>
      <c r="D46">
        <f t="shared" si="11"/>
        <v>1.3000000000000001E-2</v>
      </c>
      <c r="E46">
        <f t="shared" si="11"/>
        <v>1.3000000000000001E-2</v>
      </c>
      <c r="F46">
        <f t="shared" si="11"/>
        <v>1.3000000000000001E-2</v>
      </c>
      <c r="G46">
        <f t="shared" si="11"/>
        <v>1.3000000000000001E-2</v>
      </c>
      <c r="H46">
        <f t="shared" si="11"/>
        <v>1.3000000000000001E-2</v>
      </c>
    </row>
    <row r="47" spans="1:16" x14ac:dyDescent="0.3">
      <c r="A47" t="s">
        <v>5</v>
      </c>
      <c r="B47">
        <v>63.67</v>
      </c>
      <c r="C47">
        <v>63.8</v>
      </c>
      <c r="D47">
        <v>64.44</v>
      </c>
      <c r="E47">
        <v>65.08</v>
      </c>
      <c r="F47">
        <v>66.28</v>
      </c>
      <c r="G47">
        <v>66.91</v>
      </c>
      <c r="H47">
        <v>67.88</v>
      </c>
      <c r="J47">
        <v>21</v>
      </c>
      <c r="K47">
        <v>20</v>
      </c>
      <c r="L47">
        <v>19</v>
      </c>
      <c r="M47">
        <v>18</v>
      </c>
      <c r="N47">
        <v>17</v>
      </c>
      <c r="O47">
        <v>16</v>
      </c>
      <c r="P47">
        <v>15</v>
      </c>
    </row>
    <row r="48" spans="1:16" x14ac:dyDescent="0.3">
      <c r="J48">
        <f>(B11-B10)/2</f>
        <v>0.33400000000000002</v>
      </c>
      <c r="K48">
        <f>(C11-C10)/2</f>
        <v>0.33200000000000002</v>
      </c>
      <c r="L48">
        <f>(D11-D10)/2</f>
        <v>0.33</v>
      </c>
      <c r="M48">
        <f>(E11-E10)/2</f>
        <v>0.32900000000000001</v>
      </c>
      <c r="N48">
        <f>(F11-F10)/2</f>
        <v>0.32700000000000001</v>
      </c>
      <c r="O48">
        <f>(G11-G10)/2</f>
        <v>0.32500000000000001</v>
      </c>
      <c r="P48">
        <f>(H11-H10)/2</f>
        <v>0.32400000000000001</v>
      </c>
    </row>
    <row r="50" spans="10:16" x14ac:dyDescent="0.3">
      <c r="J50">
        <v>-28</v>
      </c>
      <c r="K50">
        <v>-90</v>
      </c>
      <c r="L50">
        <v>-109</v>
      </c>
      <c r="M50">
        <v>-110</v>
      </c>
      <c r="N50">
        <v>-111</v>
      </c>
      <c r="O50">
        <v>-112</v>
      </c>
      <c r="P50">
        <v>-113</v>
      </c>
    </row>
    <row r="51" spans="10:16" x14ac:dyDescent="0.3">
      <c r="J51">
        <f>(B18-B17)/2</f>
        <v>0.26300000000000001</v>
      </c>
      <c r="K51">
        <f>(C18-C17)/2</f>
        <v>0.192</v>
      </c>
      <c r="L51">
        <f>(D18-D17)/2</f>
        <v>0.17100000000000001</v>
      </c>
      <c r="M51">
        <f>(E18-E17)/2</f>
        <v>0.17100000000000001</v>
      </c>
      <c r="N51">
        <f>(F18-F17)/2</f>
        <v>0.17</v>
      </c>
      <c r="O51">
        <f>(G18-G17)/2</f>
        <v>0.16800000000000001</v>
      </c>
      <c r="P51">
        <f>(H18-H17)/2</f>
        <v>0.16800000000000001</v>
      </c>
    </row>
    <row r="53" spans="10:16" x14ac:dyDescent="0.3">
      <c r="J53">
        <v>-114</v>
      </c>
      <c r="K53">
        <v>-115</v>
      </c>
      <c r="L53">
        <v>-116</v>
      </c>
      <c r="M53">
        <v>-117</v>
      </c>
      <c r="N53">
        <v>-118</v>
      </c>
      <c r="O53">
        <v>-119</v>
      </c>
      <c r="P53">
        <v>-120</v>
      </c>
    </row>
    <row r="54" spans="10:16" x14ac:dyDescent="0.3">
      <c r="J54">
        <f>(B25-B24)/2</f>
        <v>0.16600000000000001</v>
      </c>
      <c r="K54">
        <f>(C25-C24)/2</f>
        <v>0.16500000000000001</v>
      </c>
      <c r="L54">
        <f>(D25-D24)/2</f>
        <v>0.16400000000000001</v>
      </c>
      <c r="M54">
        <f>(E25-E24)/2</f>
        <v>0.16300000000000001</v>
      </c>
      <c r="N54">
        <f>(F25-F24)/2</f>
        <v>0.16200000000000001</v>
      </c>
      <c r="O54">
        <f>(G25-G24)/2</f>
        <v>0.161</v>
      </c>
      <c r="P54">
        <f>(H25-H24)/2</f>
        <v>0.16</v>
      </c>
    </row>
    <row r="56" spans="10:16" x14ac:dyDescent="0.3">
      <c r="J56">
        <v>-121</v>
      </c>
      <c r="K56">
        <v>-122</v>
      </c>
      <c r="L56">
        <v>-128</v>
      </c>
      <c r="M56">
        <v>-157</v>
      </c>
      <c r="N56">
        <v>-158</v>
      </c>
      <c r="O56">
        <v>-159</v>
      </c>
      <c r="P56">
        <v>-160</v>
      </c>
    </row>
    <row r="57" spans="10:16" x14ac:dyDescent="0.3">
      <c r="J57">
        <f>(B32-B31)/2</f>
        <v>0.159</v>
      </c>
      <c r="K57">
        <f>(C32-C31)/2</f>
        <v>0.158</v>
      </c>
      <c r="L57">
        <f>(D32-D31)/2</f>
        <v>0.153</v>
      </c>
      <c r="M57">
        <f>(E32-E31)/2</f>
        <v>0.125</v>
      </c>
      <c r="N57">
        <f>(F32-F31)/2</f>
        <v>0.124</v>
      </c>
      <c r="O57">
        <f>(G32-G31)/2</f>
        <v>0.123</v>
      </c>
      <c r="P57">
        <f>(H32-H31)/2</f>
        <v>0.122</v>
      </c>
    </row>
    <row r="59" spans="10:16" x14ac:dyDescent="0.3">
      <c r="J59">
        <v>-161</v>
      </c>
      <c r="K59">
        <v>-162</v>
      </c>
      <c r="L59">
        <v>-163</v>
      </c>
      <c r="M59">
        <v>-164</v>
      </c>
      <c r="N59">
        <v>-165</v>
      </c>
      <c r="O59">
        <v>-165.8</v>
      </c>
      <c r="P59">
        <v>-166</v>
      </c>
    </row>
    <row r="60" spans="10:16" x14ac:dyDescent="0.3">
      <c r="J60">
        <f>(B39-B38)/2</f>
        <v>0.12</v>
      </c>
      <c r="K60">
        <f>(C39-C38)/2</f>
        <v>0.12</v>
      </c>
      <c r="L60">
        <f>(D39-D38)/2</f>
        <v>0.11799999999999999</v>
      </c>
      <c r="M60">
        <f>(E39-E38)/2</f>
        <v>0.11699999999999999</v>
      </c>
      <c r="N60">
        <f>(F39-F38)/2</f>
        <v>0.11499999999999999</v>
      </c>
      <c r="O60">
        <f>(G39-G38)/2</f>
        <v>9.0999999999999998E-2</v>
      </c>
      <c r="P60">
        <f>(H39-H38)/2</f>
        <v>8.199999999999999E-2</v>
      </c>
    </row>
    <row r="62" spans="10:16" x14ac:dyDescent="0.3">
      <c r="J62">
        <v>-166.34</v>
      </c>
      <c r="K62">
        <v>-166.61</v>
      </c>
      <c r="L62">
        <v>-167</v>
      </c>
      <c r="M62">
        <v>-168</v>
      </c>
      <c r="N62">
        <v>-171</v>
      </c>
      <c r="O62">
        <v>-172</v>
      </c>
      <c r="P62">
        <v>-174</v>
      </c>
    </row>
    <row r="63" spans="10:16" x14ac:dyDescent="0.3">
      <c r="J63">
        <f>(B46-B45)/2</f>
        <v>4.3999999999999997E-2</v>
      </c>
      <c r="K63">
        <f>(C46-C45)/2</f>
        <v>2.1999999999999999E-2</v>
      </c>
      <c r="L63">
        <f>(D46-D45)/2</f>
        <v>7.000000000000001E-3</v>
      </c>
      <c r="M63">
        <f>(E46-E45)/2</f>
        <v>7.000000000000001E-3</v>
      </c>
      <c r="N63">
        <f>(F46-F45)/2</f>
        <v>7.000000000000001E-3</v>
      </c>
      <c r="O63">
        <f>(G46-G45)/2</f>
        <v>7.000000000000001E-3</v>
      </c>
      <c r="P63">
        <f>(H46-H45)/2</f>
        <v>7.000000000000001E-3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2015-06-05T18:19:34Z</dcterms:created>
  <dcterms:modified xsi:type="dcterms:W3CDTF">2023-05-04T08:03:23Z</dcterms:modified>
</cp:coreProperties>
</file>