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"/>
    </mc:Choice>
  </mc:AlternateContent>
  <xr:revisionPtr revIDLastSave="37" documentId="8_{733EC818-7345-4A14-840E-7D8CAF716A88}" xr6:coauthVersionLast="47" xr6:coauthVersionMax="47" xr10:uidLastSave="{E1411D82-FA50-4DE4-86A5-5A287E3FEDE3}"/>
  <bookViews>
    <workbookView xWindow="340" yWindow="710" windowWidth="19200" windowHeight="9970" tabRatio="702" xr2:uid="{00000000-000D-0000-FFFF-FFFF00000000}"/>
  </bookViews>
  <sheets>
    <sheet name="HW 3 - Aerodynamics" sheetId="6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63" l="1"/>
  <c r="G25" i="63"/>
  <c r="E25" i="63"/>
  <c r="F19" i="63"/>
  <c r="G24" i="63"/>
  <c r="F24" i="63"/>
  <c r="E23" i="63"/>
  <c r="F23" i="63"/>
  <c r="G23" i="63"/>
  <c r="G22" i="63"/>
  <c r="G16" i="63"/>
  <c r="F16" i="63"/>
  <c r="F11" i="63" s="1"/>
  <c r="E16" i="63"/>
  <c r="F25" i="63" l="1"/>
  <c r="F9" i="63" l="1"/>
  <c r="G9" i="63"/>
  <c r="E9" i="63"/>
</calcChain>
</file>

<file path=xl/sharedStrings.xml><?xml version="1.0" encoding="utf-8"?>
<sst xmlns="http://schemas.openxmlformats.org/spreadsheetml/2006/main" count="79" uniqueCount="54">
  <si>
    <t>Altitude</t>
  </si>
  <si>
    <t>Weight</t>
  </si>
  <si>
    <t>AR</t>
  </si>
  <si>
    <t>S</t>
  </si>
  <si>
    <t>Drag</t>
  </si>
  <si>
    <t>Homework #3</t>
  </si>
  <si>
    <t>Aspect Ratio</t>
  </si>
  <si>
    <t>Mach Number</t>
  </si>
  <si>
    <t>Units</t>
  </si>
  <si>
    <t>ft</t>
  </si>
  <si>
    <t>Wing Span</t>
  </si>
  <si>
    <t>b</t>
  </si>
  <si>
    <t>--</t>
  </si>
  <si>
    <r>
      <t>ft</t>
    </r>
    <r>
      <rPr>
        <vertAlign val="superscript"/>
        <sz val="12"/>
        <color theme="1"/>
        <rFont val="Calibri"/>
        <family val="2"/>
        <scheme val="minor"/>
      </rPr>
      <t>2</t>
    </r>
  </si>
  <si>
    <t>q</t>
  </si>
  <si>
    <t>X</t>
  </si>
  <si>
    <t>Wing Area</t>
  </si>
  <si>
    <t>W</t>
  </si>
  <si>
    <t>h</t>
  </si>
  <si>
    <t>M</t>
  </si>
  <si>
    <t>lb</t>
  </si>
  <si>
    <t>Zero-Lift Drag Coefficient</t>
  </si>
  <si>
    <t>K</t>
  </si>
  <si>
    <t>Induced Drag Coefficient Factor</t>
  </si>
  <si>
    <t>Wing Efficiency Factor</t>
  </si>
  <si>
    <t>e</t>
  </si>
  <si>
    <t>Lift Coefficient</t>
  </si>
  <si>
    <t>Drag Coefficient</t>
  </si>
  <si>
    <t>Lift to Drag Ratio</t>
  </si>
  <si>
    <r>
      <t>C</t>
    </r>
    <r>
      <rPr>
        <vertAlign val="subscript"/>
        <sz val="12"/>
        <color theme="1"/>
        <rFont val="Calibri"/>
        <family val="2"/>
        <scheme val="minor"/>
      </rPr>
      <t>D0</t>
    </r>
  </si>
  <si>
    <r>
      <t>C</t>
    </r>
    <r>
      <rPr>
        <vertAlign val="subscript"/>
        <sz val="12"/>
        <color theme="1"/>
        <rFont val="Calibri"/>
        <family val="2"/>
        <scheme val="minor"/>
      </rPr>
      <t>L</t>
    </r>
  </si>
  <si>
    <r>
      <t>C</t>
    </r>
    <r>
      <rPr>
        <vertAlign val="subscript"/>
        <sz val="12"/>
        <color theme="1"/>
        <rFont val="Calibri"/>
        <family val="2"/>
        <scheme val="minor"/>
      </rPr>
      <t>D</t>
    </r>
  </si>
  <si>
    <t>Boeing 747-400</t>
  </si>
  <si>
    <t>F-16 Falcon</t>
  </si>
  <si>
    <t>Gulfstream G-IV</t>
  </si>
  <si>
    <t>AIRCRAFT DIMENSIONS</t>
  </si>
  <si>
    <t>FLIGHT CONDITIONS</t>
  </si>
  <si>
    <t>DRAG POLAR</t>
  </si>
  <si>
    <t>AERODYNAMICS</t>
  </si>
  <si>
    <t>X.Y</t>
  </si>
  <si>
    <t>XX.YY</t>
  </si>
  <si>
    <t>X.YY</t>
  </si>
  <si>
    <t>X.YYYY</t>
  </si>
  <si>
    <r>
      <t>C</t>
    </r>
    <r>
      <rPr>
        <vertAlign val="subscript"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/C</t>
    </r>
    <r>
      <rPr>
        <vertAlign val="subscript"/>
        <sz val="12"/>
        <color theme="1"/>
        <rFont val="Calibri"/>
        <family val="2"/>
        <scheme val="minor"/>
      </rPr>
      <t>D</t>
    </r>
  </si>
  <si>
    <t>Dynamic Pressure</t>
  </si>
  <si>
    <r>
      <t>lb/ft</t>
    </r>
    <r>
      <rPr>
        <vertAlign val="superscript"/>
        <sz val="12"/>
        <color theme="1"/>
        <rFont val="Calibri"/>
        <family val="2"/>
        <scheme val="minor"/>
      </rPr>
      <t>2</t>
    </r>
  </si>
  <si>
    <r>
      <t>q/M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(from atmospheric table)</t>
    </r>
  </si>
  <si>
    <r>
      <t>q/M</t>
    </r>
    <r>
      <rPr>
        <vertAlign val="superscript"/>
        <sz val="12"/>
        <color theme="1"/>
        <rFont val="Calibri"/>
        <family val="2"/>
        <scheme val="minor"/>
      </rPr>
      <t>2</t>
    </r>
  </si>
  <si>
    <t>D</t>
  </si>
  <si>
    <t>Format</t>
  </si>
  <si>
    <t>Aerodynamics</t>
  </si>
  <si>
    <t>Load Factor</t>
  </si>
  <si>
    <t>n</t>
  </si>
  <si>
    <t>g's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</si>
</sst>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4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9BAF-CF1E-4EEA-9BA7-06A0A4F784A0}">
  <sheetPr codeName="Sheet3"/>
  <dimension ref="A2:G25"/>
  <sheetViews>
    <sheetView tabSelected="1" topLeftCell="A10" zoomScale="74" workbookViewId="0">
      <selection activeCell="E22" sqref="E22"/>
    </sheetView>
  </sheetViews>
  <sheetFormatPr defaultRowHeight="14.5" x14ac:dyDescent="0.35"/>
  <cols>
    <col min="1" max="1" width="30.7265625" customWidth="1"/>
    <col min="2" max="2" width="7.7265625" customWidth="1"/>
    <col min="3" max="4" width="8.7265625" customWidth="1"/>
    <col min="5" max="7" width="18.7265625" customWidth="1"/>
  </cols>
  <sheetData>
    <row r="2" spans="1:7" x14ac:dyDescent="0.35">
      <c r="A2" s="19" t="s">
        <v>5</v>
      </c>
      <c r="B2" s="19"/>
    </row>
    <row r="3" spans="1:7" x14ac:dyDescent="0.35">
      <c r="A3" s="19" t="s">
        <v>50</v>
      </c>
      <c r="B3" s="19"/>
    </row>
    <row r="4" spans="1:7" ht="15" thickBot="1" x14ac:dyDescent="0.4"/>
    <row r="5" spans="1:7" ht="24" customHeight="1" thickBot="1" x14ac:dyDescent="0.4">
      <c r="A5" s="2"/>
      <c r="B5" s="2"/>
      <c r="C5" s="8" t="s">
        <v>8</v>
      </c>
      <c r="D5" s="18" t="s">
        <v>49</v>
      </c>
      <c r="E5" s="8" t="s">
        <v>32</v>
      </c>
      <c r="F5" s="8" t="s">
        <v>33</v>
      </c>
      <c r="G5" s="8" t="s">
        <v>34</v>
      </c>
    </row>
    <row r="6" spans="1:7" ht="24" customHeight="1" thickBot="1" x14ac:dyDescent="0.4">
      <c r="A6" s="6" t="s">
        <v>35</v>
      </c>
      <c r="B6" s="7"/>
      <c r="C6" s="7"/>
      <c r="D6" s="7"/>
      <c r="E6" s="7"/>
      <c r="F6" s="7"/>
      <c r="G6" s="7"/>
    </row>
    <row r="7" spans="1:7" ht="18.75" customHeight="1" thickBot="1" x14ac:dyDescent="0.4">
      <c r="A7" s="3" t="s">
        <v>10</v>
      </c>
      <c r="B7" s="4" t="s">
        <v>11</v>
      </c>
      <c r="C7" s="4" t="s">
        <v>9</v>
      </c>
      <c r="D7" s="4" t="s">
        <v>39</v>
      </c>
      <c r="E7" s="9">
        <v>211.4</v>
      </c>
      <c r="F7" s="9">
        <v>32.700000000000003</v>
      </c>
      <c r="G7" s="9">
        <v>77.8</v>
      </c>
    </row>
    <row r="8" spans="1:7" ht="18.75" customHeight="1" thickBot="1" x14ac:dyDescent="0.4">
      <c r="A8" s="3" t="s">
        <v>16</v>
      </c>
      <c r="B8" s="4" t="s">
        <v>3</v>
      </c>
      <c r="C8" s="4" t="s">
        <v>13</v>
      </c>
      <c r="D8" s="4" t="s">
        <v>15</v>
      </c>
      <c r="E8" s="11">
        <v>5650</v>
      </c>
      <c r="F8" s="9">
        <v>300</v>
      </c>
      <c r="G8" s="9">
        <v>950</v>
      </c>
    </row>
    <row r="9" spans="1:7" ht="18.75" customHeight="1" thickBot="1" x14ac:dyDescent="0.4">
      <c r="A9" s="3" t="s">
        <v>6</v>
      </c>
      <c r="B9" s="4" t="s">
        <v>2</v>
      </c>
      <c r="C9" s="4" t="s">
        <v>12</v>
      </c>
      <c r="D9" s="4" t="s">
        <v>40</v>
      </c>
      <c r="E9" s="17">
        <f>E7*E7/E8</f>
        <v>7.9097274336283183</v>
      </c>
      <c r="F9" s="17">
        <f t="shared" ref="F9:G9" si="0">F7*F7/F8</f>
        <v>3.5643000000000007</v>
      </c>
      <c r="G9" s="17">
        <f t="shared" si="0"/>
        <v>6.3714105263157883</v>
      </c>
    </row>
    <row r="10" spans="1:7" ht="24" customHeight="1" thickBot="1" x14ac:dyDescent="0.4">
      <c r="A10" s="6" t="s">
        <v>36</v>
      </c>
      <c r="B10" s="7"/>
      <c r="C10" s="7"/>
      <c r="D10" s="7"/>
      <c r="E10" s="10"/>
      <c r="F10" s="10"/>
      <c r="G10" s="10"/>
    </row>
    <row r="11" spans="1:7" ht="18.75" customHeight="1" thickBot="1" x14ac:dyDescent="0.4">
      <c r="A11" s="3" t="s">
        <v>1</v>
      </c>
      <c r="B11" s="4" t="s">
        <v>17</v>
      </c>
      <c r="C11" s="4" t="s">
        <v>20</v>
      </c>
      <c r="D11" s="4" t="s">
        <v>15</v>
      </c>
      <c r="E11" s="11">
        <v>750000</v>
      </c>
      <c r="F11" s="14">
        <f>F22*F16*F8/F14</f>
        <v>24017.822188681239</v>
      </c>
      <c r="G11" s="11">
        <v>65000</v>
      </c>
    </row>
    <row r="12" spans="1:7" ht="18.75" customHeight="1" thickBot="1" x14ac:dyDescent="0.4">
      <c r="A12" s="3" t="s">
        <v>0</v>
      </c>
      <c r="B12" s="4" t="s">
        <v>18</v>
      </c>
      <c r="C12" s="4" t="s">
        <v>9</v>
      </c>
      <c r="D12" s="4" t="s">
        <v>15</v>
      </c>
      <c r="E12" s="11">
        <v>35000</v>
      </c>
      <c r="F12" s="11">
        <v>20000</v>
      </c>
      <c r="G12" s="11">
        <v>30000</v>
      </c>
    </row>
    <row r="13" spans="1:7" ht="18.75" customHeight="1" thickBot="1" x14ac:dyDescent="0.4">
      <c r="A13" s="3" t="s">
        <v>7</v>
      </c>
      <c r="B13" s="4" t="s">
        <v>19</v>
      </c>
      <c r="C13" s="5" t="s">
        <v>12</v>
      </c>
      <c r="D13" s="5" t="s">
        <v>41</v>
      </c>
      <c r="E13" s="12">
        <v>0.84</v>
      </c>
      <c r="F13" s="12">
        <v>0.7</v>
      </c>
      <c r="G13" s="12">
        <v>0.8</v>
      </c>
    </row>
    <row r="14" spans="1:7" ht="18.75" customHeight="1" thickBot="1" x14ac:dyDescent="0.4">
      <c r="A14" s="3" t="s">
        <v>51</v>
      </c>
      <c r="B14" s="4" t="s">
        <v>52</v>
      </c>
      <c r="C14" s="5" t="s">
        <v>53</v>
      </c>
      <c r="D14" s="5" t="s">
        <v>41</v>
      </c>
      <c r="E14" s="12">
        <v>1</v>
      </c>
      <c r="F14" s="12">
        <v>1</v>
      </c>
      <c r="G14" s="12">
        <v>1</v>
      </c>
    </row>
    <row r="15" spans="1:7" ht="18.75" customHeight="1" thickBot="1" x14ac:dyDescent="0.4">
      <c r="A15" s="3" t="s">
        <v>46</v>
      </c>
      <c r="B15" s="4" t="s">
        <v>47</v>
      </c>
      <c r="C15" s="5" t="s">
        <v>45</v>
      </c>
      <c r="D15" s="5" t="s">
        <v>39</v>
      </c>
      <c r="E15" s="15">
        <v>348.58439197557652</v>
      </c>
      <c r="F15" s="15">
        <v>680.77727292180396</v>
      </c>
      <c r="G15" s="15">
        <v>439.9228008080471</v>
      </c>
    </row>
    <row r="16" spans="1:7" ht="18.75" customHeight="1" thickBot="1" x14ac:dyDescent="0.4">
      <c r="A16" s="3" t="s">
        <v>44</v>
      </c>
      <c r="B16" s="4" t="s">
        <v>14</v>
      </c>
      <c r="C16" s="5" t="s">
        <v>45</v>
      </c>
      <c r="D16" s="5" t="s">
        <v>39</v>
      </c>
      <c r="E16" s="15">
        <f>E15*E13*E13</f>
        <v>245.96114697796679</v>
      </c>
      <c r="F16" s="15">
        <f>F15*F13*F13</f>
        <v>333.58086373168391</v>
      </c>
      <c r="G16" s="15">
        <f>G15*G13*G13</f>
        <v>281.55059251715016</v>
      </c>
    </row>
    <row r="17" spans="1:7" ht="24" customHeight="1" thickBot="1" x14ac:dyDescent="0.4">
      <c r="A17" s="6" t="s">
        <v>37</v>
      </c>
      <c r="B17" s="7"/>
      <c r="C17" s="7"/>
      <c r="D17" s="7"/>
      <c r="E17" s="10"/>
      <c r="F17" s="10"/>
      <c r="G17" s="10"/>
    </row>
    <row r="18" spans="1:7" ht="18.75" customHeight="1" thickBot="1" x14ac:dyDescent="0.4">
      <c r="A18" s="3" t="s">
        <v>21</v>
      </c>
      <c r="B18" s="4" t="s">
        <v>29</v>
      </c>
      <c r="C18" s="5" t="s">
        <v>12</v>
      </c>
      <c r="D18" s="5" t="s">
        <v>42</v>
      </c>
      <c r="E18" s="1" t="s">
        <v>15</v>
      </c>
      <c r="F18" s="13">
        <v>1.7999999999999999E-2</v>
      </c>
      <c r="G18" s="13">
        <v>1.4999999999999999E-2</v>
      </c>
    </row>
    <row r="19" spans="1:7" ht="18.75" customHeight="1" thickBot="1" x14ac:dyDescent="0.4">
      <c r="A19" s="3" t="s">
        <v>23</v>
      </c>
      <c r="B19" s="4" t="s">
        <v>22</v>
      </c>
      <c r="C19" s="5" t="s">
        <v>12</v>
      </c>
      <c r="D19" s="5" t="s">
        <v>42</v>
      </c>
      <c r="E19" s="1" t="s">
        <v>15</v>
      </c>
      <c r="F19" s="16">
        <f>(F23-F18)/(F22*F22)</f>
        <v>9.9227801059204576E-2</v>
      </c>
      <c r="G19" s="13">
        <v>0.08</v>
      </c>
    </row>
    <row r="20" spans="1:7" ht="18.75" customHeight="1" thickBot="1" x14ac:dyDescent="0.4">
      <c r="A20" s="3" t="s">
        <v>24</v>
      </c>
      <c r="B20" s="4" t="s">
        <v>25</v>
      </c>
      <c r="C20" s="5" t="s">
        <v>12</v>
      </c>
      <c r="D20" s="5" t="s">
        <v>41</v>
      </c>
      <c r="E20" s="1" t="s">
        <v>15</v>
      </c>
      <c r="F20" s="12">
        <v>0.9</v>
      </c>
      <c r="G20" s="1" t="s">
        <v>15</v>
      </c>
    </row>
    <row r="21" spans="1:7" ht="24" customHeight="1" thickBot="1" x14ac:dyDescent="0.4">
      <c r="A21" s="6" t="s">
        <v>38</v>
      </c>
      <c r="B21" s="7"/>
      <c r="C21" s="7"/>
      <c r="D21" s="7"/>
      <c r="E21" s="10"/>
      <c r="F21" s="10"/>
      <c r="G21" s="10"/>
    </row>
    <row r="22" spans="1:7" ht="18.75" customHeight="1" thickBot="1" x14ac:dyDescent="0.4">
      <c r="A22" s="3" t="s">
        <v>26</v>
      </c>
      <c r="B22" s="4" t="s">
        <v>30</v>
      </c>
      <c r="C22" s="5" t="s">
        <v>12</v>
      </c>
      <c r="D22" s="5" t="s">
        <v>42</v>
      </c>
      <c r="E22" s="16">
        <f>E11*E14/(E16*E8)</f>
        <v>0.53969240452334355</v>
      </c>
      <c r="F22" s="13">
        <v>0.24</v>
      </c>
      <c r="G22" s="16">
        <f>G11*G14/(G16*G8)</f>
        <v>0.24301512570040568</v>
      </c>
    </row>
    <row r="23" spans="1:7" ht="18.75" customHeight="1" thickBot="1" x14ac:dyDescent="0.4">
      <c r="A23" s="3" t="s">
        <v>27</v>
      </c>
      <c r="B23" s="4" t="s">
        <v>31</v>
      </c>
      <c r="C23" s="5" t="s">
        <v>12</v>
      </c>
      <c r="D23" s="5" t="s">
        <v>42</v>
      </c>
      <c r="E23" s="16">
        <f>E22/E24</f>
        <v>3.5979493634889573E-2</v>
      </c>
      <c r="F23" s="16">
        <f>F18+F22*F22/(PI()*F9*F20)</f>
        <v>2.3715521341010182E-2</v>
      </c>
      <c r="G23" s="16">
        <f>G18+G19*G22*G22</f>
        <v>1.9724508105534718E-2</v>
      </c>
    </row>
    <row r="24" spans="1:7" ht="18.75" customHeight="1" thickBot="1" x14ac:dyDescent="0.4">
      <c r="A24" s="3" t="s">
        <v>28</v>
      </c>
      <c r="B24" s="4" t="s">
        <v>43</v>
      </c>
      <c r="C24" s="5" t="s">
        <v>12</v>
      </c>
      <c r="D24" s="5" t="s">
        <v>41</v>
      </c>
      <c r="E24" s="12">
        <v>15</v>
      </c>
      <c r="F24" s="17">
        <f>F22/F23</f>
        <v>10.119954630091931</v>
      </c>
      <c r="G24" s="17">
        <f>G22/G23</f>
        <v>12.32046570693519</v>
      </c>
    </row>
    <row r="25" spans="1:7" ht="18.75" customHeight="1" thickBot="1" x14ac:dyDescent="0.4">
      <c r="A25" s="3" t="s">
        <v>4</v>
      </c>
      <c r="B25" s="4" t="s">
        <v>48</v>
      </c>
      <c r="C25" s="5" t="s">
        <v>20</v>
      </c>
      <c r="D25" s="5" t="s">
        <v>39</v>
      </c>
      <c r="E25" s="15">
        <f>E23*E16*E8</f>
        <v>50000.000000000007</v>
      </c>
      <c r="F25" s="15">
        <f t="shared" ref="F25:G25" si="1">F23*F16*F8</f>
        <v>2373.3132278344078</v>
      </c>
      <c r="G25" s="15">
        <f t="shared" si="1"/>
        <v>5275.7745970114993</v>
      </c>
    </row>
  </sheetData>
  <mergeCells count="2"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3 - Aerodynamics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Brice M</cp:lastModifiedBy>
  <cp:lastPrinted>2020-09-15T13:22:51Z</cp:lastPrinted>
  <dcterms:created xsi:type="dcterms:W3CDTF">2016-01-30T23:05:58Z</dcterms:created>
  <dcterms:modified xsi:type="dcterms:W3CDTF">2023-03-01T00:24:47Z</dcterms:modified>
</cp:coreProperties>
</file>