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"/>
    </mc:Choice>
  </mc:AlternateContent>
  <xr:revisionPtr revIDLastSave="76" documentId="8_{A12F59E7-C7F5-4607-A5A2-AE64D9E17440}" xr6:coauthVersionLast="47" xr6:coauthVersionMax="47" xr10:uidLastSave="{3FF44B94-D0F7-4658-8688-CC33F363E412}"/>
  <bookViews>
    <workbookView xWindow="1820" yWindow="1820" windowWidth="19200" windowHeight="9970" tabRatio="702" xr2:uid="{00000000-000D-0000-FFFF-FFFF00000000}"/>
  </bookViews>
  <sheets>
    <sheet name="HW 4 - Propulsion" sheetId="6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64" l="1"/>
  <c r="F24" i="64"/>
  <c r="E21" i="64"/>
  <c r="E23" i="64" s="1"/>
  <c r="F25" i="64"/>
  <c r="F22" i="64"/>
  <c r="G22" i="64"/>
  <c r="E22" i="64"/>
  <c r="G21" i="64"/>
  <c r="G23" i="64" s="1"/>
  <c r="G19" i="64"/>
  <c r="F19" i="64"/>
  <c r="E19" i="64"/>
  <c r="F21" i="64" l="1"/>
  <c r="F23" i="64"/>
</calcChain>
</file>

<file path=xl/sharedStrings.xml><?xml version="1.0" encoding="utf-8"?>
<sst xmlns="http://schemas.openxmlformats.org/spreadsheetml/2006/main" count="98" uniqueCount="51">
  <si>
    <t>Altitude</t>
  </si>
  <si>
    <t>Homework #4</t>
  </si>
  <si>
    <t>Mach Number</t>
  </si>
  <si>
    <t>Units</t>
  </si>
  <si>
    <t>ft</t>
  </si>
  <si>
    <t>c</t>
  </si>
  <si>
    <t>--</t>
  </si>
  <si>
    <t>q</t>
  </si>
  <si>
    <t>X</t>
  </si>
  <si>
    <t>h</t>
  </si>
  <si>
    <t>M</t>
  </si>
  <si>
    <t>lb</t>
  </si>
  <si>
    <t>Boeing 747-400</t>
  </si>
  <si>
    <t>F-16 Falcon</t>
  </si>
  <si>
    <t>Gulfstream G-IV</t>
  </si>
  <si>
    <t>FLIGHT CONDITIONS</t>
  </si>
  <si>
    <t>X.YY</t>
  </si>
  <si>
    <t>X.YYYY</t>
  </si>
  <si>
    <t>Format</t>
  </si>
  <si>
    <r>
      <t>a/a</t>
    </r>
    <r>
      <rPr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 xml:space="preserve"> (from atmospheric table)</t>
    </r>
  </si>
  <si>
    <r>
      <rPr>
        <sz val="12"/>
        <color theme="1"/>
        <rFont val="Symbol"/>
        <family val="1"/>
        <charset val="2"/>
      </rPr>
      <t>r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Symbol"/>
        <family val="1"/>
        <charset val="2"/>
      </rPr>
      <t>r</t>
    </r>
    <r>
      <rPr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 xml:space="preserve"> (from atmospheric table)</t>
    </r>
  </si>
  <si>
    <t>s</t>
  </si>
  <si>
    <r>
      <t>T</t>
    </r>
    <r>
      <rPr>
        <vertAlign val="subscript"/>
        <sz val="12"/>
        <color theme="1"/>
        <rFont val="Calibri"/>
        <family val="2"/>
        <scheme val="minor"/>
      </rPr>
      <t>SL</t>
    </r>
  </si>
  <si>
    <t>TSFC at Sea Level</t>
  </si>
  <si>
    <r>
      <t>c</t>
    </r>
    <r>
      <rPr>
        <vertAlign val="subscript"/>
        <sz val="12"/>
        <color theme="1"/>
        <rFont val="Calibri"/>
        <family val="2"/>
        <scheme val="minor"/>
      </rPr>
      <t>SL</t>
    </r>
  </si>
  <si>
    <t xml:space="preserve">ENGINE CHARACTERISTICS  </t>
  </si>
  <si>
    <t>Engine Type</t>
  </si>
  <si>
    <t>Low-bypass turbofan</t>
  </si>
  <si>
    <t>Bypass Ratio</t>
  </si>
  <si>
    <t>BPR</t>
  </si>
  <si>
    <t>F110-GE-129</t>
  </si>
  <si>
    <t>Engine Description</t>
  </si>
  <si>
    <t>RB.183 Tay</t>
  </si>
  <si>
    <r>
      <t>lb/hr/lb</t>
    </r>
    <r>
      <rPr>
        <vertAlign val="subscript"/>
        <sz val="12"/>
        <color theme="1"/>
        <rFont val="Calibri"/>
        <family val="2"/>
        <scheme val="minor"/>
      </rPr>
      <t>t</t>
    </r>
  </si>
  <si>
    <t>PW4000-94</t>
  </si>
  <si>
    <t>Number of Engines</t>
  </si>
  <si>
    <t>A/B TSFC at Sea Level</t>
  </si>
  <si>
    <t>PROPULSION</t>
  </si>
  <si>
    <t>lb/hr</t>
  </si>
  <si>
    <t>FFR</t>
  </si>
  <si>
    <r>
      <t>T</t>
    </r>
    <r>
      <rPr>
        <vertAlign val="subscript"/>
        <sz val="12"/>
        <color theme="1"/>
        <rFont val="Calibri"/>
        <family val="2"/>
        <scheme val="minor"/>
      </rPr>
      <t>A</t>
    </r>
  </si>
  <si>
    <t>Medium-bypass turbofan</t>
  </si>
  <si>
    <t>Total Thrust Available</t>
  </si>
  <si>
    <t>Total Fuel Flow</t>
  </si>
  <si>
    <t>Total A/B Thrust Available</t>
  </si>
  <si>
    <t>Total A/B Fuel Flow</t>
  </si>
  <si>
    <t>Thrust at Sea Level / Engine</t>
  </si>
  <si>
    <t>A/B Thrust at Sea Level / Engine</t>
  </si>
  <si>
    <t>Propulsion</t>
  </si>
  <si>
    <t>TSFC</t>
  </si>
  <si>
    <t>A/B TSFC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</si>
</sst>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1" fillId="5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AC2C-C39D-406A-A5BA-DE23240C0CBA}">
  <sheetPr codeName="Sheet5"/>
  <dimension ref="A2:G26"/>
  <sheetViews>
    <sheetView tabSelected="1" topLeftCell="A4" zoomScale="76" workbookViewId="0">
      <selection activeCell="F33" sqref="F33"/>
    </sheetView>
  </sheetViews>
  <sheetFormatPr defaultRowHeight="14.5"/>
  <cols>
    <col min="1" max="1" width="31.7265625" customWidth="1"/>
    <col min="2" max="2" width="7.7265625" customWidth="1"/>
    <col min="3" max="4" width="8.7265625" customWidth="1"/>
    <col min="5" max="7" width="24.7265625" customWidth="1"/>
  </cols>
  <sheetData>
    <row r="2" spans="1:7">
      <c r="A2" s="18" t="s">
        <v>1</v>
      </c>
      <c r="B2" s="18"/>
    </row>
    <row r="3" spans="1:7">
      <c r="A3" s="18" t="s">
        <v>48</v>
      </c>
      <c r="B3" s="18"/>
    </row>
    <row r="4" spans="1:7" ht="15" thickBot="1"/>
    <row r="5" spans="1:7" ht="24" customHeight="1" thickBot="1">
      <c r="A5" s="2"/>
      <c r="B5" s="2"/>
      <c r="C5" s="8" t="s">
        <v>3</v>
      </c>
      <c r="D5" s="13" t="s">
        <v>18</v>
      </c>
      <c r="E5" s="8" t="s">
        <v>12</v>
      </c>
      <c r="F5" s="8" t="s">
        <v>13</v>
      </c>
      <c r="G5" s="8" t="s">
        <v>14</v>
      </c>
    </row>
    <row r="6" spans="1:7" ht="24" customHeight="1" thickBot="1">
      <c r="A6" s="6" t="s">
        <v>25</v>
      </c>
      <c r="B6" s="7"/>
      <c r="C6" s="7"/>
      <c r="D6" s="7"/>
      <c r="E6" s="7"/>
      <c r="F6" s="7"/>
      <c r="G6" s="7"/>
    </row>
    <row r="7" spans="1:7" ht="18.75" customHeight="1" thickBot="1">
      <c r="A7" s="3" t="s">
        <v>26</v>
      </c>
      <c r="B7" s="4" t="s">
        <v>6</v>
      </c>
      <c r="C7" s="4" t="s">
        <v>6</v>
      </c>
      <c r="D7" s="4" t="s">
        <v>6</v>
      </c>
      <c r="E7" s="9" t="s">
        <v>34</v>
      </c>
      <c r="F7" s="9" t="s">
        <v>30</v>
      </c>
      <c r="G7" s="9" t="s">
        <v>32</v>
      </c>
    </row>
    <row r="8" spans="1:7" ht="18.75" customHeight="1" thickBot="1">
      <c r="A8" s="3" t="s">
        <v>31</v>
      </c>
      <c r="B8" s="4" t="s">
        <v>6</v>
      </c>
      <c r="C8" s="4" t="s">
        <v>6</v>
      </c>
      <c r="D8" s="4" t="s">
        <v>6</v>
      </c>
      <c r="E8" s="9" t="s">
        <v>41</v>
      </c>
      <c r="F8" s="9" t="s">
        <v>27</v>
      </c>
      <c r="G8" s="9" t="s">
        <v>41</v>
      </c>
    </row>
    <row r="9" spans="1:7" ht="18.75" customHeight="1" thickBot="1">
      <c r="A9" s="3" t="s">
        <v>28</v>
      </c>
      <c r="B9" s="4" t="s">
        <v>29</v>
      </c>
      <c r="C9" s="4" t="s">
        <v>6</v>
      </c>
      <c r="D9" s="4" t="s">
        <v>16</v>
      </c>
      <c r="E9" s="16">
        <v>5</v>
      </c>
      <c r="F9" s="9">
        <v>0.76</v>
      </c>
      <c r="G9" s="9">
        <v>3.04</v>
      </c>
    </row>
    <row r="10" spans="1:7" ht="18.75" customHeight="1" thickBot="1">
      <c r="A10" s="3" t="s">
        <v>35</v>
      </c>
      <c r="B10" s="4" t="s">
        <v>6</v>
      </c>
      <c r="C10" s="4" t="s">
        <v>6</v>
      </c>
      <c r="D10" s="4" t="s">
        <v>6</v>
      </c>
      <c r="E10" s="11">
        <v>4</v>
      </c>
      <c r="F10" s="9">
        <v>1</v>
      </c>
      <c r="G10" s="9">
        <v>2</v>
      </c>
    </row>
    <row r="11" spans="1:7" ht="18.75" customHeight="1" thickBot="1">
      <c r="A11" s="3" t="s">
        <v>46</v>
      </c>
      <c r="B11" s="4" t="s">
        <v>22</v>
      </c>
      <c r="C11" s="4" t="s">
        <v>11</v>
      </c>
      <c r="D11" s="5" t="s">
        <v>8</v>
      </c>
      <c r="E11" s="11">
        <v>56500</v>
      </c>
      <c r="F11" s="11">
        <v>17200</v>
      </c>
      <c r="G11" s="11">
        <v>13850</v>
      </c>
    </row>
    <row r="12" spans="1:7" ht="18.75" customHeight="1" thickBot="1">
      <c r="A12" s="3" t="s">
        <v>23</v>
      </c>
      <c r="B12" s="4" t="s">
        <v>24</v>
      </c>
      <c r="C12" s="4" t="s">
        <v>33</v>
      </c>
      <c r="D12" s="4" t="s">
        <v>16</v>
      </c>
      <c r="E12" s="16">
        <v>0.36</v>
      </c>
      <c r="F12" s="16">
        <v>0.76</v>
      </c>
      <c r="G12" s="12">
        <v>0.77</v>
      </c>
    </row>
    <row r="13" spans="1:7" ht="18.75" customHeight="1" thickBot="1">
      <c r="A13" s="3" t="s">
        <v>47</v>
      </c>
      <c r="B13" s="4" t="s">
        <v>22</v>
      </c>
      <c r="C13" s="4" t="s">
        <v>11</v>
      </c>
      <c r="D13" s="5" t="s">
        <v>8</v>
      </c>
      <c r="E13" s="1" t="s">
        <v>8</v>
      </c>
      <c r="F13" s="11">
        <v>28600</v>
      </c>
      <c r="G13" s="1" t="s">
        <v>8</v>
      </c>
    </row>
    <row r="14" spans="1:7" ht="18.75" customHeight="1" thickBot="1">
      <c r="A14" s="3" t="s">
        <v>36</v>
      </c>
      <c r="B14" s="4" t="s">
        <v>24</v>
      </c>
      <c r="C14" s="4" t="s">
        <v>33</v>
      </c>
      <c r="D14" s="4" t="s">
        <v>16</v>
      </c>
      <c r="E14" s="1" t="s">
        <v>8</v>
      </c>
      <c r="F14" s="16">
        <v>1.94</v>
      </c>
      <c r="G14" s="1" t="s">
        <v>8</v>
      </c>
    </row>
    <row r="15" spans="1:7" ht="24" customHeight="1" thickBot="1">
      <c r="A15" s="6" t="s">
        <v>15</v>
      </c>
      <c r="B15" s="7"/>
      <c r="C15" s="7"/>
      <c r="D15" s="7"/>
      <c r="E15" s="10"/>
      <c r="F15" s="10"/>
      <c r="G15" s="10"/>
    </row>
    <row r="16" spans="1:7" ht="18.75" customHeight="1" thickBot="1">
      <c r="A16" s="3" t="s">
        <v>0</v>
      </c>
      <c r="B16" s="4" t="s">
        <v>9</v>
      </c>
      <c r="C16" s="4" t="s">
        <v>4</v>
      </c>
      <c r="D16" s="4" t="s">
        <v>8</v>
      </c>
      <c r="E16" s="11">
        <v>35000</v>
      </c>
      <c r="F16" s="11">
        <v>20000</v>
      </c>
      <c r="G16" s="11">
        <v>30000</v>
      </c>
    </row>
    <row r="17" spans="1:7" ht="18.75" customHeight="1" thickBot="1">
      <c r="A17" s="3" t="s">
        <v>2</v>
      </c>
      <c r="B17" s="4" t="s">
        <v>10</v>
      </c>
      <c r="C17" s="5" t="s">
        <v>6</v>
      </c>
      <c r="D17" s="5" t="s">
        <v>16</v>
      </c>
      <c r="E17" s="12">
        <v>0.84</v>
      </c>
      <c r="F17" s="12">
        <v>0.7</v>
      </c>
      <c r="G17" s="12">
        <v>0.8</v>
      </c>
    </row>
    <row r="18" spans="1:7" ht="18.75" customHeight="1" thickBot="1">
      <c r="A18" s="14" t="s">
        <v>20</v>
      </c>
      <c r="B18" s="15" t="s">
        <v>21</v>
      </c>
      <c r="C18" s="5" t="s">
        <v>6</v>
      </c>
      <c r="D18" s="5" t="s">
        <v>17</v>
      </c>
      <c r="E18" s="19">
        <v>0.3098663893855903</v>
      </c>
      <c r="F18" s="19">
        <v>0.53280221045394871</v>
      </c>
      <c r="G18" s="19">
        <v>0.37412313455983742</v>
      </c>
    </row>
    <row r="19" spans="1:7" ht="18.75" customHeight="1" thickBot="1">
      <c r="A19" s="3" t="s">
        <v>19</v>
      </c>
      <c r="B19" s="15" t="s">
        <v>7</v>
      </c>
      <c r="C19" s="5" t="s">
        <v>6</v>
      </c>
      <c r="D19" s="5" t="s">
        <v>17</v>
      </c>
      <c r="E19" s="19">
        <f>972.892043853126/1116.45</f>
        <v>0.87141568709133943</v>
      </c>
      <c r="F19" s="19">
        <f>1036.85358681727/1116.45</f>
        <v>0.92870579678200549</v>
      </c>
      <c r="G19" s="19">
        <f>994.669663503293/1116.45</f>
        <v>0.89092181781834656</v>
      </c>
    </row>
    <row r="20" spans="1:7" ht="24" customHeight="1" thickBot="1">
      <c r="A20" s="6" t="s">
        <v>37</v>
      </c>
      <c r="B20" s="7"/>
      <c r="C20" s="7"/>
      <c r="D20" s="7"/>
      <c r="E20" s="10"/>
      <c r="F20" s="10"/>
      <c r="G20" s="10"/>
    </row>
    <row r="21" spans="1:7" ht="18.75" customHeight="1" thickBot="1">
      <c r="A21" s="3" t="s">
        <v>42</v>
      </c>
      <c r="B21" s="4" t="s">
        <v>40</v>
      </c>
      <c r="C21" s="4" t="s">
        <v>11</v>
      </c>
      <c r="D21" s="5" t="s">
        <v>8</v>
      </c>
      <c r="E21" s="21">
        <f>E10*E11*E18</f>
        <v>70029.804001143406</v>
      </c>
      <c r="F21" s="21">
        <f t="shared" ref="F21:G21" si="0">F10*F11*F18</f>
        <v>9164.1980198079182</v>
      </c>
      <c r="G21" s="21">
        <f t="shared" si="0"/>
        <v>10363.210827307497</v>
      </c>
    </row>
    <row r="22" spans="1:7" ht="18.75" customHeight="1" thickBot="1">
      <c r="A22" s="17" t="s">
        <v>49</v>
      </c>
      <c r="B22" s="4" t="s">
        <v>5</v>
      </c>
      <c r="C22" s="4" t="s">
        <v>33</v>
      </c>
      <c r="D22" s="4" t="s">
        <v>16</v>
      </c>
      <c r="E22" s="20">
        <f>E12*E19</f>
        <v>0.3137096473528822</v>
      </c>
      <c r="F22" s="20">
        <f t="shared" ref="F22:G22" si="1">F12*F19</f>
        <v>0.70581640555432423</v>
      </c>
      <c r="G22" s="20">
        <f t="shared" si="1"/>
        <v>0.68600979972012688</v>
      </c>
    </row>
    <row r="23" spans="1:7" ht="18.75" customHeight="1" thickBot="1">
      <c r="A23" s="3" t="s">
        <v>43</v>
      </c>
      <c r="B23" s="4" t="s">
        <v>39</v>
      </c>
      <c r="C23" s="4" t="s">
        <v>38</v>
      </c>
      <c r="D23" s="5" t="s">
        <v>8</v>
      </c>
      <c r="E23" s="21">
        <f>E21*E12*E19</f>
        <v>21969.025117390156</v>
      </c>
      <c r="F23" s="21">
        <f t="shared" ref="F23:G23" si="2">F21*F12*F19</f>
        <v>6468.2413061288798</v>
      </c>
      <c r="G23" s="21">
        <f t="shared" si="2"/>
        <v>7109.2641840986662</v>
      </c>
    </row>
    <row r="24" spans="1:7" ht="18.75" customHeight="1" thickBot="1">
      <c r="A24" s="3" t="s">
        <v>44</v>
      </c>
      <c r="B24" s="4" t="s">
        <v>40</v>
      </c>
      <c r="C24" s="4" t="s">
        <v>11</v>
      </c>
      <c r="D24" s="5" t="s">
        <v>8</v>
      </c>
      <c r="E24" s="1" t="s">
        <v>8</v>
      </c>
      <c r="F24" s="21">
        <f>F13*F18*(1+0.7*F17)</f>
        <v>22704.833396284572</v>
      </c>
      <c r="G24" s="1" t="s">
        <v>8</v>
      </c>
    </row>
    <row r="25" spans="1:7" ht="18.75" customHeight="1" thickBot="1">
      <c r="A25" s="17" t="s">
        <v>50</v>
      </c>
      <c r="B25" s="4" t="s">
        <v>5</v>
      </c>
      <c r="C25" s="4" t="s">
        <v>33</v>
      </c>
      <c r="D25" s="4" t="s">
        <v>16</v>
      </c>
      <c r="E25" s="1" t="s">
        <v>8</v>
      </c>
      <c r="F25" s="20">
        <f>F14*F19</f>
        <v>1.8016892457570906</v>
      </c>
      <c r="G25" s="1" t="s">
        <v>8</v>
      </c>
    </row>
    <row r="26" spans="1:7" ht="18.75" customHeight="1" thickBot="1">
      <c r="A26" s="3" t="s">
        <v>45</v>
      </c>
      <c r="B26" s="4" t="s">
        <v>39</v>
      </c>
      <c r="C26" s="4" t="s">
        <v>38</v>
      </c>
      <c r="D26" s="5" t="s">
        <v>8</v>
      </c>
      <c r="E26" s="1" t="s">
        <v>8</v>
      </c>
      <c r="F26" s="21">
        <f>F24*F14*F19</f>
        <v>40907.05415679235</v>
      </c>
      <c r="G26" s="1" t="s">
        <v>8</v>
      </c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4 - Propulsion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Brice</cp:lastModifiedBy>
  <cp:lastPrinted>2020-09-15T13:22:51Z</cp:lastPrinted>
  <dcterms:created xsi:type="dcterms:W3CDTF">2016-01-30T23:05:58Z</dcterms:created>
  <dcterms:modified xsi:type="dcterms:W3CDTF">2023-01-20T22:19:33Z</dcterms:modified>
</cp:coreProperties>
</file>