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D8A896C4-4B93-4FD9-B743-7DFAEE57B90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odificare instructiuni" sheetId="1" r:id="rId1"/>
    <sheet name="Codificare exemple instructiuni" sheetId="4" r:id="rId2"/>
    <sheet name="Registrii generali" sheetId="7" r:id="rId3"/>
    <sheet name="Moduri de adresare" sheetId="8" r:id="rId4"/>
    <sheet name="Codificare clase instr." sheetId="6" r:id="rId5"/>
    <sheet name="MicroProgramEmulare" sheetId="9" r:id="rId6"/>
    <sheet name="Sheet1" sheetId="10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25" i="9" l="1"/>
  <c r="P132" i="9"/>
  <c r="P124" i="9"/>
  <c r="L28" i="9"/>
  <c r="L29" i="9"/>
  <c r="L30" i="9"/>
  <c r="L31" i="9"/>
  <c r="AS46" i="9"/>
  <c r="AX157" i="9" l="1"/>
  <c r="AW157" i="9"/>
  <c r="AV157" i="9"/>
  <c r="AU157" i="9"/>
  <c r="AT157" i="9"/>
  <c r="AS157" i="9"/>
  <c r="AR157" i="9"/>
  <c r="AQ157" i="9"/>
  <c r="AP157" i="9"/>
  <c r="AX156" i="9"/>
  <c r="AW156" i="9"/>
  <c r="AV156" i="9"/>
  <c r="AU156" i="9"/>
  <c r="AT156" i="9"/>
  <c r="AS156" i="9"/>
  <c r="AR156" i="9"/>
  <c r="AQ156" i="9"/>
  <c r="AP156" i="9"/>
  <c r="AX155" i="9"/>
  <c r="AW155" i="9"/>
  <c r="AV155" i="9"/>
  <c r="AU155" i="9"/>
  <c r="AT155" i="9"/>
  <c r="AS155" i="9"/>
  <c r="AR155" i="9"/>
  <c r="AQ155" i="9"/>
  <c r="AP155" i="9"/>
  <c r="AX161" i="9"/>
  <c r="AW161" i="9"/>
  <c r="AV161" i="9"/>
  <c r="AU161" i="9"/>
  <c r="AT161" i="9"/>
  <c r="AS161" i="9"/>
  <c r="AR161" i="9"/>
  <c r="AQ161" i="9"/>
  <c r="AP161" i="9"/>
  <c r="AX160" i="9"/>
  <c r="AW160" i="9"/>
  <c r="AV160" i="9"/>
  <c r="AU160" i="9"/>
  <c r="AT160" i="9"/>
  <c r="AS160" i="9"/>
  <c r="AR160" i="9"/>
  <c r="AQ160" i="9"/>
  <c r="AP160" i="9"/>
  <c r="AX159" i="9"/>
  <c r="AW159" i="9"/>
  <c r="AV159" i="9"/>
  <c r="AU159" i="9"/>
  <c r="AT159" i="9"/>
  <c r="AS159" i="9"/>
  <c r="AR159" i="9"/>
  <c r="AQ159" i="9"/>
  <c r="AP159" i="9"/>
  <c r="AX165" i="9"/>
  <c r="AW165" i="9"/>
  <c r="AV165" i="9"/>
  <c r="AU165" i="9"/>
  <c r="AT165" i="9"/>
  <c r="AS165" i="9"/>
  <c r="AR165" i="9"/>
  <c r="AQ165" i="9"/>
  <c r="AP165" i="9"/>
  <c r="AX164" i="9"/>
  <c r="AW164" i="9"/>
  <c r="AV164" i="9"/>
  <c r="AU164" i="9"/>
  <c r="AT164" i="9"/>
  <c r="AS164" i="9"/>
  <c r="AR164" i="9"/>
  <c r="AQ164" i="9"/>
  <c r="AP164" i="9"/>
  <c r="AX163" i="9"/>
  <c r="AW163" i="9"/>
  <c r="AV163" i="9"/>
  <c r="AU163" i="9"/>
  <c r="AT163" i="9"/>
  <c r="AS163" i="9"/>
  <c r="AR163" i="9"/>
  <c r="AQ163" i="9"/>
  <c r="AP163" i="9"/>
  <c r="AX169" i="9"/>
  <c r="AW169" i="9"/>
  <c r="AV169" i="9"/>
  <c r="AU169" i="9"/>
  <c r="AT169" i="9"/>
  <c r="AS169" i="9"/>
  <c r="AR169" i="9"/>
  <c r="AQ169" i="9"/>
  <c r="AP169" i="9"/>
  <c r="AX168" i="9"/>
  <c r="AW168" i="9"/>
  <c r="AV168" i="9"/>
  <c r="AU168" i="9"/>
  <c r="AT168" i="9"/>
  <c r="AS168" i="9"/>
  <c r="AR168" i="9"/>
  <c r="AQ168" i="9"/>
  <c r="AP168" i="9"/>
  <c r="AX167" i="9"/>
  <c r="AW167" i="9"/>
  <c r="AV167" i="9"/>
  <c r="AU167" i="9"/>
  <c r="AT167" i="9"/>
  <c r="AS167" i="9"/>
  <c r="AR167" i="9"/>
  <c r="AQ167" i="9"/>
  <c r="AP167" i="9"/>
  <c r="AX173" i="9"/>
  <c r="AW173" i="9"/>
  <c r="AV173" i="9"/>
  <c r="AU173" i="9"/>
  <c r="AT173" i="9"/>
  <c r="AS173" i="9"/>
  <c r="AR173" i="9"/>
  <c r="AQ173" i="9"/>
  <c r="AP173" i="9"/>
  <c r="AX172" i="9"/>
  <c r="AW172" i="9"/>
  <c r="AV172" i="9"/>
  <c r="AU172" i="9"/>
  <c r="AT172" i="9"/>
  <c r="AS172" i="9"/>
  <c r="AR172" i="9"/>
  <c r="AQ172" i="9"/>
  <c r="AP172" i="9"/>
  <c r="AX171" i="9"/>
  <c r="AW171" i="9"/>
  <c r="AV171" i="9"/>
  <c r="AU171" i="9"/>
  <c r="AT171" i="9"/>
  <c r="AS171" i="9"/>
  <c r="AR171" i="9"/>
  <c r="AQ171" i="9"/>
  <c r="AP171" i="9"/>
  <c r="AX177" i="9"/>
  <c r="AW177" i="9"/>
  <c r="AV177" i="9"/>
  <c r="AU177" i="9"/>
  <c r="AT177" i="9"/>
  <c r="AS177" i="9"/>
  <c r="AR177" i="9"/>
  <c r="AQ177" i="9"/>
  <c r="AP177" i="9"/>
  <c r="AX176" i="9"/>
  <c r="AW176" i="9"/>
  <c r="AV176" i="9"/>
  <c r="AU176" i="9"/>
  <c r="AT176" i="9"/>
  <c r="AS176" i="9"/>
  <c r="AR176" i="9"/>
  <c r="AQ176" i="9"/>
  <c r="AP176" i="9"/>
  <c r="AX175" i="9"/>
  <c r="AW175" i="9"/>
  <c r="AV175" i="9"/>
  <c r="AU175" i="9"/>
  <c r="AT175" i="9"/>
  <c r="AS175" i="9"/>
  <c r="AR175" i="9"/>
  <c r="AQ175" i="9"/>
  <c r="AP175" i="9"/>
  <c r="AX181" i="9"/>
  <c r="AW181" i="9"/>
  <c r="AV181" i="9"/>
  <c r="AU181" i="9"/>
  <c r="AT181" i="9"/>
  <c r="AS181" i="9"/>
  <c r="AR181" i="9"/>
  <c r="AQ181" i="9"/>
  <c r="AP181" i="9"/>
  <c r="AX180" i="9"/>
  <c r="AW180" i="9"/>
  <c r="AV180" i="9"/>
  <c r="AU180" i="9"/>
  <c r="AT180" i="9"/>
  <c r="AS180" i="9"/>
  <c r="AR180" i="9"/>
  <c r="AQ180" i="9"/>
  <c r="AP180" i="9"/>
  <c r="AX179" i="9"/>
  <c r="AW179" i="9"/>
  <c r="AV179" i="9"/>
  <c r="AU179" i="9"/>
  <c r="AT179" i="9"/>
  <c r="AS179" i="9"/>
  <c r="AR179" i="9"/>
  <c r="AQ179" i="9"/>
  <c r="AP179" i="9"/>
  <c r="AX185" i="9"/>
  <c r="AW185" i="9"/>
  <c r="AV185" i="9"/>
  <c r="AU185" i="9"/>
  <c r="AT185" i="9"/>
  <c r="AS185" i="9"/>
  <c r="AR185" i="9"/>
  <c r="AQ185" i="9"/>
  <c r="AP185" i="9"/>
  <c r="AX184" i="9"/>
  <c r="AW184" i="9"/>
  <c r="AV184" i="9"/>
  <c r="AU184" i="9"/>
  <c r="AT184" i="9"/>
  <c r="AS184" i="9"/>
  <c r="AR184" i="9"/>
  <c r="AQ184" i="9"/>
  <c r="AP184" i="9"/>
  <c r="AX183" i="9"/>
  <c r="AW183" i="9"/>
  <c r="AV183" i="9"/>
  <c r="AU183" i="9"/>
  <c r="AT183" i="9"/>
  <c r="AS183" i="9"/>
  <c r="AR183" i="9"/>
  <c r="AQ183" i="9"/>
  <c r="AP183" i="9"/>
  <c r="AX189" i="9"/>
  <c r="AW189" i="9"/>
  <c r="AV189" i="9"/>
  <c r="AU189" i="9"/>
  <c r="AT189" i="9"/>
  <c r="AS189" i="9"/>
  <c r="AR189" i="9"/>
  <c r="AQ189" i="9"/>
  <c r="AP189" i="9"/>
  <c r="AX188" i="9"/>
  <c r="AW188" i="9"/>
  <c r="AV188" i="9"/>
  <c r="AU188" i="9"/>
  <c r="AT188" i="9"/>
  <c r="AS188" i="9"/>
  <c r="AR188" i="9"/>
  <c r="AQ188" i="9"/>
  <c r="AP188" i="9"/>
  <c r="AX187" i="9"/>
  <c r="AW187" i="9"/>
  <c r="AV187" i="9"/>
  <c r="AU187" i="9"/>
  <c r="AT187" i="9"/>
  <c r="AS187" i="9"/>
  <c r="AR187" i="9"/>
  <c r="AQ187" i="9"/>
  <c r="AP187" i="9"/>
  <c r="AX193" i="9"/>
  <c r="AW193" i="9"/>
  <c r="AV193" i="9"/>
  <c r="AU193" i="9"/>
  <c r="AT193" i="9"/>
  <c r="AS193" i="9"/>
  <c r="AR193" i="9"/>
  <c r="AQ193" i="9"/>
  <c r="AP193" i="9"/>
  <c r="AX192" i="9"/>
  <c r="AW192" i="9"/>
  <c r="AV192" i="9"/>
  <c r="AU192" i="9"/>
  <c r="AT192" i="9"/>
  <c r="AS192" i="9"/>
  <c r="AR192" i="9"/>
  <c r="AQ192" i="9"/>
  <c r="AP192" i="9"/>
  <c r="AX191" i="9"/>
  <c r="AW191" i="9"/>
  <c r="AV191" i="9"/>
  <c r="AU191" i="9"/>
  <c r="AT191" i="9"/>
  <c r="AS191" i="9"/>
  <c r="AR191" i="9"/>
  <c r="AQ191" i="9"/>
  <c r="AP191" i="9"/>
  <c r="AX197" i="9"/>
  <c r="AW197" i="9"/>
  <c r="AV197" i="9"/>
  <c r="AU197" i="9"/>
  <c r="AT197" i="9"/>
  <c r="AS197" i="9"/>
  <c r="AR197" i="9"/>
  <c r="AQ197" i="9"/>
  <c r="AP197" i="9"/>
  <c r="AX196" i="9"/>
  <c r="AW196" i="9"/>
  <c r="AV196" i="9"/>
  <c r="AU196" i="9"/>
  <c r="AT196" i="9"/>
  <c r="AS196" i="9"/>
  <c r="AR196" i="9"/>
  <c r="AQ196" i="9"/>
  <c r="AP196" i="9"/>
  <c r="AX195" i="9"/>
  <c r="AW195" i="9"/>
  <c r="AV195" i="9"/>
  <c r="AU195" i="9"/>
  <c r="AT195" i="9"/>
  <c r="AS195" i="9"/>
  <c r="AR195" i="9"/>
  <c r="AQ195" i="9"/>
  <c r="AP195" i="9"/>
  <c r="AX201" i="9"/>
  <c r="AW201" i="9"/>
  <c r="AV201" i="9"/>
  <c r="AU201" i="9"/>
  <c r="AT201" i="9"/>
  <c r="AS201" i="9"/>
  <c r="AR201" i="9"/>
  <c r="AQ201" i="9"/>
  <c r="AP201" i="9"/>
  <c r="AX200" i="9"/>
  <c r="AW200" i="9"/>
  <c r="AV200" i="9"/>
  <c r="AU200" i="9"/>
  <c r="AT200" i="9"/>
  <c r="AS200" i="9"/>
  <c r="AR200" i="9"/>
  <c r="AQ200" i="9"/>
  <c r="AP200" i="9"/>
  <c r="AX208" i="9"/>
  <c r="AW208" i="9"/>
  <c r="AV208" i="9"/>
  <c r="AU208" i="9"/>
  <c r="AT208" i="9"/>
  <c r="AS208" i="9"/>
  <c r="AR208" i="9"/>
  <c r="AQ208" i="9"/>
  <c r="AP208" i="9"/>
  <c r="AX209" i="9"/>
  <c r="AW209" i="9"/>
  <c r="AV209" i="9"/>
  <c r="AU209" i="9"/>
  <c r="AT209" i="9"/>
  <c r="AS209" i="9"/>
  <c r="AR209" i="9"/>
  <c r="AQ209" i="9"/>
  <c r="AP209" i="9"/>
  <c r="AX207" i="9"/>
  <c r="AW207" i="9"/>
  <c r="AV207" i="9"/>
  <c r="AU207" i="9"/>
  <c r="AT207" i="9"/>
  <c r="AS207" i="9"/>
  <c r="AR207" i="9"/>
  <c r="AQ207" i="9"/>
  <c r="AP207" i="9"/>
  <c r="AX213" i="9"/>
  <c r="AW213" i="9"/>
  <c r="AV213" i="9"/>
  <c r="AU213" i="9"/>
  <c r="AT213" i="9"/>
  <c r="AS213" i="9"/>
  <c r="AR213" i="9"/>
  <c r="AQ213" i="9"/>
  <c r="AP213" i="9"/>
  <c r="AX212" i="9"/>
  <c r="AW212" i="9"/>
  <c r="AV212" i="9"/>
  <c r="AU212" i="9"/>
  <c r="AT212" i="9"/>
  <c r="AS212" i="9"/>
  <c r="AR212" i="9"/>
  <c r="AQ212" i="9"/>
  <c r="AP212" i="9"/>
  <c r="AX217" i="9"/>
  <c r="AW217" i="9"/>
  <c r="AV217" i="9"/>
  <c r="AU217" i="9"/>
  <c r="AT217" i="9"/>
  <c r="AS217" i="9"/>
  <c r="AR217" i="9"/>
  <c r="AQ217" i="9"/>
  <c r="AP217" i="9"/>
  <c r="AX216" i="9"/>
  <c r="AW216" i="9"/>
  <c r="AV216" i="9"/>
  <c r="AU216" i="9"/>
  <c r="AT216" i="9"/>
  <c r="AS216" i="9"/>
  <c r="AR216" i="9"/>
  <c r="AQ216" i="9"/>
  <c r="AP216" i="9"/>
  <c r="AX221" i="9"/>
  <c r="AW221" i="9"/>
  <c r="AV221" i="9"/>
  <c r="AU221" i="9"/>
  <c r="AT221" i="9"/>
  <c r="AS221" i="9"/>
  <c r="AR221" i="9"/>
  <c r="AQ221" i="9"/>
  <c r="AP221" i="9"/>
  <c r="AX220" i="9"/>
  <c r="AW220" i="9"/>
  <c r="AV220" i="9"/>
  <c r="AU220" i="9"/>
  <c r="AT220" i="9"/>
  <c r="AS220" i="9"/>
  <c r="AR220" i="9"/>
  <c r="AQ220" i="9"/>
  <c r="AP220" i="9"/>
  <c r="AX225" i="9"/>
  <c r="AW225" i="9"/>
  <c r="AV225" i="9"/>
  <c r="AU225" i="9"/>
  <c r="AT225" i="9"/>
  <c r="AS225" i="9"/>
  <c r="AR225" i="9"/>
  <c r="AQ225" i="9"/>
  <c r="AP225" i="9"/>
  <c r="AX224" i="9"/>
  <c r="AW224" i="9"/>
  <c r="AV224" i="9"/>
  <c r="AU224" i="9"/>
  <c r="AT224" i="9"/>
  <c r="AS224" i="9"/>
  <c r="AR224" i="9"/>
  <c r="AQ224" i="9"/>
  <c r="AP224" i="9"/>
  <c r="AX229" i="9"/>
  <c r="AW229" i="9"/>
  <c r="AV229" i="9"/>
  <c r="AU229" i="9"/>
  <c r="AT229" i="9"/>
  <c r="AS229" i="9"/>
  <c r="AR229" i="9"/>
  <c r="AQ229" i="9"/>
  <c r="AP229" i="9"/>
  <c r="AX228" i="9"/>
  <c r="AW228" i="9"/>
  <c r="AV228" i="9"/>
  <c r="AU228" i="9"/>
  <c r="AT228" i="9"/>
  <c r="AS228" i="9"/>
  <c r="AR228" i="9"/>
  <c r="AQ228" i="9"/>
  <c r="AP228" i="9"/>
  <c r="AX46" i="9"/>
  <c r="AW46" i="9"/>
  <c r="AV46" i="9"/>
  <c r="AU46" i="9"/>
  <c r="AT46" i="9"/>
  <c r="AR46" i="9"/>
  <c r="AQ46" i="9"/>
  <c r="AP46" i="9"/>
  <c r="AX131" i="9" l="1"/>
  <c r="AW131" i="9"/>
  <c r="AV131" i="9"/>
  <c r="AU131" i="9"/>
  <c r="AT131" i="9"/>
  <c r="AS131" i="9"/>
  <c r="AR131" i="9"/>
  <c r="AQ131" i="9"/>
  <c r="AP131" i="9"/>
  <c r="AX130" i="9"/>
  <c r="AW130" i="9"/>
  <c r="AV130" i="9"/>
  <c r="AU130" i="9"/>
  <c r="AT130" i="9"/>
  <c r="AS130" i="9"/>
  <c r="AR130" i="9"/>
  <c r="AQ130" i="9"/>
  <c r="AP130" i="9"/>
  <c r="AX127" i="9"/>
  <c r="AW127" i="9"/>
  <c r="AV127" i="9"/>
  <c r="AU127" i="9"/>
  <c r="AT127" i="9"/>
  <c r="AS127" i="9"/>
  <c r="AR127" i="9"/>
  <c r="AQ127" i="9"/>
  <c r="AP127" i="9"/>
  <c r="AX126" i="9"/>
  <c r="AW126" i="9"/>
  <c r="AV126" i="9"/>
  <c r="AU126" i="9"/>
  <c r="AT126" i="9"/>
  <c r="AS126" i="9"/>
  <c r="AR126" i="9"/>
  <c r="AQ126" i="9"/>
  <c r="AP126" i="9"/>
  <c r="AX121" i="9"/>
  <c r="AW121" i="9"/>
  <c r="AV121" i="9"/>
  <c r="AU121" i="9"/>
  <c r="AT121" i="9"/>
  <c r="AS121" i="9"/>
  <c r="AR121" i="9"/>
  <c r="AQ121" i="9"/>
  <c r="AP121" i="9"/>
  <c r="AX123" i="9"/>
  <c r="AW123" i="9"/>
  <c r="AV123" i="9"/>
  <c r="AU123" i="9"/>
  <c r="AT123" i="9"/>
  <c r="AS123" i="9"/>
  <c r="AR123" i="9"/>
  <c r="AQ123" i="9"/>
  <c r="AP123" i="9"/>
  <c r="AX122" i="9"/>
  <c r="AW122" i="9"/>
  <c r="AV122" i="9"/>
  <c r="AU122" i="9"/>
  <c r="AT122" i="9"/>
  <c r="AS122" i="9"/>
  <c r="AR122" i="9"/>
  <c r="AQ122" i="9"/>
  <c r="AP122" i="9"/>
  <c r="AX119" i="9"/>
  <c r="AW119" i="9"/>
  <c r="AV119" i="9"/>
  <c r="AU119" i="9"/>
  <c r="AT119" i="9"/>
  <c r="AS119" i="9"/>
  <c r="AR119" i="9"/>
  <c r="AQ119" i="9"/>
  <c r="AP119" i="9"/>
  <c r="AX118" i="9"/>
  <c r="AW118" i="9"/>
  <c r="AV118" i="9"/>
  <c r="AU118" i="9"/>
  <c r="AT118" i="9"/>
  <c r="AS118" i="9"/>
  <c r="AR118" i="9"/>
  <c r="AQ118" i="9"/>
  <c r="AP118" i="9"/>
  <c r="AX115" i="9"/>
  <c r="AW115" i="9"/>
  <c r="AV115" i="9"/>
  <c r="AU115" i="9"/>
  <c r="AT115" i="9"/>
  <c r="AS115" i="9"/>
  <c r="AR115" i="9"/>
  <c r="AQ115" i="9"/>
  <c r="AP115" i="9"/>
  <c r="AX114" i="9"/>
  <c r="AW114" i="9"/>
  <c r="AV114" i="9"/>
  <c r="AU114" i="9"/>
  <c r="AT114" i="9"/>
  <c r="AS114" i="9"/>
  <c r="AR114" i="9"/>
  <c r="AQ114" i="9"/>
  <c r="AP114" i="9"/>
  <c r="AX111" i="9"/>
  <c r="AW111" i="9"/>
  <c r="AV111" i="9"/>
  <c r="AU111" i="9"/>
  <c r="AT111" i="9"/>
  <c r="AS111" i="9"/>
  <c r="AR111" i="9"/>
  <c r="AQ111" i="9"/>
  <c r="AP111" i="9"/>
  <c r="AX110" i="9"/>
  <c r="AW110" i="9"/>
  <c r="AV110" i="9"/>
  <c r="AU110" i="9"/>
  <c r="AT110" i="9"/>
  <c r="AS110" i="9"/>
  <c r="AR110" i="9"/>
  <c r="AQ110" i="9"/>
  <c r="AP110" i="9"/>
  <c r="AX107" i="9"/>
  <c r="AW107" i="9"/>
  <c r="AV107" i="9"/>
  <c r="AU107" i="9"/>
  <c r="AT107" i="9"/>
  <c r="AS107" i="9"/>
  <c r="AR107" i="9"/>
  <c r="AQ107" i="9"/>
  <c r="AP107" i="9"/>
  <c r="AX106" i="9"/>
  <c r="AW106" i="9"/>
  <c r="AV106" i="9"/>
  <c r="AU106" i="9"/>
  <c r="AT106" i="9"/>
  <c r="AS106" i="9"/>
  <c r="AR106" i="9"/>
  <c r="AQ106" i="9"/>
  <c r="AP106" i="9"/>
  <c r="AX103" i="9"/>
  <c r="AW103" i="9"/>
  <c r="AV103" i="9"/>
  <c r="AU103" i="9"/>
  <c r="AT103" i="9"/>
  <c r="AS103" i="9"/>
  <c r="AR103" i="9"/>
  <c r="AQ103" i="9"/>
  <c r="AP103" i="9"/>
  <c r="AX102" i="9"/>
  <c r="AW102" i="9"/>
  <c r="AV102" i="9"/>
  <c r="AU102" i="9"/>
  <c r="AT102" i="9"/>
  <c r="AS102" i="9"/>
  <c r="AR102" i="9"/>
  <c r="AQ102" i="9"/>
  <c r="AP102" i="9"/>
  <c r="AX99" i="9"/>
  <c r="AW99" i="9"/>
  <c r="AV99" i="9"/>
  <c r="AU99" i="9"/>
  <c r="AT99" i="9"/>
  <c r="AS99" i="9"/>
  <c r="AR99" i="9"/>
  <c r="AQ99" i="9"/>
  <c r="AP99" i="9"/>
  <c r="AX98" i="9"/>
  <c r="AW98" i="9"/>
  <c r="AV98" i="9"/>
  <c r="AU98" i="9"/>
  <c r="AT98" i="9"/>
  <c r="AS98" i="9"/>
  <c r="AR98" i="9"/>
  <c r="AQ98" i="9"/>
  <c r="AP98" i="9"/>
  <c r="AX95" i="9"/>
  <c r="AW95" i="9"/>
  <c r="AV95" i="9"/>
  <c r="AU95" i="9"/>
  <c r="AT95" i="9"/>
  <c r="AS95" i="9"/>
  <c r="AR95" i="9"/>
  <c r="AQ95" i="9"/>
  <c r="AP95" i="9"/>
  <c r="AX94" i="9"/>
  <c r="AW94" i="9"/>
  <c r="AV94" i="9"/>
  <c r="AU94" i="9"/>
  <c r="AT94" i="9"/>
  <c r="AS94" i="9"/>
  <c r="AR94" i="9"/>
  <c r="AQ94" i="9"/>
  <c r="AP94" i="9"/>
  <c r="AX91" i="9"/>
  <c r="AW91" i="9"/>
  <c r="AV91" i="9"/>
  <c r="AU91" i="9"/>
  <c r="AT91" i="9"/>
  <c r="AS91" i="9"/>
  <c r="AR91" i="9"/>
  <c r="AQ91" i="9"/>
  <c r="AP91" i="9"/>
  <c r="AX90" i="9"/>
  <c r="AW90" i="9"/>
  <c r="AV90" i="9"/>
  <c r="AU90" i="9"/>
  <c r="AT90" i="9"/>
  <c r="AS90" i="9"/>
  <c r="AR90" i="9"/>
  <c r="AQ90" i="9"/>
  <c r="AP90" i="9"/>
  <c r="AX86" i="9"/>
  <c r="AW86" i="9"/>
  <c r="AV86" i="9"/>
  <c r="AU86" i="9"/>
  <c r="AT86" i="9"/>
  <c r="AS86" i="9"/>
  <c r="AR86" i="9"/>
  <c r="AQ86" i="9"/>
  <c r="AP86" i="9"/>
  <c r="AX87" i="9"/>
  <c r="AW87" i="9"/>
  <c r="AV87" i="9"/>
  <c r="AU87" i="9"/>
  <c r="AT87" i="9"/>
  <c r="AS87" i="9"/>
  <c r="AR87" i="9"/>
  <c r="AQ87" i="9"/>
  <c r="AP87" i="9"/>
  <c r="AX82" i="9"/>
  <c r="AW82" i="9"/>
  <c r="AV82" i="9"/>
  <c r="AU82" i="9"/>
  <c r="AT82" i="9"/>
  <c r="AS82" i="9"/>
  <c r="AR82" i="9"/>
  <c r="AQ82" i="9"/>
  <c r="AP82" i="9"/>
  <c r="AP83" i="9"/>
  <c r="AQ83" i="9"/>
  <c r="AR83" i="9"/>
  <c r="AS83" i="9"/>
  <c r="AT83" i="9"/>
  <c r="AU83" i="9"/>
  <c r="AV83" i="9"/>
  <c r="AW83" i="9"/>
  <c r="AX83" i="9"/>
  <c r="AP84" i="9"/>
  <c r="AQ84" i="9"/>
  <c r="AR84" i="9"/>
  <c r="AS84" i="9"/>
  <c r="AT84" i="9"/>
  <c r="AU84" i="9"/>
  <c r="AV84" i="9"/>
  <c r="AW84" i="9"/>
  <c r="AX84" i="9"/>
  <c r="AX69" i="9"/>
  <c r="AW69" i="9"/>
  <c r="AV69" i="9"/>
  <c r="AU69" i="9"/>
  <c r="AT69" i="9"/>
  <c r="AS69" i="9"/>
  <c r="AR69" i="9"/>
  <c r="AQ69" i="9"/>
  <c r="AP69" i="9"/>
  <c r="AX78" i="9"/>
  <c r="AW78" i="9"/>
  <c r="AV78" i="9"/>
  <c r="AU78" i="9"/>
  <c r="AT78" i="9"/>
  <c r="AS78" i="9"/>
  <c r="AR78" i="9"/>
  <c r="AQ78" i="9"/>
  <c r="AP78" i="9"/>
  <c r="AX79" i="9"/>
  <c r="AW79" i="9"/>
  <c r="AV79" i="9"/>
  <c r="AU79" i="9"/>
  <c r="AT79" i="9"/>
  <c r="AS79" i="9"/>
  <c r="AR79" i="9"/>
  <c r="AQ79" i="9"/>
  <c r="AP79" i="9"/>
  <c r="AP135" i="9"/>
  <c r="AQ135" i="9"/>
  <c r="AR135" i="9"/>
  <c r="AS135" i="9"/>
  <c r="AT135" i="9"/>
  <c r="AU135" i="9"/>
  <c r="AV135" i="9"/>
  <c r="AW135" i="9"/>
  <c r="AX135" i="9"/>
  <c r="AP136" i="9"/>
  <c r="AQ136" i="9"/>
  <c r="AR136" i="9"/>
  <c r="AS136" i="9"/>
  <c r="AT136" i="9"/>
  <c r="AU136" i="9"/>
  <c r="AV136" i="9"/>
  <c r="AW136" i="9"/>
  <c r="AX136" i="9"/>
  <c r="AP137" i="9"/>
  <c r="AQ137" i="9"/>
  <c r="AR137" i="9"/>
  <c r="AS137" i="9"/>
  <c r="AT137" i="9"/>
  <c r="AU137" i="9"/>
  <c r="AV137" i="9"/>
  <c r="AW137" i="9"/>
  <c r="AX137" i="9"/>
  <c r="AV40" i="9"/>
  <c r="AT39" i="9"/>
  <c r="AB20" i="9"/>
  <c r="AP237" i="9"/>
  <c r="AQ237" i="9"/>
  <c r="AR237" i="9"/>
  <c r="AS237" i="9"/>
  <c r="AT237" i="9"/>
  <c r="AU237" i="9"/>
  <c r="AV237" i="9"/>
  <c r="AW237" i="9"/>
  <c r="AX237" i="9"/>
  <c r="AP230" i="9"/>
  <c r="AQ230" i="9"/>
  <c r="AR230" i="9"/>
  <c r="AS230" i="9"/>
  <c r="AT230" i="9"/>
  <c r="AU230" i="9"/>
  <c r="AV230" i="9"/>
  <c r="AW230" i="9"/>
  <c r="AX230" i="9"/>
  <c r="AP231" i="9"/>
  <c r="AQ231" i="9"/>
  <c r="AR231" i="9"/>
  <c r="AS231" i="9"/>
  <c r="AT231" i="9"/>
  <c r="AU231" i="9"/>
  <c r="AV231" i="9"/>
  <c r="AW231" i="9"/>
  <c r="AX231" i="9"/>
  <c r="AP232" i="9"/>
  <c r="AQ232" i="9"/>
  <c r="AR232" i="9"/>
  <c r="AS232" i="9"/>
  <c r="AT232" i="9"/>
  <c r="AU232" i="9"/>
  <c r="AV232" i="9"/>
  <c r="AW232" i="9"/>
  <c r="AX232" i="9"/>
  <c r="AP233" i="9"/>
  <c r="AQ233" i="9"/>
  <c r="AR233" i="9"/>
  <c r="AS233" i="9"/>
  <c r="AT233" i="9"/>
  <c r="AU233" i="9"/>
  <c r="AV233" i="9"/>
  <c r="AW233" i="9"/>
  <c r="AX233" i="9"/>
  <c r="AP234" i="9"/>
  <c r="AQ234" i="9"/>
  <c r="AR234" i="9"/>
  <c r="AS234" i="9"/>
  <c r="AT234" i="9"/>
  <c r="AU234" i="9"/>
  <c r="AV234" i="9"/>
  <c r="AW234" i="9"/>
  <c r="AX234" i="9"/>
  <c r="AP235" i="9"/>
  <c r="AQ235" i="9"/>
  <c r="AR235" i="9"/>
  <c r="AS235" i="9"/>
  <c r="AT235" i="9"/>
  <c r="AU235" i="9"/>
  <c r="AV235" i="9"/>
  <c r="AW235" i="9"/>
  <c r="AX235" i="9"/>
  <c r="AP236" i="9"/>
  <c r="AQ236" i="9"/>
  <c r="AR236" i="9"/>
  <c r="AS236" i="9"/>
  <c r="AT236" i="9"/>
  <c r="AU236" i="9"/>
  <c r="AV236" i="9"/>
  <c r="AW236" i="9"/>
  <c r="AX236" i="9"/>
  <c r="AP214" i="9"/>
  <c r="AQ214" i="9"/>
  <c r="AR214" i="9"/>
  <c r="AS214" i="9"/>
  <c r="AT214" i="9"/>
  <c r="AU214" i="9"/>
  <c r="AV214" i="9"/>
  <c r="AW214" i="9"/>
  <c r="AX214" i="9"/>
  <c r="AP215" i="9"/>
  <c r="AQ215" i="9"/>
  <c r="AR215" i="9"/>
  <c r="AS215" i="9"/>
  <c r="AT215" i="9"/>
  <c r="AU215" i="9"/>
  <c r="AV215" i="9"/>
  <c r="AW215" i="9"/>
  <c r="AX215" i="9"/>
  <c r="AP218" i="9"/>
  <c r="AQ218" i="9"/>
  <c r="AR218" i="9"/>
  <c r="AS218" i="9"/>
  <c r="AT218" i="9"/>
  <c r="AU218" i="9"/>
  <c r="AV218" i="9"/>
  <c r="AW218" i="9"/>
  <c r="AX218" i="9"/>
  <c r="AP219" i="9"/>
  <c r="AQ219" i="9"/>
  <c r="AR219" i="9"/>
  <c r="AS219" i="9"/>
  <c r="AT219" i="9"/>
  <c r="AU219" i="9"/>
  <c r="AV219" i="9"/>
  <c r="AW219" i="9"/>
  <c r="AX219" i="9"/>
  <c r="AP222" i="9"/>
  <c r="AQ222" i="9"/>
  <c r="AR222" i="9"/>
  <c r="AS222" i="9"/>
  <c r="AT222" i="9"/>
  <c r="AU222" i="9"/>
  <c r="AV222" i="9"/>
  <c r="AW222" i="9"/>
  <c r="AX222" i="9"/>
  <c r="AP223" i="9"/>
  <c r="AQ223" i="9"/>
  <c r="AR223" i="9"/>
  <c r="AS223" i="9"/>
  <c r="AT223" i="9"/>
  <c r="AU223" i="9"/>
  <c r="AV223" i="9"/>
  <c r="AW223" i="9"/>
  <c r="AX223" i="9"/>
  <c r="AP226" i="9"/>
  <c r="AQ226" i="9"/>
  <c r="AR226" i="9"/>
  <c r="AS226" i="9"/>
  <c r="AT226" i="9"/>
  <c r="AU226" i="9"/>
  <c r="AV226" i="9"/>
  <c r="AW226" i="9"/>
  <c r="AX226" i="9"/>
  <c r="AP227" i="9"/>
  <c r="AQ227" i="9"/>
  <c r="AR227" i="9"/>
  <c r="AS227" i="9"/>
  <c r="AT227" i="9"/>
  <c r="AU227" i="9"/>
  <c r="AV227" i="9"/>
  <c r="AW227" i="9"/>
  <c r="AX227" i="9"/>
  <c r="AP210" i="9"/>
  <c r="AQ210" i="9"/>
  <c r="AR210" i="9"/>
  <c r="AS210" i="9"/>
  <c r="AT210" i="9"/>
  <c r="AU210" i="9"/>
  <c r="AV210" i="9"/>
  <c r="AW210" i="9"/>
  <c r="AX210" i="9"/>
  <c r="AP211" i="9"/>
  <c r="AQ211" i="9"/>
  <c r="AR211" i="9"/>
  <c r="AS211" i="9"/>
  <c r="AT211" i="9"/>
  <c r="AU211" i="9"/>
  <c r="AV211" i="9"/>
  <c r="AW211" i="9"/>
  <c r="AX211" i="9"/>
  <c r="L5" i="9"/>
  <c r="AG52" i="9" s="1"/>
  <c r="L6" i="9"/>
  <c r="AG199" i="9" s="1"/>
  <c r="L7" i="9"/>
  <c r="AG230" i="9" s="1"/>
  <c r="L8" i="9"/>
  <c r="AI72" i="9" s="1"/>
  <c r="L9" i="9"/>
  <c r="AF154" i="9" s="1"/>
  <c r="L10" i="9"/>
  <c r="AF158" i="9" s="1"/>
  <c r="L11" i="9"/>
  <c r="AF162" i="9" s="1"/>
  <c r="L12" i="9"/>
  <c r="AH166" i="9" s="1"/>
  <c r="L13" i="9"/>
  <c r="AH170" i="9" s="1"/>
  <c r="L14" i="9"/>
  <c r="AF174" i="9" s="1"/>
  <c r="L15" i="9"/>
  <c r="AF178" i="9" s="1"/>
  <c r="L16" i="9"/>
  <c r="L17" i="9"/>
  <c r="AF186" i="9" s="1"/>
  <c r="L18" i="9"/>
  <c r="AH190" i="9" s="1"/>
  <c r="L19" i="9"/>
  <c r="L4" i="9"/>
  <c r="AF150" i="9" s="1"/>
  <c r="AH43" i="9"/>
  <c r="L20" i="9"/>
  <c r="L21" i="9"/>
  <c r="L22" i="9"/>
  <c r="L23" i="9"/>
  <c r="L24" i="9"/>
  <c r="L25" i="9"/>
  <c r="L26" i="9"/>
  <c r="L27" i="9"/>
  <c r="L32" i="9"/>
  <c r="L33" i="9"/>
  <c r="L34" i="9"/>
  <c r="I15" i="9"/>
  <c r="I16" i="9"/>
  <c r="I17" i="9"/>
  <c r="I18" i="9"/>
  <c r="I19" i="9"/>
  <c r="O15" i="9"/>
  <c r="O16" i="9"/>
  <c r="O17" i="9"/>
  <c r="O18" i="9"/>
  <c r="O19" i="9"/>
  <c r="V15" i="9"/>
  <c r="V16" i="9"/>
  <c r="V17" i="9"/>
  <c r="V18" i="9"/>
  <c r="V19" i="9"/>
  <c r="R15" i="9"/>
  <c r="AB15" i="9" s="1"/>
  <c r="R16" i="9"/>
  <c r="AB16" i="9" s="1"/>
  <c r="R17" i="9"/>
  <c r="AB17" i="9" s="1"/>
  <c r="R18" i="9"/>
  <c r="AB18" i="9" s="1"/>
  <c r="R19" i="9"/>
  <c r="AB19" i="9" s="1"/>
  <c r="AQ39" i="9"/>
  <c r="AR39" i="9"/>
  <c r="AS39" i="9"/>
  <c r="AU39" i="9"/>
  <c r="AV39" i="9"/>
  <c r="AW39" i="9"/>
  <c r="AX39" i="9"/>
  <c r="AQ40" i="9"/>
  <c r="AR40" i="9"/>
  <c r="AS40" i="9"/>
  <c r="AT40" i="9"/>
  <c r="AU40" i="9"/>
  <c r="AW40" i="9"/>
  <c r="AX40" i="9"/>
  <c r="AQ41" i="9"/>
  <c r="AR41" i="9"/>
  <c r="AS41" i="9"/>
  <c r="AT41" i="9"/>
  <c r="AU41" i="9"/>
  <c r="AV41" i="9"/>
  <c r="AW41" i="9"/>
  <c r="AX41" i="9"/>
  <c r="AQ42" i="9"/>
  <c r="AR42" i="9"/>
  <c r="AS42" i="9"/>
  <c r="AT42" i="9"/>
  <c r="AU42" i="9"/>
  <c r="AV42" i="9"/>
  <c r="AW42" i="9"/>
  <c r="AX42" i="9"/>
  <c r="AQ43" i="9"/>
  <c r="AR43" i="9"/>
  <c r="AS43" i="9"/>
  <c r="AT43" i="9"/>
  <c r="AU43" i="9"/>
  <c r="AV43" i="9"/>
  <c r="AW43" i="9"/>
  <c r="AX43" i="9"/>
  <c r="AQ44" i="9"/>
  <c r="AR44" i="9"/>
  <c r="AS44" i="9"/>
  <c r="AT44" i="9"/>
  <c r="AU44" i="9"/>
  <c r="AV44" i="9"/>
  <c r="AW44" i="9"/>
  <c r="AX44" i="9"/>
  <c r="AQ45" i="9"/>
  <c r="AR45" i="9"/>
  <c r="AS45" i="9"/>
  <c r="AT45" i="9"/>
  <c r="AU45" i="9"/>
  <c r="AV45" i="9"/>
  <c r="AW45" i="9"/>
  <c r="AX45" i="9"/>
  <c r="AQ47" i="9"/>
  <c r="AR47" i="9"/>
  <c r="AS47" i="9"/>
  <c r="AT47" i="9"/>
  <c r="AU47" i="9"/>
  <c r="AV47" i="9"/>
  <c r="AW47" i="9"/>
  <c r="AX47" i="9"/>
  <c r="AQ48" i="9"/>
  <c r="AR48" i="9"/>
  <c r="AS48" i="9"/>
  <c r="AT48" i="9"/>
  <c r="AU48" i="9"/>
  <c r="AV48" i="9"/>
  <c r="AW48" i="9"/>
  <c r="AX48" i="9"/>
  <c r="AQ49" i="9"/>
  <c r="AR49" i="9"/>
  <c r="AS49" i="9"/>
  <c r="AT49" i="9"/>
  <c r="AU49" i="9"/>
  <c r="AV49" i="9"/>
  <c r="AW49" i="9"/>
  <c r="AX49" i="9"/>
  <c r="AQ50" i="9"/>
  <c r="AR50" i="9"/>
  <c r="AS50" i="9"/>
  <c r="AT50" i="9"/>
  <c r="AU50" i="9"/>
  <c r="AV50" i="9"/>
  <c r="AW50" i="9"/>
  <c r="AX50" i="9"/>
  <c r="AQ51" i="9"/>
  <c r="AR51" i="9"/>
  <c r="AS51" i="9"/>
  <c r="AT51" i="9"/>
  <c r="AU51" i="9"/>
  <c r="AV51" i="9"/>
  <c r="AW51" i="9"/>
  <c r="AX51" i="9"/>
  <c r="AQ52" i="9"/>
  <c r="AR52" i="9"/>
  <c r="AS52" i="9"/>
  <c r="AT52" i="9"/>
  <c r="AU52" i="9"/>
  <c r="AV52" i="9"/>
  <c r="AW52" i="9"/>
  <c r="AX52" i="9"/>
  <c r="AQ53" i="9"/>
  <c r="AR53" i="9"/>
  <c r="AS53" i="9"/>
  <c r="AT53" i="9"/>
  <c r="AU53" i="9"/>
  <c r="AV53" i="9"/>
  <c r="AW53" i="9"/>
  <c r="AX53" i="9"/>
  <c r="AQ54" i="9"/>
  <c r="AR54" i="9"/>
  <c r="AS54" i="9"/>
  <c r="AT54" i="9"/>
  <c r="AU54" i="9"/>
  <c r="AV54" i="9"/>
  <c r="AW54" i="9"/>
  <c r="AX54" i="9"/>
  <c r="AQ55" i="9"/>
  <c r="AR55" i="9"/>
  <c r="AS55" i="9"/>
  <c r="AT55" i="9"/>
  <c r="AU55" i="9"/>
  <c r="AV55" i="9"/>
  <c r="AW55" i="9"/>
  <c r="AX55" i="9"/>
  <c r="AQ56" i="9"/>
  <c r="AR56" i="9"/>
  <c r="AS56" i="9"/>
  <c r="AT56" i="9"/>
  <c r="AU56" i="9"/>
  <c r="AV56" i="9"/>
  <c r="AW56" i="9"/>
  <c r="AX56" i="9"/>
  <c r="AQ57" i="9"/>
  <c r="AR57" i="9"/>
  <c r="AS57" i="9"/>
  <c r="AT57" i="9"/>
  <c r="AU57" i="9"/>
  <c r="AV57" i="9"/>
  <c r="AW57" i="9"/>
  <c r="AX57" i="9"/>
  <c r="AQ58" i="9"/>
  <c r="AR58" i="9"/>
  <c r="AS58" i="9"/>
  <c r="AT58" i="9"/>
  <c r="AU58" i="9"/>
  <c r="AV58" i="9"/>
  <c r="AW58" i="9"/>
  <c r="AX58" i="9"/>
  <c r="AQ59" i="9"/>
  <c r="AR59" i="9"/>
  <c r="AS59" i="9"/>
  <c r="AT59" i="9"/>
  <c r="AU59" i="9"/>
  <c r="AV59" i="9"/>
  <c r="AW59" i="9"/>
  <c r="AX59" i="9"/>
  <c r="AQ60" i="9"/>
  <c r="AR60" i="9"/>
  <c r="AS60" i="9"/>
  <c r="AT60" i="9"/>
  <c r="AU60" i="9"/>
  <c r="AV60" i="9"/>
  <c r="AW60" i="9"/>
  <c r="AX60" i="9"/>
  <c r="AQ61" i="9"/>
  <c r="AR61" i="9"/>
  <c r="AS61" i="9"/>
  <c r="AT61" i="9"/>
  <c r="AU61" i="9"/>
  <c r="AV61" i="9"/>
  <c r="AW61" i="9"/>
  <c r="AX61" i="9"/>
  <c r="AQ62" i="9"/>
  <c r="AR62" i="9"/>
  <c r="AS62" i="9"/>
  <c r="AT62" i="9"/>
  <c r="AU62" i="9"/>
  <c r="AV62" i="9"/>
  <c r="AW62" i="9"/>
  <c r="AX62" i="9"/>
  <c r="AQ63" i="9"/>
  <c r="AR63" i="9"/>
  <c r="AS63" i="9"/>
  <c r="AT63" i="9"/>
  <c r="AU63" i="9"/>
  <c r="AV63" i="9"/>
  <c r="AW63" i="9"/>
  <c r="AX63" i="9"/>
  <c r="AQ64" i="9"/>
  <c r="AR64" i="9"/>
  <c r="AS64" i="9"/>
  <c r="AT64" i="9"/>
  <c r="AU64" i="9"/>
  <c r="AV64" i="9"/>
  <c r="AW64" i="9"/>
  <c r="AX64" i="9"/>
  <c r="AQ65" i="9"/>
  <c r="AR65" i="9"/>
  <c r="AS65" i="9"/>
  <c r="AT65" i="9"/>
  <c r="AU65" i="9"/>
  <c r="AV65" i="9"/>
  <c r="AW65" i="9"/>
  <c r="AX65" i="9"/>
  <c r="AQ66" i="9"/>
  <c r="AR66" i="9"/>
  <c r="AS66" i="9"/>
  <c r="AT66" i="9"/>
  <c r="AU66" i="9"/>
  <c r="AV66" i="9"/>
  <c r="AW66" i="9"/>
  <c r="AX66" i="9"/>
  <c r="AQ67" i="9"/>
  <c r="AR67" i="9"/>
  <c r="AS67" i="9"/>
  <c r="AT67" i="9"/>
  <c r="AU67" i="9"/>
  <c r="AV67" i="9"/>
  <c r="AW67" i="9"/>
  <c r="AX67" i="9"/>
  <c r="AQ68" i="9"/>
  <c r="AR68" i="9"/>
  <c r="AS68" i="9"/>
  <c r="AT68" i="9"/>
  <c r="AU68" i="9"/>
  <c r="AV68" i="9"/>
  <c r="AW68" i="9"/>
  <c r="AX68" i="9"/>
  <c r="AQ70" i="9"/>
  <c r="AR70" i="9"/>
  <c r="AS70" i="9"/>
  <c r="AT70" i="9"/>
  <c r="AU70" i="9"/>
  <c r="AV70" i="9"/>
  <c r="AW70" i="9"/>
  <c r="AX70" i="9"/>
  <c r="AQ71" i="9"/>
  <c r="AR71" i="9"/>
  <c r="AS71" i="9"/>
  <c r="AT71" i="9"/>
  <c r="AU71" i="9"/>
  <c r="AV71" i="9"/>
  <c r="AW71" i="9"/>
  <c r="AX71" i="9"/>
  <c r="AQ72" i="9"/>
  <c r="AR72" i="9"/>
  <c r="AS72" i="9"/>
  <c r="AT72" i="9"/>
  <c r="AU72" i="9"/>
  <c r="AV72" i="9"/>
  <c r="AW72" i="9"/>
  <c r="AX72" i="9"/>
  <c r="AQ73" i="9"/>
  <c r="AR73" i="9"/>
  <c r="AS73" i="9"/>
  <c r="AT73" i="9"/>
  <c r="AU73" i="9"/>
  <c r="AV73" i="9"/>
  <c r="AW73" i="9"/>
  <c r="AX73" i="9"/>
  <c r="AQ74" i="9"/>
  <c r="AR74" i="9"/>
  <c r="AS74" i="9"/>
  <c r="AT74" i="9"/>
  <c r="AU74" i="9"/>
  <c r="AV74" i="9"/>
  <c r="AW74" i="9"/>
  <c r="AX74" i="9"/>
  <c r="AQ75" i="9"/>
  <c r="AR75" i="9"/>
  <c r="AS75" i="9"/>
  <c r="AT75" i="9"/>
  <c r="AU75" i="9"/>
  <c r="AV75" i="9"/>
  <c r="AW75" i="9"/>
  <c r="AX75" i="9"/>
  <c r="AQ76" i="9"/>
  <c r="AR76" i="9"/>
  <c r="AS76" i="9"/>
  <c r="AT76" i="9"/>
  <c r="AU76" i="9"/>
  <c r="AV76" i="9"/>
  <c r="AW76" i="9"/>
  <c r="AX76" i="9"/>
  <c r="AQ77" i="9"/>
  <c r="AR77" i="9"/>
  <c r="AS77" i="9"/>
  <c r="AT77" i="9"/>
  <c r="AU77" i="9"/>
  <c r="AV77" i="9"/>
  <c r="AW77" i="9"/>
  <c r="AX77" i="9"/>
  <c r="AQ80" i="9"/>
  <c r="AR80" i="9"/>
  <c r="AS80" i="9"/>
  <c r="AT80" i="9"/>
  <c r="AU80" i="9"/>
  <c r="AV80" i="9"/>
  <c r="AW80" i="9"/>
  <c r="AX80" i="9"/>
  <c r="AQ81" i="9"/>
  <c r="AR81" i="9"/>
  <c r="AS81" i="9"/>
  <c r="AT81" i="9"/>
  <c r="AU81" i="9"/>
  <c r="AV81" i="9"/>
  <c r="AW81" i="9"/>
  <c r="AX81" i="9"/>
  <c r="AQ85" i="9"/>
  <c r="AR85" i="9"/>
  <c r="AS85" i="9"/>
  <c r="AT85" i="9"/>
  <c r="AU85" i="9"/>
  <c r="AV85" i="9"/>
  <c r="AW85" i="9"/>
  <c r="AX85" i="9"/>
  <c r="AQ88" i="9"/>
  <c r="AR88" i="9"/>
  <c r="AS88" i="9"/>
  <c r="AT88" i="9"/>
  <c r="AU88" i="9"/>
  <c r="AV88" i="9"/>
  <c r="AW88" i="9"/>
  <c r="AX88" i="9"/>
  <c r="AQ89" i="9"/>
  <c r="AR89" i="9"/>
  <c r="AS89" i="9"/>
  <c r="AT89" i="9"/>
  <c r="AU89" i="9"/>
  <c r="AV89" i="9"/>
  <c r="AW89" i="9"/>
  <c r="AX89" i="9"/>
  <c r="AQ92" i="9"/>
  <c r="AR92" i="9"/>
  <c r="AS92" i="9"/>
  <c r="AT92" i="9"/>
  <c r="AU92" i="9"/>
  <c r="AV92" i="9"/>
  <c r="AW92" i="9"/>
  <c r="AX92" i="9"/>
  <c r="AQ93" i="9"/>
  <c r="AR93" i="9"/>
  <c r="AS93" i="9"/>
  <c r="AT93" i="9"/>
  <c r="AU93" i="9"/>
  <c r="AV93" i="9"/>
  <c r="AW93" i="9"/>
  <c r="AX93" i="9"/>
  <c r="AQ96" i="9"/>
  <c r="AR96" i="9"/>
  <c r="AS96" i="9"/>
  <c r="AT96" i="9"/>
  <c r="AU96" i="9"/>
  <c r="AV96" i="9"/>
  <c r="AW96" i="9"/>
  <c r="AX96" i="9"/>
  <c r="AQ97" i="9"/>
  <c r="AR97" i="9"/>
  <c r="AS97" i="9"/>
  <c r="AT97" i="9"/>
  <c r="AU97" i="9"/>
  <c r="AV97" i="9"/>
  <c r="AW97" i="9"/>
  <c r="AX97" i="9"/>
  <c r="AQ100" i="9"/>
  <c r="AR100" i="9"/>
  <c r="AS100" i="9"/>
  <c r="AT100" i="9"/>
  <c r="AU100" i="9"/>
  <c r="AV100" i="9"/>
  <c r="AW100" i="9"/>
  <c r="AX100" i="9"/>
  <c r="AQ101" i="9"/>
  <c r="AR101" i="9"/>
  <c r="AS101" i="9"/>
  <c r="AT101" i="9"/>
  <c r="AU101" i="9"/>
  <c r="AV101" i="9"/>
  <c r="AW101" i="9"/>
  <c r="AX101" i="9"/>
  <c r="AQ104" i="9"/>
  <c r="AR104" i="9"/>
  <c r="AS104" i="9"/>
  <c r="AT104" i="9"/>
  <c r="AU104" i="9"/>
  <c r="AV104" i="9"/>
  <c r="AW104" i="9"/>
  <c r="AX104" i="9"/>
  <c r="AQ105" i="9"/>
  <c r="AR105" i="9"/>
  <c r="AS105" i="9"/>
  <c r="AT105" i="9"/>
  <c r="AU105" i="9"/>
  <c r="AV105" i="9"/>
  <c r="AW105" i="9"/>
  <c r="AX105" i="9"/>
  <c r="AQ108" i="9"/>
  <c r="AR108" i="9"/>
  <c r="AS108" i="9"/>
  <c r="AT108" i="9"/>
  <c r="AU108" i="9"/>
  <c r="AV108" i="9"/>
  <c r="AW108" i="9"/>
  <c r="AX108" i="9"/>
  <c r="AQ109" i="9"/>
  <c r="AR109" i="9"/>
  <c r="AS109" i="9"/>
  <c r="AT109" i="9"/>
  <c r="AU109" i="9"/>
  <c r="AV109" i="9"/>
  <c r="AW109" i="9"/>
  <c r="AX109" i="9"/>
  <c r="AQ112" i="9"/>
  <c r="AR112" i="9"/>
  <c r="AS112" i="9"/>
  <c r="AT112" i="9"/>
  <c r="AU112" i="9"/>
  <c r="AV112" i="9"/>
  <c r="AW112" i="9"/>
  <c r="AX112" i="9"/>
  <c r="AQ113" i="9"/>
  <c r="AR113" i="9"/>
  <c r="AS113" i="9"/>
  <c r="AT113" i="9"/>
  <c r="AU113" i="9"/>
  <c r="AV113" i="9"/>
  <c r="AW113" i="9"/>
  <c r="AX113" i="9"/>
  <c r="AQ116" i="9"/>
  <c r="AR116" i="9"/>
  <c r="AS116" i="9"/>
  <c r="AT116" i="9"/>
  <c r="AU116" i="9"/>
  <c r="AV116" i="9"/>
  <c r="AW116" i="9"/>
  <c r="AX116" i="9"/>
  <c r="AQ117" i="9"/>
  <c r="AR117" i="9"/>
  <c r="AS117" i="9"/>
  <c r="AT117" i="9"/>
  <c r="AU117" i="9"/>
  <c r="AV117" i="9"/>
  <c r="AW117" i="9"/>
  <c r="AX117" i="9"/>
  <c r="AQ120" i="9"/>
  <c r="AR120" i="9"/>
  <c r="AS120" i="9"/>
  <c r="AT120" i="9"/>
  <c r="AU120" i="9"/>
  <c r="AV120" i="9"/>
  <c r="AW120" i="9"/>
  <c r="AX120" i="9"/>
  <c r="AQ124" i="9"/>
  <c r="AR124" i="9"/>
  <c r="AS124" i="9"/>
  <c r="AT124" i="9"/>
  <c r="AU124" i="9"/>
  <c r="AV124" i="9"/>
  <c r="AW124" i="9"/>
  <c r="AX124" i="9"/>
  <c r="AQ125" i="9"/>
  <c r="AR125" i="9"/>
  <c r="AS125" i="9"/>
  <c r="AT125" i="9"/>
  <c r="AU125" i="9"/>
  <c r="AV125" i="9"/>
  <c r="AW125" i="9"/>
  <c r="AX125" i="9"/>
  <c r="AQ128" i="9"/>
  <c r="AR128" i="9"/>
  <c r="AS128" i="9"/>
  <c r="AT128" i="9"/>
  <c r="AU128" i="9"/>
  <c r="AV128" i="9"/>
  <c r="AW128" i="9"/>
  <c r="AX128" i="9"/>
  <c r="AQ129" i="9"/>
  <c r="AR129" i="9"/>
  <c r="AS129" i="9"/>
  <c r="AT129" i="9"/>
  <c r="AU129" i="9"/>
  <c r="AV129" i="9"/>
  <c r="AW129" i="9"/>
  <c r="AX129" i="9"/>
  <c r="AQ132" i="9"/>
  <c r="AR132" i="9"/>
  <c r="AS132" i="9"/>
  <c r="AT132" i="9"/>
  <c r="AU132" i="9"/>
  <c r="AV132" i="9"/>
  <c r="AW132" i="9"/>
  <c r="AX132" i="9"/>
  <c r="AQ133" i="9"/>
  <c r="AR133" i="9"/>
  <c r="AS133" i="9"/>
  <c r="AT133" i="9"/>
  <c r="AU133" i="9"/>
  <c r="AV133" i="9"/>
  <c r="AW133" i="9"/>
  <c r="AX133" i="9"/>
  <c r="AQ134" i="9"/>
  <c r="AR134" i="9"/>
  <c r="AS134" i="9"/>
  <c r="AT134" i="9"/>
  <c r="AU134" i="9"/>
  <c r="AV134" i="9"/>
  <c r="AW134" i="9"/>
  <c r="AX134" i="9"/>
  <c r="AQ138" i="9"/>
  <c r="AR138" i="9"/>
  <c r="AS138" i="9"/>
  <c r="AT138" i="9"/>
  <c r="AU138" i="9"/>
  <c r="AV138" i="9"/>
  <c r="AW138" i="9"/>
  <c r="AX138" i="9"/>
  <c r="AQ139" i="9"/>
  <c r="AR139" i="9"/>
  <c r="AS139" i="9"/>
  <c r="AT139" i="9"/>
  <c r="AU139" i="9"/>
  <c r="AV139" i="9"/>
  <c r="AW139" i="9"/>
  <c r="AX139" i="9"/>
  <c r="AQ140" i="9"/>
  <c r="AR140" i="9"/>
  <c r="AS140" i="9"/>
  <c r="AT140" i="9"/>
  <c r="AU140" i="9"/>
  <c r="AV140" i="9"/>
  <c r="AW140" i="9"/>
  <c r="AX140" i="9"/>
  <c r="AQ141" i="9"/>
  <c r="AR141" i="9"/>
  <c r="AS141" i="9"/>
  <c r="AT141" i="9"/>
  <c r="AU141" i="9"/>
  <c r="AV141" i="9"/>
  <c r="AW141" i="9"/>
  <c r="AX141" i="9"/>
  <c r="AQ142" i="9"/>
  <c r="AR142" i="9"/>
  <c r="AS142" i="9"/>
  <c r="AT142" i="9"/>
  <c r="AU142" i="9"/>
  <c r="AV142" i="9"/>
  <c r="AW142" i="9"/>
  <c r="AX142" i="9"/>
  <c r="AQ143" i="9"/>
  <c r="AR143" i="9"/>
  <c r="AS143" i="9"/>
  <c r="AT143" i="9"/>
  <c r="AU143" i="9"/>
  <c r="AV143" i="9"/>
  <c r="AW143" i="9"/>
  <c r="AX143" i="9"/>
  <c r="AQ144" i="9"/>
  <c r="AR144" i="9"/>
  <c r="AS144" i="9"/>
  <c r="AT144" i="9"/>
  <c r="AU144" i="9"/>
  <c r="AV144" i="9"/>
  <c r="AW144" i="9"/>
  <c r="AX144" i="9"/>
  <c r="AQ145" i="9"/>
  <c r="AR145" i="9"/>
  <c r="AS145" i="9"/>
  <c r="AT145" i="9"/>
  <c r="AU145" i="9"/>
  <c r="AV145" i="9"/>
  <c r="AW145" i="9"/>
  <c r="AX145" i="9"/>
  <c r="AQ146" i="9"/>
  <c r="AR146" i="9"/>
  <c r="AS146" i="9"/>
  <c r="AT146" i="9"/>
  <c r="AU146" i="9"/>
  <c r="AV146" i="9"/>
  <c r="AW146" i="9"/>
  <c r="AX146" i="9"/>
  <c r="AQ147" i="9"/>
  <c r="AR147" i="9"/>
  <c r="AS147" i="9"/>
  <c r="AT147" i="9"/>
  <c r="AU147" i="9"/>
  <c r="AV147" i="9"/>
  <c r="AW147" i="9"/>
  <c r="AX147" i="9"/>
  <c r="AQ148" i="9"/>
  <c r="AR148" i="9"/>
  <c r="AS148" i="9"/>
  <c r="AT148" i="9"/>
  <c r="AU148" i="9"/>
  <c r="AV148" i="9"/>
  <c r="AW148" i="9"/>
  <c r="AX148" i="9"/>
  <c r="AQ149" i="9"/>
  <c r="AR149" i="9"/>
  <c r="AS149" i="9"/>
  <c r="AT149" i="9"/>
  <c r="AU149" i="9"/>
  <c r="AV149" i="9"/>
  <c r="AW149" i="9"/>
  <c r="AX149" i="9"/>
  <c r="AQ150" i="9"/>
  <c r="AR150" i="9"/>
  <c r="AS150" i="9"/>
  <c r="AT150" i="9"/>
  <c r="AU150" i="9"/>
  <c r="AV150" i="9"/>
  <c r="AW150" i="9"/>
  <c r="AX150" i="9"/>
  <c r="AQ151" i="9"/>
  <c r="AR151" i="9"/>
  <c r="AS151" i="9"/>
  <c r="AT151" i="9"/>
  <c r="AU151" i="9"/>
  <c r="AV151" i="9"/>
  <c r="AW151" i="9"/>
  <c r="AX151" i="9"/>
  <c r="AQ152" i="9"/>
  <c r="AR152" i="9"/>
  <c r="AS152" i="9"/>
  <c r="AT152" i="9"/>
  <c r="AU152" i="9"/>
  <c r="AV152" i="9"/>
  <c r="AW152" i="9"/>
  <c r="AX152" i="9"/>
  <c r="AQ153" i="9"/>
  <c r="AR153" i="9"/>
  <c r="AS153" i="9"/>
  <c r="AT153" i="9"/>
  <c r="AU153" i="9"/>
  <c r="AV153" i="9"/>
  <c r="AW153" i="9"/>
  <c r="AX153" i="9"/>
  <c r="AQ154" i="9"/>
  <c r="AR154" i="9"/>
  <c r="AS154" i="9"/>
  <c r="AT154" i="9"/>
  <c r="AU154" i="9"/>
  <c r="AV154" i="9"/>
  <c r="AW154" i="9"/>
  <c r="AX154" i="9"/>
  <c r="AQ158" i="9"/>
  <c r="AR158" i="9"/>
  <c r="AS158" i="9"/>
  <c r="AT158" i="9"/>
  <c r="AU158" i="9"/>
  <c r="AV158" i="9"/>
  <c r="AW158" i="9"/>
  <c r="AX158" i="9"/>
  <c r="AQ162" i="9"/>
  <c r="AR162" i="9"/>
  <c r="AS162" i="9"/>
  <c r="AT162" i="9"/>
  <c r="AU162" i="9"/>
  <c r="AV162" i="9"/>
  <c r="AW162" i="9"/>
  <c r="AX162" i="9"/>
  <c r="AQ166" i="9"/>
  <c r="AR166" i="9"/>
  <c r="AS166" i="9"/>
  <c r="AT166" i="9"/>
  <c r="AU166" i="9"/>
  <c r="AV166" i="9"/>
  <c r="AW166" i="9"/>
  <c r="AX166" i="9"/>
  <c r="AQ170" i="9"/>
  <c r="AR170" i="9"/>
  <c r="AS170" i="9"/>
  <c r="AT170" i="9"/>
  <c r="AU170" i="9"/>
  <c r="AV170" i="9"/>
  <c r="AW170" i="9"/>
  <c r="AX170" i="9"/>
  <c r="AQ174" i="9"/>
  <c r="AR174" i="9"/>
  <c r="AS174" i="9"/>
  <c r="AT174" i="9"/>
  <c r="AU174" i="9"/>
  <c r="AV174" i="9"/>
  <c r="AW174" i="9"/>
  <c r="AX174" i="9"/>
  <c r="AQ178" i="9"/>
  <c r="AR178" i="9"/>
  <c r="AS178" i="9"/>
  <c r="AT178" i="9"/>
  <c r="AU178" i="9"/>
  <c r="AV178" i="9"/>
  <c r="AW178" i="9"/>
  <c r="AX178" i="9"/>
  <c r="AQ182" i="9"/>
  <c r="AR182" i="9"/>
  <c r="AS182" i="9"/>
  <c r="AT182" i="9"/>
  <c r="AU182" i="9"/>
  <c r="AV182" i="9"/>
  <c r="AW182" i="9"/>
  <c r="AX182" i="9"/>
  <c r="AQ186" i="9"/>
  <c r="AR186" i="9"/>
  <c r="AS186" i="9"/>
  <c r="AT186" i="9"/>
  <c r="AU186" i="9"/>
  <c r="AV186" i="9"/>
  <c r="AW186" i="9"/>
  <c r="AX186" i="9"/>
  <c r="AQ190" i="9"/>
  <c r="AR190" i="9"/>
  <c r="AS190" i="9"/>
  <c r="AT190" i="9"/>
  <c r="AU190" i="9"/>
  <c r="AV190" i="9"/>
  <c r="AW190" i="9"/>
  <c r="AX190" i="9"/>
  <c r="AQ194" i="9"/>
  <c r="AR194" i="9"/>
  <c r="AS194" i="9"/>
  <c r="AT194" i="9"/>
  <c r="AU194" i="9"/>
  <c r="AV194" i="9"/>
  <c r="AW194" i="9"/>
  <c r="AX194" i="9"/>
  <c r="AQ198" i="9"/>
  <c r="AR198" i="9"/>
  <c r="AS198" i="9"/>
  <c r="AT198" i="9"/>
  <c r="AU198" i="9"/>
  <c r="AV198" i="9"/>
  <c r="AW198" i="9"/>
  <c r="AX198" i="9"/>
  <c r="AQ199" i="9"/>
  <c r="AR199" i="9"/>
  <c r="AS199" i="9"/>
  <c r="AT199" i="9"/>
  <c r="AU199" i="9"/>
  <c r="AV199" i="9"/>
  <c r="AW199" i="9"/>
  <c r="AX199" i="9"/>
  <c r="AQ202" i="9"/>
  <c r="AR202" i="9"/>
  <c r="AS202" i="9"/>
  <c r="AT202" i="9"/>
  <c r="AU202" i="9"/>
  <c r="AV202" i="9"/>
  <c r="AW202" i="9"/>
  <c r="AX202" i="9"/>
  <c r="AQ203" i="9"/>
  <c r="AR203" i="9"/>
  <c r="AS203" i="9"/>
  <c r="AT203" i="9"/>
  <c r="AU203" i="9"/>
  <c r="AV203" i="9"/>
  <c r="AW203" i="9"/>
  <c r="AX203" i="9"/>
  <c r="AQ204" i="9"/>
  <c r="AR204" i="9"/>
  <c r="AS204" i="9"/>
  <c r="AT204" i="9"/>
  <c r="AU204" i="9"/>
  <c r="AV204" i="9"/>
  <c r="AW204" i="9"/>
  <c r="AX204" i="9"/>
  <c r="AQ205" i="9"/>
  <c r="AR205" i="9"/>
  <c r="AS205" i="9"/>
  <c r="AT205" i="9"/>
  <c r="AU205" i="9"/>
  <c r="AV205" i="9"/>
  <c r="AW205" i="9"/>
  <c r="AX205" i="9"/>
  <c r="AQ206" i="9"/>
  <c r="AR206" i="9"/>
  <c r="AS206" i="9"/>
  <c r="AT206" i="9"/>
  <c r="AU206" i="9"/>
  <c r="AV206" i="9"/>
  <c r="AW206" i="9"/>
  <c r="AX206" i="9"/>
  <c r="AX38" i="9"/>
  <c r="AW38" i="9"/>
  <c r="AV38" i="9"/>
  <c r="AU38" i="9"/>
  <c r="AT38" i="9"/>
  <c r="AS38" i="9"/>
  <c r="AR38" i="9"/>
  <c r="AQ38" i="9"/>
  <c r="F15" i="9"/>
  <c r="F16" i="9"/>
  <c r="F17" i="9"/>
  <c r="F18" i="9"/>
  <c r="F19" i="9"/>
  <c r="C18" i="9"/>
  <c r="C19" i="9"/>
  <c r="C8" i="9"/>
  <c r="T205" i="9" s="1"/>
  <c r="C9" i="9"/>
  <c r="W128" i="9" s="1"/>
  <c r="C10" i="9"/>
  <c r="C11" i="9"/>
  <c r="P135" i="9" s="1"/>
  <c r="C12" i="9"/>
  <c r="T136" i="9" s="1"/>
  <c r="C13" i="9"/>
  <c r="C14" i="9"/>
  <c r="C15" i="9"/>
  <c r="R84" i="9" s="1"/>
  <c r="C16" i="9"/>
  <c r="S88" i="9" s="1"/>
  <c r="C17" i="9"/>
  <c r="Q136" i="9" s="1"/>
  <c r="AP63" i="9"/>
  <c r="AP65" i="9"/>
  <c r="AP67" i="9"/>
  <c r="AP61" i="9"/>
  <c r="AP60" i="9"/>
  <c r="AP57" i="9"/>
  <c r="AP55" i="9"/>
  <c r="AP53" i="9"/>
  <c r="AP59" i="9"/>
  <c r="AP51" i="9"/>
  <c r="AP50" i="9"/>
  <c r="AP48" i="9"/>
  <c r="AP44" i="9"/>
  <c r="AP206" i="9"/>
  <c r="AP205" i="9"/>
  <c r="AP204" i="9"/>
  <c r="AP203" i="9"/>
  <c r="AP202" i="9"/>
  <c r="AP199" i="9"/>
  <c r="AP198" i="9"/>
  <c r="AP194" i="9"/>
  <c r="AP190" i="9"/>
  <c r="AP186" i="9"/>
  <c r="AP182" i="9"/>
  <c r="AP178" i="9"/>
  <c r="AP174" i="9"/>
  <c r="AP170" i="9"/>
  <c r="AP166" i="9"/>
  <c r="AP162" i="9"/>
  <c r="AP158" i="9"/>
  <c r="AP154" i="9"/>
  <c r="AP153" i="9"/>
  <c r="AP152" i="9"/>
  <c r="AP151" i="9"/>
  <c r="AP150" i="9"/>
  <c r="AP149" i="9"/>
  <c r="AP148" i="9"/>
  <c r="AP147" i="9"/>
  <c r="AP146" i="9"/>
  <c r="AP145" i="9"/>
  <c r="AP144" i="9"/>
  <c r="AP143" i="9"/>
  <c r="AP142" i="9"/>
  <c r="AP141" i="9"/>
  <c r="AP140" i="9"/>
  <c r="AP139" i="9"/>
  <c r="AP138" i="9"/>
  <c r="AP134" i="9"/>
  <c r="AP133" i="9"/>
  <c r="AP132" i="9"/>
  <c r="AP129" i="9"/>
  <c r="AP128" i="9"/>
  <c r="AP125" i="9"/>
  <c r="AP124" i="9"/>
  <c r="AP120" i="9"/>
  <c r="AP117" i="9"/>
  <c r="AP116" i="9"/>
  <c r="AP113" i="9"/>
  <c r="AP112" i="9"/>
  <c r="AP109" i="9"/>
  <c r="AP108" i="9"/>
  <c r="AP105" i="9"/>
  <c r="AP104" i="9"/>
  <c r="AP101" i="9"/>
  <c r="AP100" i="9"/>
  <c r="AP97" i="9"/>
  <c r="AP96" i="9"/>
  <c r="AP93" i="9"/>
  <c r="AP92" i="9"/>
  <c r="AP89" i="9"/>
  <c r="AP88" i="9"/>
  <c r="AP85" i="9"/>
  <c r="AP81" i="9"/>
  <c r="AP80" i="9"/>
  <c r="AP77" i="9"/>
  <c r="AP76" i="9"/>
  <c r="AP75" i="9"/>
  <c r="AP74" i="9"/>
  <c r="AP73" i="9"/>
  <c r="AP72" i="9"/>
  <c r="AP71" i="9"/>
  <c r="AP70" i="9"/>
  <c r="AP68" i="9"/>
  <c r="AP66" i="9"/>
  <c r="AP64" i="9"/>
  <c r="AP62" i="9"/>
  <c r="AP58" i="9"/>
  <c r="AP56" i="9"/>
  <c r="AP54" i="9"/>
  <c r="AP52" i="9"/>
  <c r="AP49" i="9"/>
  <c r="AP47" i="9"/>
  <c r="AP39" i="9"/>
  <c r="AP40" i="9"/>
  <c r="AP41" i="9"/>
  <c r="AP42" i="9"/>
  <c r="AP43" i="9"/>
  <c r="AP45" i="9"/>
  <c r="AP38" i="9"/>
  <c r="V14" i="9"/>
  <c r="V13" i="9"/>
  <c r="V12" i="9"/>
  <c r="V11" i="9"/>
  <c r="AY41" i="9" s="1"/>
  <c r="V10" i="9"/>
  <c r="AY42" i="9" s="1"/>
  <c r="V9" i="9"/>
  <c r="AY60" i="9" s="1"/>
  <c r="V8" i="9"/>
  <c r="AY52" i="9" s="1"/>
  <c r="V7" i="9"/>
  <c r="AY45" i="9" s="1"/>
  <c r="V6" i="9"/>
  <c r="AY39" i="9" s="1"/>
  <c r="V5" i="9"/>
  <c r="AY68" i="9" s="1"/>
  <c r="V4" i="9"/>
  <c r="R14" i="9"/>
  <c r="AB14" i="9" s="1"/>
  <c r="R13" i="9"/>
  <c r="AB13" i="9" s="1"/>
  <c r="R12" i="9"/>
  <c r="AB12" i="9" s="1"/>
  <c r="R11" i="9"/>
  <c r="AB11" i="9" s="1"/>
  <c r="R10" i="9"/>
  <c r="AO76" i="9" s="1"/>
  <c r="R9" i="9"/>
  <c r="AB9" i="9" s="1"/>
  <c r="R8" i="9"/>
  <c r="AB8" i="9" s="1"/>
  <c r="R7" i="9"/>
  <c r="AN68" i="9" s="1"/>
  <c r="R6" i="9"/>
  <c r="AB6" i="9" s="1"/>
  <c r="R5" i="9"/>
  <c r="AM203" i="9" s="1"/>
  <c r="R4" i="9"/>
  <c r="O14" i="9"/>
  <c r="O13" i="9"/>
  <c r="O12" i="9"/>
  <c r="O11" i="9"/>
  <c r="O10" i="9"/>
  <c r="O9" i="9"/>
  <c r="O8" i="9"/>
  <c r="O7" i="9"/>
  <c r="AK97" i="9" s="1"/>
  <c r="O6" i="9"/>
  <c r="AJ56" i="9" s="1"/>
  <c r="O5" i="9"/>
  <c r="AJ38" i="9" s="1"/>
  <c r="O4" i="9"/>
  <c r="I14" i="9"/>
  <c r="I13" i="9"/>
  <c r="AE205" i="9" s="1"/>
  <c r="I12" i="9"/>
  <c r="I11" i="9"/>
  <c r="AD120" i="9" s="1"/>
  <c r="I10" i="9"/>
  <c r="AB132" i="9" s="1"/>
  <c r="I9" i="9"/>
  <c r="AB59" i="9" s="1"/>
  <c r="I8" i="9"/>
  <c r="I7" i="9"/>
  <c r="AC104" i="9" s="1"/>
  <c r="I6" i="9"/>
  <c r="I5" i="9"/>
  <c r="AE129" i="9" s="1"/>
  <c r="I4" i="9"/>
  <c r="F14" i="9"/>
  <c r="F13" i="9"/>
  <c r="F12" i="9"/>
  <c r="F11" i="9"/>
  <c r="F10" i="9"/>
  <c r="F9" i="9"/>
  <c r="F8" i="9"/>
  <c r="F7" i="9"/>
  <c r="F6" i="9"/>
  <c r="F5" i="9"/>
  <c r="Y205" i="9" s="1"/>
  <c r="F4" i="9"/>
  <c r="C5" i="9"/>
  <c r="C6" i="9"/>
  <c r="P50" i="9" s="1"/>
  <c r="C7" i="9"/>
  <c r="C4" i="9"/>
  <c r="AI129" i="9" l="1"/>
  <c r="AG194" i="9"/>
  <c r="AF43" i="9"/>
  <c r="AI109" i="9"/>
  <c r="AF199" i="9"/>
  <c r="Q205" i="9"/>
  <c r="AI128" i="9"/>
  <c r="AF205" i="9"/>
  <c r="AH62" i="9"/>
  <c r="AI59" i="9"/>
  <c r="AF152" i="9"/>
  <c r="T199" i="9"/>
  <c r="S44" i="9"/>
  <c r="AI110" i="9"/>
  <c r="AI161" i="9"/>
  <c r="AH160" i="9"/>
  <c r="AH159" i="9"/>
  <c r="AG165" i="9"/>
  <c r="AG164" i="9"/>
  <c r="AF163" i="9"/>
  <c r="AI177" i="9"/>
  <c r="AH176" i="9"/>
  <c r="AH175" i="9"/>
  <c r="AG181" i="9"/>
  <c r="AF180" i="9"/>
  <c r="AF179" i="9"/>
  <c r="AI155" i="9"/>
  <c r="AH161" i="9"/>
  <c r="AG160" i="9"/>
  <c r="AG159" i="9"/>
  <c r="AF165" i="9"/>
  <c r="AF164" i="9"/>
  <c r="AI171" i="9"/>
  <c r="AH177" i="9"/>
  <c r="AG176" i="9"/>
  <c r="AG175" i="9"/>
  <c r="AF181" i="9"/>
  <c r="AH157" i="9"/>
  <c r="AG156" i="9"/>
  <c r="AF155" i="9"/>
  <c r="AI169" i="9"/>
  <c r="AH168" i="9"/>
  <c r="AH167" i="9"/>
  <c r="AG173" i="9"/>
  <c r="AG172" i="9"/>
  <c r="AF171" i="9"/>
  <c r="AI185" i="9"/>
  <c r="AH184" i="9"/>
  <c r="AG157" i="9"/>
  <c r="AF156" i="9"/>
  <c r="AF157" i="9"/>
  <c r="AH156" i="9"/>
  <c r="AG155" i="9"/>
  <c r="AH169" i="9"/>
  <c r="AI172" i="9"/>
  <c r="AI180" i="9"/>
  <c r="AF184" i="9"/>
  <c r="AG161" i="9"/>
  <c r="AI164" i="9"/>
  <c r="AG169" i="9"/>
  <c r="AI167" i="9"/>
  <c r="AH172" i="9"/>
  <c r="AG177" i="9"/>
  <c r="AH180" i="9"/>
  <c r="AF161" i="9"/>
  <c r="AI159" i="9"/>
  <c r="AH164" i="9"/>
  <c r="AF169" i="9"/>
  <c r="AG167" i="9"/>
  <c r="AF172" i="9"/>
  <c r="AF177" i="9"/>
  <c r="AI175" i="9"/>
  <c r="AG180" i="9"/>
  <c r="AI157" i="9"/>
  <c r="AF159" i="9"/>
  <c r="AF167" i="9"/>
  <c r="AF175" i="9"/>
  <c r="AI183" i="9"/>
  <c r="AI160" i="9"/>
  <c r="AI165" i="9"/>
  <c r="AH163" i="9"/>
  <c r="AG168" i="9"/>
  <c r="AH173" i="9"/>
  <c r="AG171" i="9"/>
  <c r="AI176" i="9"/>
  <c r="AI181" i="9"/>
  <c r="AI179" i="9"/>
  <c r="AH185" i="9"/>
  <c r="AG183" i="9"/>
  <c r="AF160" i="9"/>
  <c r="AH165" i="9"/>
  <c r="AG163" i="9"/>
  <c r="AF168" i="9"/>
  <c r="AH171" i="9"/>
  <c r="AH183" i="9"/>
  <c r="AG184" i="9"/>
  <c r="AI173" i="9"/>
  <c r="AF183" i="9"/>
  <c r="AH181" i="9"/>
  <c r="AG179" i="9"/>
  <c r="AI168" i="9"/>
  <c r="AI184" i="9"/>
  <c r="AI156" i="9"/>
  <c r="AI163" i="9"/>
  <c r="AF173" i="9"/>
  <c r="AF176" i="9"/>
  <c r="AH179" i="9"/>
  <c r="AG185" i="9"/>
  <c r="AH155" i="9"/>
  <c r="AF185" i="9"/>
  <c r="X106" i="9"/>
  <c r="AA161" i="9"/>
  <c r="Z160" i="9"/>
  <c r="Z159" i="9"/>
  <c r="Y165" i="9"/>
  <c r="Y164" i="9"/>
  <c r="X163" i="9"/>
  <c r="AA177" i="9"/>
  <c r="Z176" i="9"/>
  <c r="Z175" i="9"/>
  <c r="Y181" i="9"/>
  <c r="X180" i="9"/>
  <c r="X179" i="9"/>
  <c r="AA155" i="9"/>
  <c r="Z161" i="9"/>
  <c r="Y160" i="9"/>
  <c r="Y159" i="9"/>
  <c r="X165" i="9"/>
  <c r="X164" i="9"/>
  <c r="AA171" i="9"/>
  <c r="Z177" i="9"/>
  <c r="Y176" i="9"/>
  <c r="Y175" i="9"/>
  <c r="X181" i="9"/>
  <c r="Z157" i="9"/>
  <c r="Y156" i="9"/>
  <c r="X155" i="9"/>
  <c r="AA169" i="9"/>
  <c r="Z168" i="9"/>
  <c r="Z167" i="9"/>
  <c r="Y173" i="9"/>
  <c r="Y172" i="9"/>
  <c r="X171" i="9"/>
  <c r="AA185" i="9"/>
  <c r="Z184" i="9"/>
  <c r="Y157" i="9"/>
  <c r="X156" i="9"/>
  <c r="X157" i="9"/>
  <c r="X159" i="9"/>
  <c r="X167" i="9"/>
  <c r="X175" i="9"/>
  <c r="AA183" i="9"/>
  <c r="AA163" i="9"/>
  <c r="AA168" i="9"/>
  <c r="AA173" i="9"/>
  <c r="Z171" i="9"/>
  <c r="AA160" i="9"/>
  <c r="AA165" i="9"/>
  <c r="Z163" i="9"/>
  <c r="Y168" i="9"/>
  <c r="Z173" i="9"/>
  <c r="Y171" i="9"/>
  <c r="AA176" i="9"/>
  <c r="AA181" i="9"/>
  <c r="AA156" i="9"/>
  <c r="Z155" i="9"/>
  <c r="X160" i="9"/>
  <c r="Z165" i="9"/>
  <c r="Y163" i="9"/>
  <c r="X168" i="9"/>
  <c r="X173" i="9"/>
  <c r="X176" i="9"/>
  <c r="Z181" i="9"/>
  <c r="AA179" i="9"/>
  <c r="Z185" i="9"/>
  <c r="Z156" i="9"/>
  <c r="Y155" i="9"/>
  <c r="Z169" i="9"/>
  <c r="AA172" i="9"/>
  <c r="AA180" i="9"/>
  <c r="Y179" i="9"/>
  <c r="X185" i="9"/>
  <c r="AA184" i="9"/>
  <c r="Y183" i="9"/>
  <c r="AA157" i="9"/>
  <c r="Y161" i="9"/>
  <c r="AA164" i="9"/>
  <c r="Y169" i="9"/>
  <c r="AA167" i="9"/>
  <c r="Z164" i="9"/>
  <c r="AA159" i="9"/>
  <c r="Y184" i="9"/>
  <c r="X161" i="9"/>
  <c r="X184" i="9"/>
  <c r="Z172" i="9"/>
  <c r="Z183" i="9"/>
  <c r="X172" i="9"/>
  <c r="X183" i="9"/>
  <c r="Y180" i="9"/>
  <c r="Z179" i="9"/>
  <c r="Y185" i="9"/>
  <c r="X169" i="9"/>
  <c r="Y177" i="9"/>
  <c r="Y167" i="9"/>
  <c r="X177" i="9"/>
  <c r="Z180" i="9"/>
  <c r="AA175" i="9"/>
  <c r="AL107" i="9"/>
  <c r="AL157" i="9"/>
  <c r="AO165" i="9"/>
  <c r="AO164" i="9"/>
  <c r="AN163" i="9"/>
  <c r="AM169" i="9"/>
  <c r="AL168" i="9"/>
  <c r="AL167" i="9"/>
  <c r="AO181" i="9"/>
  <c r="AN180" i="9"/>
  <c r="AN179" i="9"/>
  <c r="AM185" i="9"/>
  <c r="AO160" i="9"/>
  <c r="AO159" i="9"/>
  <c r="AN165" i="9"/>
  <c r="AN164" i="9"/>
  <c r="AM163" i="9"/>
  <c r="AL169" i="9"/>
  <c r="AO176" i="9"/>
  <c r="AO175" i="9"/>
  <c r="AN181" i="9"/>
  <c r="AM180" i="9"/>
  <c r="AO156" i="9"/>
  <c r="AN155" i="9"/>
  <c r="AM161" i="9"/>
  <c r="AL160" i="9"/>
  <c r="AL159" i="9"/>
  <c r="AO173" i="9"/>
  <c r="AO172" i="9"/>
  <c r="AN171" i="9"/>
  <c r="AM177" i="9"/>
  <c r="AL176" i="9"/>
  <c r="AL175" i="9"/>
  <c r="AO157" i="9"/>
  <c r="AN156" i="9"/>
  <c r="AM155" i="9"/>
  <c r="AN157" i="9"/>
  <c r="AO168" i="9"/>
  <c r="AO171" i="9"/>
  <c r="AO185" i="9"/>
  <c r="AO184" i="9"/>
  <c r="AL183" i="9"/>
  <c r="AO161" i="9"/>
  <c r="AM157" i="9"/>
  <c r="AN160" i="9"/>
  <c r="AO163" i="9"/>
  <c r="AN168" i="9"/>
  <c r="AN173" i="9"/>
  <c r="AM171" i="9"/>
  <c r="AN176" i="9"/>
  <c r="AO179" i="9"/>
  <c r="AN185" i="9"/>
  <c r="AN184" i="9"/>
  <c r="AM160" i="9"/>
  <c r="AM165" i="9"/>
  <c r="AL163" i="9"/>
  <c r="AM168" i="9"/>
  <c r="AM173" i="9"/>
  <c r="AL171" i="9"/>
  <c r="AM176" i="9"/>
  <c r="AM181" i="9"/>
  <c r="AM179" i="9"/>
  <c r="AL185" i="9"/>
  <c r="AM184" i="9"/>
  <c r="AL165" i="9"/>
  <c r="AL173" i="9"/>
  <c r="AL181" i="9"/>
  <c r="AL179" i="9"/>
  <c r="AL184" i="9"/>
  <c r="AO155" i="9"/>
  <c r="AM156" i="9"/>
  <c r="AL155" i="9"/>
  <c r="AN161" i="9"/>
  <c r="AN169" i="9"/>
  <c r="AO167" i="9"/>
  <c r="AN172" i="9"/>
  <c r="AN177" i="9"/>
  <c r="AO180" i="9"/>
  <c r="AO183" i="9"/>
  <c r="AL156" i="9"/>
  <c r="AL161" i="9"/>
  <c r="AN159" i="9"/>
  <c r="AM164" i="9"/>
  <c r="AN167" i="9"/>
  <c r="AM159" i="9"/>
  <c r="AO169" i="9"/>
  <c r="AO177" i="9"/>
  <c r="AM183" i="9"/>
  <c r="AM172" i="9"/>
  <c r="AL177" i="9"/>
  <c r="AL172" i="9"/>
  <c r="AN175" i="9"/>
  <c r="AL180" i="9"/>
  <c r="AL164" i="9"/>
  <c r="AM167" i="9"/>
  <c r="AM175" i="9"/>
  <c r="AN183" i="9"/>
  <c r="AF170" i="9"/>
  <c r="AH71" i="9"/>
  <c r="AB106" i="9"/>
  <c r="AD157" i="9"/>
  <c r="AC156" i="9"/>
  <c r="AB155" i="9"/>
  <c r="AE169" i="9"/>
  <c r="AD168" i="9"/>
  <c r="AD167" i="9"/>
  <c r="AC173" i="9"/>
  <c r="AC172" i="9"/>
  <c r="AB171" i="9"/>
  <c r="AE185" i="9"/>
  <c r="AC157" i="9"/>
  <c r="AB156" i="9"/>
  <c r="AE163" i="9"/>
  <c r="AD169" i="9"/>
  <c r="AC168" i="9"/>
  <c r="AC167" i="9"/>
  <c r="AB173" i="9"/>
  <c r="AB172" i="9"/>
  <c r="AE180" i="9"/>
  <c r="AE161" i="9"/>
  <c r="AD160" i="9"/>
  <c r="AD159" i="9"/>
  <c r="AC165" i="9"/>
  <c r="AC164" i="9"/>
  <c r="AB163" i="9"/>
  <c r="AE177" i="9"/>
  <c r="AD176" i="9"/>
  <c r="AD175" i="9"/>
  <c r="AC181" i="9"/>
  <c r="AB180" i="9"/>
  <c r="AB179" i="9"/>
  <c r="AE155" i="9"/>
  <c r="AC160" i="9"/>
  <c r="AD165" i="9"/>
  <c r="AC163" i="9"/>
  <c r="AB168" i="9"/>
  <c r="AD173" i="9"/>
  <c r="AC171" i="9"/>
  <c r="AC176" i="9"/>
  <c r="AD181" i="9"/>
  <c r="AE179" i="9"/>
  <c r="AD185" i="9"/>
  <c r="AD183" i="9"/>
  <c r="AE157" i="9"/>
  <c r="AC161" i="9"/>
  <c r="AE159" i="9"/>
  <c r="AD164" i="9"/>
  <c r="AE156" i="9"/>
  <c r="AD155" i="9"/>
  <c r="AB160" i="9"/>
  <c r="AB165" i="9"/>
  <c r="AB176" i="9"/>
  <c r="AB181" i="9"/>
  <c r="AD179" i="9"/>
  <c r="AC185" i="9"/>
  <c r="AE184" i="9"/>
  <c r="AC183" i="9"/>
  <c r="AD156" i="9"/>
  <c r="AC155" i="9"/>
  <c r="AC179" i="9"/>
  <c r="AB185" i="9"/>
  <c r="AD184" i="9"/>
  <c r="AB183" i="9"/>
  <c r="AD161" i="9"/>
  <c r="AE164" i="9"/>
  <c r="AC169" i="9"/>
  <c r="AE172" i="9"/>
  <c r="AD177" i="9"/>
  <c r="AD180" i="9"/>
  <c r="AC184" i="9"/>
  <c r="AB157" i="9"/>
  <c r="AB161" i="9"/>
  <c r="AC159" i="9"/>
  <c r="AB164" i="9"/>
  <c r="AB167" i="9"/>
  <c r="AB177" i="9"/>
  <c r="AC175" i="9"/>
  <c r="AB159" i="9"/>
  <c r="AB184" i="9"/>
  <c r="AB169" i="9"/>
  <c r="AE171" i="9"/>
  <c r="AD172" i="9"/>
  <c r="AE183" i="9"/>
  <c r="AE165" i="9"/>
  <c r="AD163" i="9"/>
  <c r="AE167" i="9"/>
  <c r="AE176" i="9"/>
  <c r="AC180" i="9"/>
  <c r="AD171" i="9"/>
  <c r="AC177" i="9"/>
  <c r="AE173" i="9"/>
  <c r="AE175" i="9"/>
  <c r="AE160" i="9"/>
  <c r="AB175" i="9"/>
  <c r="AE181" i="9"/>
  <c r="AE168" i="9"/>
  <c r="P94" i="9"/>
  <c r="V157" i="9"/>
  <c r="U156" i="9"/>
  <c r="T155" i="9"/>
  <c r="S161" i="9"/>
  <c r="R160" i="9"/>
  <c r="R159" i="9"/>
  <c r="Q165" i="9"/>
  <c r="Q164" i="9"/>
  <c r="P163" i="9"/>
  <c r="W169" i="9"/>
  <c r="V168" i="9"/>
  <c r="V167" i="9"/>
  <c r="U173" i="9"/>
  <c r="U172" i="9"/>
  <c r="T171" i="9"/>
  <c r="S177" i="9"/>
  <c r="R176" i="9"/>
  <c r="R175" i="9"/>
  <c r="Q181" i="9"/>
  <c r="P180" i="9"/>
  <c r="P179" i="9"/>
  <c r="W185" i="9"/>
  <c r="U157" i="9"/>
  <c r="T156" i="9"/>
  <c r="S155" i="9"/>
  <c r="R161" i="9"/>
  <c r="Q160" i="9"/>
  <c r="Q159" i="9"/>
  <c r="P165" i="9"/>
  <c r="P164" i="9"/>
  <c r="W163" i="9"/>
  <c r="V169" i="9"/>
  <c r="U168" i="9"/>
  <c r="U167" i="9"/>
  <c r="T173" i="9"/>
  <c r="T172" i="9"/>
  <c r="S171" i="9"/>
  <c r="R177" i="9"/>
  <c r="Q176" i="9"/>
  <c r="Q175" i="9"/>
  <c r="P181" i="9"/>
  <c r="W180" i="9"/>
  <c r="R157" i="9"/>
  <c r="Q156" i="9"/>
  <c r="P155" i="9"/>
  <c r="W161" i="9"/>
  <c r="V160" i="9"/>
  <c r="V159" i="9"/>
  <c r="U165" i="9"/>
  <c r="U164" i="9"/>
  <c r="T163" i="9"/>
  <c r="S169" i="9"/>
  <c r="R168" i="9"/>
  <c r="R167" i="9"/>
  <c r="Q173" i="9"/>
  <c r="Q172" i="9"/>
  <c r="P171" i="9"/>
  <c r="W177" i="9"/>
  <c r="V176" i="9"/>
  <c r="V175" i="9"/>
  <c r="U181" i="9"/>
  <c r="T180" i="9"/>
  <c r="T179" i="9"/>
  <c r="S185" i="9"/>
  <c r="Q157" i="9"/>
  <c r="P156" i="9"/>
  <c r="W155" i="9"/>
  <c r="P157" i="9"/>
  <c r="T157" i="9"/>
  <c r="R156" i="9"/>
  <c r="Q155" i="9"/>
  <c r="V161" i="9"/>
  <c r="P160" i="9"/>
  <c r="R165" i="9"/>
  <c r="W164" i="9"/>
  <c r="Q163" i="9"/>
  <c r="U169" i="9"/>
  <c r="P168" i="9"/>
  <c r="P173" i="9"/>
  <c r="W172" i="9"/>
  <c r="V177" i="9"/>
  <c r="P176" i="9"/>
  <c r="R181" i="9"/>
  <c r="V180" i="9"/>
  <c r="U179" i="9"/>
  <c r="T185" i="9"/>
  <c r="W184" i="9"/>
  <c r="V183" i="9"/>
  <c r="P161" i="9"/>
  <c r="W160" i="9"/>
  <c r="S157" i="9"/>
  <c r="U161" i="9"/>
  <c r="W159" i="9"/>
  <c r="V164" i="9"/>
  <c r="T169" i="9"/>
  <c r="W167" i="9"/>
  <c r="V172" i="9"/>
  <c r="U177" i="9"/>
  <c r="W175" i="9"/>
  <c r="U180" i="9"/>
  <c r="S179" i="9"/>
  <c r="R185" i="9"/>
  <c r="V184" i="9"/>
  <c r="U183" i="9"/>
  <c r="R164" i="9"/>
  <c r="T161" i="9"/>
  <c r="U159" i="9"/>
  <c r="T164" i="9"/>
  <c r="R169" i="9"/>
  <c r="T167" i="9"/>
  <c r="S172" i="9"/>
  <c r="T177" i="9"/>
  <c r="U175" i="9"/>
  <c r="S180" i="9"/>
  <c r="R179" i="9"/>
  <c r="Q185" i="9"/>
  <c r="U184" i="9"/>
  <c r="T183" i="9"/>
  <c r="Q161" i="9"/>
  <c r="T159" i="9"/>
  <c r="S164" i="9"/>
  <c r="Q169" i="9"/>
  <c r="S167" i="9"/>
  <c r="R172" i="9"/>
  <c r="W171" i="9"/>
  <c r="Q177" i="9"/>
  <c r="T175" i="9"/>
  <c r="R180" i="9"/>
  <c r="Q179" i="9"/>
  <c r="P185" i="9"/>
  <c r="T184" i="9"/>
  <c r="S183" i="9"/>
  <c r="W165" i="9"/>
  <c r="S159" i="9"/>
  <c r="W156" i="9"/>
  <c r="V155" i="9"/>
  <c r="U160" i="9"/>
  <c r="P159" i="9"/>
  <c r="V165" i="9"/>
  <c r="U163" i="9"/>
  <c r="T168" i="9"/>
  <c r="P167" i="9"/>
  <c r="V173" i="9"/>
  <c r="U171" i="9"/>
  <c r="U176" i="9"/>
  <c r="P175" i="9"/>
  <c r="V181" i="9"/>
  <c r="R184" i="9"/>
  <c r="Q183" i="9"/>
  <c r="V156" i="9"/>
  <c r="U155" i="9"/>
  <c r="T160" i="9"/>
  <c r="T165" i="9"/>
  <c r="S163" i="9"/>
  <c r="S168" i="9"/>
  <c r="W168" i="9"/>
  <c r="S181" i="9"/>
  <c r="V179" i="9"/>
  <c r="V185" i="9"/>
  <c r="P183" i="9"/>
  <c r="W157" i="9"/>
  <c r="Q168" i="9"/>
  <c r="U185" i="9"/>
  <c r="R183" i="9"/>
  <c r="S184" i="9"/>
  <c r="S156" i="9"/>
  <c r="V171" i="9"/>
  <c r="S165" i="9"/>
  <c r="W173" i="9"/>
  <c r="W176" i="9"/>
  <c r="S160" i="9"/>
  <c r="R163" i="9"/>
  <c r="Q167" i="9"/>
  <c r="P172" i="9"/>
  <c r="P177" i="9"/>
  <c r="W181" i="9"/>
  <c r="S176" i="9"/>
  <c r="T181" i="9"/>
  <c r="P169" i="9"/>
  <c r="Q184" i="9"/>
  <c r="V163" i="9"/>
  <c r="R171" i="9"/>
  <c r="P184" i="9"/>
  <c r="S173" i="9"/>
  <c r="Q171" i="9"/>
  <c r="T176" i="9"/>
  <c r="W183" i="9"/>
  <c r="R155" i="9"/>
  <c r="R173" i="9"/>
  <c r="S175" i="9"/>
  <c r="Q180" i="9"/>
  <c r="W179" i="9"/>
  <c r="AY103" i="9"/>
  <c r="BB157" i="9"/>
  <c r="BA156" i="9"/>
  <c r="AZ155" i="9"/>
  <c r="AY161" i="9"/>
  <c r="BB168" i="9"/>
  <c r="BB167" i="9"/>
  <c r="BA173" i="9"/>
  <c r="BA172" i="9"/>
  <c r="AZ171" i="9"/>
  <c r="AY177" i="9"/>
  <c r="BB184" i="9"/>
  <c r="BA157" i="9"/>
  <c r="AZ156" i="9"/>
  <c r="AY155" i="9"/>
  <c r="BB169" i="9"/>
  <c r="BA168" i="9"/>
  <c r="BA167" i="9"/>
  <c r="AZ173" i="9"/>
  <c r="AZ172" i="9"/>
  <c r="AY171" i="9"/>
  <c r="AZ157" i="9"/>
  <c r="AY157" i="9"/>
  <c r="BB160" i="9"/>
  <c r="BB159" i="9"/>
  <c r="BA165" i="9"/>
  <c r="BA164" i="9"/>
  <c r="AZ163" i="9"/>
  <c r="AY169" i="9"/>
  <c r="BB176" i="9"/>
  <c r="BB175" i="9"/>
  <c r="BA181" i="9"/>
  <c r="AZ180" i="9"/>
  <c r="AZ179" i="9"/>
  <c r="AY185" i="9"/>
  <c r="BB161" i="9"/>
  <c r="AY165" i="9"/>
  <c r="BB177" i="9"/>
  <c r="AY181" i="9"/>
  <c r="BB183" i="9"/>
  <c r="BB155" i="9"/>
  <c r="BA161" i="9"/>
  <c r="BA169" i="9"/>
  <c r="BA177" i="9"/>
  <c r="BB180" i="9"/>
  <c r="BA183" i="9"/>
  <c r="AY159" i="9"/>
  <c r="AY164" i="9"/>
  <c r="BB156" i="9"/>
  <c r="BA155" i="9"/>
  <c r="AZ161" i="9"/>
  <c r="BA159" i="9"/>
  <c r="BB164" i="9"/>
  <c r="AZ169" i="9"/>
  <c r="AZ167" i="9"/>
  <c r="BB172" i="9"/>
  <c r="AZ177" i="9"/>
  <c r="BA175" i="9"/>
  <c r="BA180" i="9"/>
  <c r="AZ183" i="9"/>
  <c r="AY156" i="9"/>
  <c r="AZ159" i="9"/>
  <c r="AZ164" i="9"/>
  <c r="AY167" i="9"/>
  <c r="AY172" i="9"/>
  <c r="AZ175" i="9"/>
  <c r="AY180" i="9"/>
  <c r="AY183" i="9"/>
  <c r="BA160" i="9"/>
  <c r="BB163" i="9"/>
  <c r="AZ168" i="9"/>
  <c r="BB171" i="9"/>
  <c r="BA176" i="9"/>
  <c r="BB179" i="9"/>
  <c r="BA185" i="9"/>
  <c r="AZ184" i="9"/>
  <c r="AZ160" i="9"/>
  <c r="BB165" i="9"/>
  <c r="BA163" i="9"/>
  <c r="AY168" i="9"/>
  <c r="AY173" i="9"/>
  <c r="AY176" i="9"/>
  <c r="AY175" i="9"/>
  <c r="BB181" i="9"/>
  <c r="BA179" i="9"/>
  <c r="AY163" i="9"/>
  <c r="AZ181" i="9"/>
  <c r="AY179" i="9"/>
  <c r="BB185" i="9"/>
  <c r="BB173" i="9"/>
  <c r="BA171" i="9"/>
  <c r="AZ165" i="9"/>
  <c r="AZ185" i="9"/>
  <c r="BA184" i="9"/>
  <c r="AY184" i="9"/>
  <c r="AY160" i="9"/>
  <c r="AZ176" i="9"/>
  <c r="AF148" i="9"/>
  <c r="AF54" i="9"/>
  <c r="AF146" i="9"/>
  <c r="AF48" i="9"/>
  <c r="AK156" i="9"/>
  <c r="AJ155" i="9"/>
  <c r="AK173" i="9"/>
  <c r="AK172" i="9"/>
  <c r="AJ171" i="9"/>
  <c r="AK157" i="9"/>
  <c r="AJ156" i="9"/>
  <c r="AK168" i="9"/>
  <c r="AK167" i="9"/>
  <c r="AJ173" i="9"/>
  <c r="AJ172" i="9"/>
  <c r="AK165" i="9"/>
  <c r="AK164" i="9"/>
  <c r="AJ163" i="9"/>
  <c r="AK181" i="9"/>
  <c r="AJ180" i="9"/>
  <c r="AJ179" i="9"/>
  <c r="AJ161" i="9"/>
  <c r="AK159" i="9"/>
  <c r="AJ164" i="9"/>
  <c r="AJ167" i="9"/>
  <c r="AJ177" i="9"/>
  <c r="AK175" i="9"/>
  <c r="AJ159" i="9"/>
  <c r="AJ175" i="9"/>
  <c r="AK183" i="9"/>
  <c r="AJ165" i="9"/>
  <c r="AJ157" i="9"/>
  <c r="AJ183" i="9"/>
  <c r="AK160" i="9"/>
  <c r="AK163" i="9"/>
  <c r="AJ168" i="9"/>
  <c r="AK171" i="9"/>
  <c r="AK176" i="9"/>
  <c r="AK185" i="9"/>
  <c r="AJ160" i="9"/>
  <c r="AJ184" i="9"/>
  <c r="AK155" i="9"/>
  <c r="AK169" i="9"/>
  <c r="AK161" i="9"/>
  <c r="AJ169" i="9"/>
  <c r="AK177" i="9"/>
  <c r="AJ176" i="9"/>
  <c r="AK180" i="9"/>
  <c r="AJ185" i="9"/>
  <c r="AK184" i="9"/>
  <c r="AJ181" i="9"/>
  <c r="AK179" i="9"/>
  <c r="AC78" i="9"/>
  <c r="AD69" i="9"/>
  <c r="AG84" i="9"/>
  <c r="X83" i="9"/>
  <c r="W86" i="9"/>
  <c r="AE86" i="9"/>
  <c r="AM86" i="9"/>
  <c r="P90" i="9"/>
  <c r="X90" i="9"/>
  <c r="AF90" i="9"/>
  <c r="AN90" i="9"/>
  <c r="Q91" i="9"/>
  <c r="Y91" i="9"/>
  <c r="AG91" i="9"/>
  <c r="AO91" i="9"/>
  <c r="R94" i="9"/>
  <c r="AE94" i="9"/>
  <c r="P95" i="9"/>
  <c r="AF95" i="9"/>
  <c r="P98" i="9"/>
  <c r="AF98" i="9"/>
  <c r="BA98" i="9"/>
  <c r="AD99" i="9"/>
  <c r="BB99" i="9"/>
  <c r="AE102" i="9"/>
  <c r="P103" i="9"/>
  <c r="AF103" i="9"/>
  <c r="P106" i="9"/>
  <c r="AF106" i="9"/>
  <c r="BA106" i="9"/>
  <c r="AD107" i="9"/>
  <c r="BB107" i="9"/>
  <c r="AE110" i="9"/>
  <c r="AK64" i="9"/>
  <c r="AK188" i="9"/>
  <c r="AJ187" i="9"/>
  <c r="AK200" i="9"/>
  <c r="AJ208" i="9"/>
  <c r="AK220" i="9"/>
  <c r="AJ225" i="9"/>
  <c r="AK189" i="9"/>
  <c r="AJ188" i="9"/>
  <c r="AK201" i="9"/>
  <c r="AJ200" i="9"/>
  <c r="AK221" i="9"/>
  <c r="AJ220" i="9"/>
  <c r="AJ189" i="9"/>
  <c r="AK196" i="9"/>
  <c r="AK195" i="9"/>
  <c r="AJ201" i="9"/>
  <c r="AK216" i="9"/>
  <c r="AJ221" i="9"/>
  <c r="AK197" i="9"/>
  <c r="AJ196" i="9"/>
  <c r="AJ195" i="9"/>
  <c r="AK217" i="9"/>
  <c r="AJ216" i="9"/>
  <c r="AK191" i="9"/>
  <c r="AJ197" i="9"/>
  <c r="AK212" i="9"/>
  <c r="AJ217" i="9"/>
  <c r="AK192" i="9"/>
  <c r="AJ191" i="9"/>
  <c r="AK213" i="9"/>
  <c r="AJ212" i="9"/>
  <c r="AK193" i="9"/>
  <c r="AJ192" i="9"/>
  <c r="AK209" i="9"/>
  <c r="AK207" i="9"/>
  <c r="AJ213" i="9"/>
  <c r="AK224" i="9"/>
  <c r="AJ193" i="9"/>
  <c r="AJ207" i="9"/>
  <c r="AK225" i="9"/>
  <c r="AK187" i="9"/>
  <c r="AJ209" i="9"/>
  <c r="AK229" i="9"/>
  <c r="AJ228" i="9"/>
  <c r="AJ229" i="9"/>
  <c r="AK208" i="9"/>
  <c r="AJ224" i="9"/>
  <c r="AK228" i="9"/>
  <c r="AK46" i="9"/>
  <c r="AJ46" i="9"/>
  <c r="AK126" i="9"/>
  <c r="AJ121" i="9"/>
  <c r="AK111" i="9"/>
  <c r="AJ110" i="9"/>
  <c r="AK95" i="9"/>
  <c r="AJ94" i="9"/>
  <c r="AK127" i="9"/>
  <c r="AJ126" i="9"/>
  <c r="AK114" i="9"/>
  <c r="AJ111" i="9"/>
  <c r="AK130" i="9"/>
  <c r="AJ127" i="9"/>
  <c r="AK115" i="9"/>
  <c r="AJ114" i="9"/>
  <c r="AK131" i="9"/>
  <c r="AJ130" i="9"/>
  <c r="AK118" i="9"/>
  <c r="AJ115" i="9"/>
  <c r="AK102" i="9"/>
  <c r="AJ99" i="9"/>
  <c r="AJ131" i="9"/>
  <c r="AK119" i="9"/>
  <c r="AJ118" i="9"/>
  <c r="AK103" i="9"/>
  <c r="AJ102" i="9"/>
  <c r="AK122" i="9"/>
  <c r="AJ119" i="9"/>
  <c r="AK123" i="9"/>
  <c r="AJ122" i="9"/>
  <c r="AK121" i="9"/>
  <c r="AJ123" i="9"/>
  <c r="AK110" i="9"/>
  <c r="AJ107" i="9"/>
  <c r="AK94" i="9"/>
  <c r="AF137" i="9"/>
  <c r="AJ78" i="9"/>
  <c r="AK69" i="9"/>
  <c r="AF84" i="9"/>
  <c r="Q83" i="9"/>
  <c r="BB82" i="9"/>
  <c r="P86" i="9"/>
  <c r="X86" i="9"/>
  <c r="AF86" i="9"/>
  <c r="AN86" i="9"/>
  <c r="Q90" i="9"/>
  <c r="Y90" i="9"/>
  <c r="AG90" i="9"/>
  <c r="AO90" i="9"/>
  <c r="R91" i="9"/>
  <c r="Z91" i="9"/>
  <c r="AH91" i="9"/>
  <c r="S94" i="9"/>
  <c r="AH94" i="9"/>
  <c r="S95" i="9"/>
  <c r="AI95" i="9"/>
  <c r="Q98" i="9"/>
  <c r="AG98" i="9"/>
  <c r="Q99" i="9"/>
  <c r="AG99" i="9"/>
  <c r="R102" i="9"/>
  <c r="AH102" i="9"/>
  <c r="S103" i="9"/>
  <c r="AI103" i="9"/>
  <c r="Q106" i="9"/>
  <c r="AG106" i="9"/>
  <c r="Q107" i="9"/>
  <c r="AG107" i="9"/>
  <c r="R110" i="9"/>
  <c r="AH110" i="9"/>
  <c r="AC88" i="9"/>
  <c r="Y84" i="9"/>
  <c r="P83" i="9"/>
  <c r="P87" i="9"/>
  <c r="Q86" i="9"/>
  <c r="Y86" i="9"/>
  <c r="AG86" i="9"/>
  <c r="AO86" i="9"/>
  <c r="R90" i="9"/>
  <c r="Z90" i="9"/>
  <c r="AH90" i="9"/>
  <c r="S91" i="9"/>
  <c r="AA91" i="9"/>
  <c r="AI91" i="9"/>
  <c r="AY91" i="9"/>
  <c r="T94" i="9"/>
  <c r="AI94" i="9"/>
  <c r="T95" i="9"/>
  <c r="AJ95" i="9"/>
  <c r="T98" i="9"/>
  <c r="AJ98" i="9"/>
  <c r="R99" i="9"/>
  <c r="AH99" i="9"/>
  <c r="S102" i="9"/>
  <c r="AI102" i="9"/>
  <c r="T103" i="9"/>
  <c r="AJ103" i="9"/>
  <c r="T106" i="9"/>
  <c r="AJ106" i="9"/>
  <c r="R107" i="9"/>
  <c r="AH107" i="9"/>
  <c r="S110" i="9"/>
  <c r="AF231" i="9"/>
  <c r="AI193" i="9"/>
  <c r="AH192" i="9"/>
  <c r="AG191" i="9"/>
  <c r="AF197" i="9"/>
  <c r="AI209" i="9"/>
  <c r="AI207" i="9"/>
  <c r="AH213" i="9"/>
  <c r="AG212" i="9"/>
  <c r="AF217" i="9"/>
  <c r="AI224" i="9"/>
  <c r="AI187" i="9"/>
  <c r="AH193" i="9"/>
  <c r="AG192" i="9"/>
  <c r="AF191" i="9"/>
  <c r="AI208" i="9"/>
  <c r="AH209" i="9"/>
  <c r="AH207" i="9"/>
  <c r="AG213" i="9"/>
  <c r="AF212" i="9"/>
  <c r="AI225" i="9"/>
  <c r="AH224" i="9"/>
  <c r="AI188" i="9"/>
  <c r="AH187" i="9"/>
  <c r="AG193" i="9"/>
  <c r="AF192" i="9"/>
  <c r="AI200" i="9"/>
  <c r="AH208" i="9"/>
  <c r="AG209" i="9"/>
  <c r="AG207" i="9"/>
  <c r="AF213" i="9"/>
  <c r="AI220" i="9"/>
  <c r="AH225" i="9"/>
  <c r="AG224" i="9"/>
  <c r="AI189" i="9"/>
  <c r="AH188" i="9"/>
  <c r="AG187" i="9"/>
  <c r="AF193" i="9"/>
  <c r="AI201" i="9"/>
  <c r="AH200" i="9"/>
  <c r="AG208" i="9"/>
  <c r="AF209" i="9"/>
  <c r="AF207" i="9"/>
  <c r="AI221" i="9"/>
  <c r="AH220" i="9"/>
  <c r="AG225" i="9"/>
  <c r="AF224" i="9"/>
  <c r="AH189" i="9"/>
  <c r="AG188" i="9"/>
  <c r="AF187" i="9"/>
  <c r="AI196" i="9"/>
  <c r="AI195" i="9"/>
  <c r="AH201" i="9"/>
  <c r="AG200" i="9"/>
  <c r="AF208" i="9"/>
  <c r="AI216" i="9"/>
  <c r="AH221" i="9"/>
  <c r="AG220" i="9"/>
  <c r="AF225" i="9"/>
  <c r="AG189" i="9"/>
  <c r="AF188" i="9"/>
  <c r="AI197" i="9"/>
  <c r="AH196" i="9"/>
  <c r="AH195" i="9"/>
  <c r="AG201" i="9"/>
  <c r="AF200" i="9"/>
  <c r="AI217" i="9"/>
  <c r="AH216" i="9"/>
  <c r="AG221" i="9"/>
  <c r="AF220" i="9"/>
  <c r="AF189" i="9"/>
  <c r="AI191" i="9"/>
  <c r="AH197" i="9"/>
  <c r="AG196" i="9"/>
  <c r="AG195" i="9"/>
  <c r="AF201" i="9"/>
  <c r="AI212" i="9"/>
  <c r="AH217" i="9"/>
  <c r="AG216" i="9"/>
  <c r="AF221" i="9"/>
  <c r="AF195" i="9"/>
  <c r="AF229" i="9"/>
  <c r="AF39" i="9"/>
  <c r="AH191" i="9"/>
  <c r="AH212" i="9"/>
  <c r="AF196" i="9"/>
  <c r="AF216" i="9"/>
  <c r="AI228" i="9"/>
  <c r="AI46" i="9"/>
  <c r="AH46" i="9"/>
  <c r="AI192" i="9"/>
  <c r="AI213" i="9"/>
  <c r="AI229" i="9"/>
  <c r="AH228" i="9"/>
  <c r="AG197" i="9"/>
  <c r="AG217" i="9"/>
  <c r="AH229" i="9"/>
  <c r="AG228" i="9"/>
  <c r="AG46" i="9"/>
  <c r="AG229" i="9"/>
  <c r="AF228" i="9"/>
  <c r="AF46" i="9"/>
  <c r="AF131" i="9"/>
  <c r="AI123" i="9"/>
  <c r="AH122" i="9"/>
  <c r="AG119" i="9"/>
  <c r="AF118" i="9"/>
  <c r="AI107" i="9"/>
  <c r="AH106" i="9"/>
  <c r="AG103" i="9"/>
  <c r="AF102" i="9"/>
  <c r="AI121" i="9"/>
  <c r="AH123" i="9"/>
  <c r="AG122" i="9"/>
  <c r="AF119" i="9"/>
  <c r="AI126" i="9"/>
  <c r="AH121" i="9"/>
  <c r="AG123" i="9"/>
  <c r="AF122" i="9"/>
  <c r="AI111" i="9"/>
  <c r="AI127" i="9"/>
  <c r="AH126" i="9"/>
  <c r="AG121" i="9"/>
  <c r="AF123" i="9"/>
  <c r="AI114" i="9"/>
  <c r="AH111" i="9"/>
  <c r="AG110" i="9"/>
  <c r="AF107" i="9"/>
  <c r="AI98" i="9"/>
  <c r="AH95" i="9"/>
  <c r="AG94" i="9"/>
  <c r="AI130" i="9"/>
  <c r="AH127" i="9"/>
  <c r="AG126" i="9"/>
  <c r="AF121" i="9"/>
  <c r="AI115" i="9"/>
  <c r="AH114" i="9"/>
  <c r="AG111" i="9"/>
  <c r="AF110" i="9"/>
  <c r="AI99" i="9"/>
  <c r="AH98" i="9"/>
  <c r="AG95" i="9"/>
  <c r="AF94" i="9"/>
  <c r="AI131" i="9"/>
  <c r="AH130" i="9"/>
  <c r="AG127" i="9"/>
  <c r="AF126" i="9"/>
  <c r="AI118" i="9"/>
  <c r="AH115" i="9"/>
  <c r="AG114" i="9"/>
  <c r="AF111" i="9"/>
  <c r="AH131" i="9"/>
  <c r="AG130" i="9"/>
  <c r="AF127" i="9"/>
  <c r="AI119" i="9"/>
  <c r="AH118" i="9"/>
  <c r="AG115" i="9"/>
  <c r="AF114" i="9"/>
  <c r="AG131" i="9"/>
  <c r="AF130" i="9"/>
  <c r="AI122" i="9"/>
  <c r="AH119" i="9"/>
  <c r="AG118" i="9"/>
  <c r="AF115" i="9"/>
  <c r="AI106" i="9"/>
  <c r="AH103" i="9"/>
  <c r="AG102" i="9"/>
  <c r="AF99" i="9"/>
  <c r="AZ78" i="9"/>
  <c r="BA69" i="9"/>
  <c r="V82" i="9"/>
  <c r="W87" i="9"/>
  <c r="R86" i="9"/>
  <c r="Z86" i="9"/>
  <c r="AH86" i="9"/>
  <c r="S90" i="9"/>
  <c r="AA90" i="9"/>
  <c r="AI90" i="9"/>
  <c r="AY90" i="9"/>
  <c r="T91" i="9"/>
  <c r="AB91" i="9"/>
  <c r="AJ91" i="9"/>
  <c r="AZ91" i="9"/>
  <c r="V94" i="9"/>
  <c r="AL94" i="9"/>
  <c r="W95" i="9"/>
  <c r="AM95" i="9"/>
  <c r="U98" i="9"/>
  <c r="AK98" i="9"/>
  <c r="U99" i="9"/>
  <c r="AK99" i="9"/>
  <c r="V102" i="9"/>
  <c r="AL102" i="9"/>
  <c r="W103" i="9"/>
  <c r="AM103" i="9"/>
  <c r="U106" i="9"/>
  <c r="AK106" i="9"/>
  <c r="U107" i="9"/>
  <c r="AK107" i="9"/>
  <c r="V110" i="9"/>
  <c r="BA78" i="9"/>
  <c r="BB69" i="9"/>
  <c r="AO83" i="9"/>
  <c r="W82" i="9"/>
  <c r="X87" i="9"/>
  <c r="S86" i="9"/>
  <c r="AA86" i="9"/>
  <c r="AI86" i="9"/>
  <c r="AY86" i="9"/>
  <c r="T90" i="9"/>
  <c r="AB90" i="9"/>
  <c r="AJ90" i="9"/>
  <c r="AZ90" i="9"/>
  <c r="U91" i="9"/>
  <c r="AC91" i="9"/>
  <c r="AK91" i="9"/>
  <c r="BA91" i="9"/>
  <c r="W94" i="9"/>
  <c r="AM94" i="9"/>
  <c r="X95" i="9"/>
  <c r="AN95" i="9"/>
  <c r="X98" i="9"/>
  <c r="AN98" i="9"/>
  <c r="V99" i="9"/>
  <c r="AL99" i="9"/>
  <c r="W102" i="9"/>
  <c r="AM102" i="9"/>
  <c r="X103" i="9"/>
  <c r="AN103" i="9"/>
  <c r="AN106" i="9"/>
  <c r="V107" i="9"/>
  <c r="W110" i="9"/>
  <c r="AA182" i="9"/>
  <c r="AA193" i="9"/>
  <c r="Z192" i="9"/>
  <c r="Y191" i="9"/>
  <c r="X197" i="9"/>
  <c r="AA209" i="9"/>
  <c r="AA207" i="9"/>
  <c r="Z213" i="9"/>
  <c r="Y212" i="9"/>
  <c r="X217" i="9"/>
  <c r="AA187" i="9"/>
  <c r="Z193" i="9"/>
  <c r="Y192" i="9"/>
  <c r="X191" i="9"/>
  <c r="AA208" i="9"/>
  <c r="Z209" i="9"/>
  <c r="Z207" i="9"/>
  <c r="Y213" i="9"/>
  <c r="X212" i="9"/>
  <c r="AA225" i="9"/>
  <c r="Z224" i="9"/>
  <c r="AA188" i="9"/>
  <c r="Z187" i="9"/>
  <c r="Y193" i="9"/>
  <c r="X192" i="9"/>
  <c r="AA200" i="9"/>
  <c r="Z208" i="9"/>
  <c r="Y209" i="9"/>
  <c r="Y207" i="9"/>
  <c r="X213" i="9"/>
  <c r="AA220" i="9"/>
  <c r="Z225" i="9"/>
  <c r="Y224" i="9"/>
  <c r="AA189" i="9"/>
  <c r="Z188" i="9"/>
  <c r="Y187" i="9"/>
  <c r="X193" i="9"/>
  <c r="AA201" i="9"/>
  <c r="Z200" i="9"/>
  <c r="Y208" i="9"/>
  <c r="X209" i="9"/>
  <c r="X207" i="9"/>
  <c r="AA221" i="9"/>
  <c r="Z220" i="9"/>
  <c r="Y225" i="9"/>
  <c r="Z189" i="9"/>
  <c r="Y188" i="9"/>
  <c r="X187" i="9"/>
  <c r="AA196" i="9"/>
  <c r="AA195" i="9"/>
  <c r="Z201" i="9"/>
  <c r="Y200" i="9"/>
  <c r="X208" i="9"/>
  <c r="AA216" i="9"/>
  <c r="Z221" i="9"/>
  <c r="Y220" i="9"/>
  <c r="X225" i="9"/>
  <c r="Y189" i="9"/>
  <c r="X188" i="9"/>
  <c r="AA197" i="9"/>
  <c r="Z196" i="9"/>
  <c r="Z195" i="9"/>
  <c r="Y201" i="9"/>
  <c r="X200" i="9"/>
  <c r="AA217" i="9"/>
  <c r="Z216" i="9"/>
  <c r="Y221" i="9"/>
  <c r="X220" i="9"/>
  <c r="X189" i="9"/>
  <c r="AA191" i="9"/>
  <c r="Z197" i="9"/>
  <c r="Y196" i="9"/>
  <c r="Y195" i="9"/>
  <c r="X201" i="9"/>
  <c r="AA212" i="9"/>
  <c r="Z217" i="9"/>
  <c r="Y216" i="9"/>
  <c r="X221" i="9"/>
  <c r="AA224" i="9"/>
  <c r="X229" i="9"/>
  <c r="X195" i="9"/>
  <c r="X224" i="9"/>
  <c r="Z191" i="9"/>
  <c r="X196" i="9"/>
  <c r="X216" i="9"/>
  <c r="AA228" i="9"/>
  <c r="AA46" i="9"/>
  <c r="AA229" i="9"/>
  <c r="Z228" i="9"/>
  <c r="Z46" i="9"/>
  <c r="AA192" i="9"/>
  <c r="AA213" i="9"/>
  <c r="Z229" i="9"/>
  <c r="Y228" i="9"/>
  <c r="Y46" i="9"/>
  <c r="Y197" i="9"/>
  <c r="Y217" i="9"/>
  <c r="Y229" i="9"/>
  <c r="X228" i="9"/>
  <c r="X46" i="9"/>
  <c r="Z212" i="9"/>
  <c r="X131" i="9"/>
  <c r="AA123" i="9"/>
  <c r="Z122" i="9"/>
  <c r="Y119" i="9"/>
  <c r="X118" i="9"/>
  <c r="AA107" i="9"/>
  <c r="Z106" i="9"/>
  <c r="Y103" i="9"/>
  <c r="X102" i="9"/>
  <c r="AA121" i="9"/>
  <c r="Z123" i="9"/>
  <c r="Y122" i="9"/>
  <c r="X119" i="9"/>
  <c r="AA126" i="9"/>
  <c r="Z121" i="9"/>
  <c r="Y123" i="9"/>
  <c r="X122" i="9"/>
  <c r="AA111" i="9"/>
  <c r="AA127" i="9"/>
  <c r="Z126" i="9"/>
  <c r="Y121" i="9"/>
  <c r="X123" i="9"/>
  <c r="AA114" i="9"/>
  <c r="Z111" i="9"/>
  <c r="Y110" i="9"/>
  <c r="X107" i="9"/>
  <c r="AA98" i="9"/>
  <c r="Z95" i="9"/>
  <c r="Y94" i="9"/>
  <c r="AA130" i="9"/>
  <c r="Z127" i="9"/>
  <c r="Y126" i="9"/>
  <c r="X121" i="9"/>
  <c r="AA115" i="9"/>
  <c r="Z114" i="9"/>
  <c r="Y111" i="9"/>
  <c r="X110" i="9"/>
  <c r="AA99" i="9"/>
  <c r="Z98" i="9"/>
  <c r="Y95" i="9"/>
  <c r="X94" i="9"/>
  <c r="AA131" i="9"/>
  <c r="Z130" i="9"/>
  <c r="Y127" i="9"/>
  <c r="X126" i="9"/>
  <c r="AA118" i="9"/>
  <c r="Z115" i="9"/>
  <c r="Y114" i="9"/>
  <c r="X111" i="9"/>
  <c r="Z131" i="9"/>
  <c r="Y130" i="9"/>
  <c r="X127" i="9"/>
  <c r="AA119" i="9"/>
  <c r="Z118" i="9"/>
  <c r="Y115" i="9"/>
  <c r="X114" i="9"/>
  <c r="Y131" i="9"/>
  <c r="X130" i="9"/>
  <c r="AA122" i="9"/>
  <c r="Z119" i="9"/>
  <c r="Y118" i="9"/>
  <c r="X115" i="9"/>
  <c r="AA106" i="9"/>
  <c r="Z103" i="9"/>
  <c r="Y102" i="9"/>
  <c r="X99" i="9"/>
  <c r="AB4" i="9"/>
  <c r="AL189" i="9"/>
  <c r="AO191" i="9"/>
  <c r="AN197" i="9"/>
  <c r="AM196" i="9"/>
  <c r="AM195" i="9"/>
  <c r="AL201" i="9"/>
  <c r="AO212" i="9"/>
  <c r="AN217" i="9"/>
  <c r="AM216" i="9"/>
  <c r="AL221" i="9"/>
  <c r="AO192" i="9"/>
  <c r="AN191" i="9"/>
  <c r="AM197" i="9"/>
  <c r="AL196" i="9"/>
  <c r="AL195" i="9"/>
  <c r="AO213" i="9"/>
  <c r="AN212" i="9"/>
  <c r="AM217" i="9"/>
  <c r="AL216" i="9"/>
  <c r="AO193" i="9"/>
  <c r="AN192" i="9"/>
  <c r="AM191" i="9"/>
  <c r="AL197" i="9"/>
  <c r="AO209" i="9"/>
  <c r="AO207" i="9"/>
  <c r="AN213" i="9"/>
  <c r="AM212" i="9"/>
  <c r="AL217" i="9"/>
  <c r="AO224" i="9"/>
  <c r="AO187" i="9"/>
  <c r="AN193" i="9"/>
  <c r="AM192" i="9"/>
  <c r="AL191" i="9"/>
  <c r="AO208" i="9"/>
  <c r="AN209" i="9"/>
  <c r="AN207" i="9"/>
  <c r="AM213" i="9"/>
  <c r="AL212" i="9"/>
  <c r="AO225" i="9"/>
  <c r="AN224" i="9"/>
  <c r="AO188" i="9"/>
  <c r="AN187" i="9"/>
  <c r="AM193" i="9"/>
  <c r="AL192" i="9"/>
  <c r="AO200" i="9"/>
  <c r="AN208" i="9"/>
  <c r="AM209" i="9"/>
  <c r="AM207" i="9"/>
  <c r="AL213" i="9"/>
  <c r="AO220" i="9"/>
  <c r="AN225" i="9"/>
  <c r="AM224" i="9"/>
  <c r="AO189" i="9"/>
  <c r="AN188" i="9"/>
  <c r="AM187" i="9"/>
  <c r="AL193" i="9"/>
  <c r="AO201" i="9"/>
  <c r="AN200" i="9"/>
  <c r="AM208" i="9"/>
  <c r="AL209" i="9"/>
  <c r="AL207" i="9"/>
  <c r="AO221" i="9"/>
  <c r="AN220" i="9"/>
  <c r="AM225" i="9"/>
  <c r="AL224" i="9"/>
  <c r="AN189" i="9"/>
  <c r="AM188" i="9"/>
  <c r="AL187" i="9"/>
  <c r="AO196" i="9"/>
  <c r="AO195" i="9"/>
  <c r="AN201" i="9"/>
  <c r="AM200" i="9"/>
  <c r="AL208" i="9"/>
  <c r="AO216" i="9"/>
  <c r="AN221" i="9"/>
  <c r="AM220" i="9"/>
  <c r="AL225" i="9"/>
  <c r="AN229" i="9"/>
  <c r="AM228" i="9"/>
  <c r="AM46" i="9"/>
  <c r="AL228" i="9"/>
  <c r="AM189" i="9"/>
  <c r="AL200" i="9"/>
  <c r="AM229" i="9"/>
  <c r="AL229" i="9"/>
  <c r="AN196" i="9"/>
  <c r="AM201" i="9"/>
  <c r="AL220" i="9"/>
  <c r="AO197" i="9"/>
  <c r="AO217" i="9"/>
  <c r="AL188" i="9"/>
  <c r="AO228" i="9"/>
  <c r="AO46" i="9"/>
  <c r="AN216" i="9"/>
  <c r="AN195" i="9"/>
  <c r="AM221" i="9"/>
  <c r="AO229" i="9"/>
  <c r="AN228" i="9"/>
  <c r="AN46" i="9"/>
  <c r="AL46" i="9"/>
  <c r="AN131" i="9"/>
  <c r="AM130" i="9"/>
  <c r="AL127" i="9"/>
  <c r="AO119" i="9"/>
  <c r="AN118" i="9"/>
  <c r="AM115" i="9"/>
  <c r="AL114" i="9"/>
  <c r="AO103" i="9"/>
  <c r="AN102" i="9"/>
  <c r="AM99" i="9"/>
  <c r="AL98" i="9"/>
  <c r="AM131" i="9"/>
  <c r="AL130" i="9"/>
  <c r="AO122" i="9"/>
  <c r="AN119" i="9"/>
  <c r="AM118" i="9"/>
  <c r="AL115" i="9"/>
  <c r="AL131" i="9"/>
  <c r="AO123" i="9"/>
  <c r="AN122" i="9"/>
  <c r="AM119" i="9"/>
  <c r="AL118" i="9"/>
  <c r="AO121" i="9"/>
  <c r="AN123" i="9"/>
  <c r="AM122" i="9"/>
  <c r="AL119" i="9"/>
  <c r="AO110" i="9"/>
  <c r="AN107" i="9"/>
  <c r="AM106" i="9"/>
  <c r="AL103" i="9"/>
  <c r="AO94" i="9"/>
  <c r="AO126" i="9"/>
  <c r="AN121" i="9"/>
  <c r="AM123" i="9"/>
  <c r="AL122" i="9"/>
  <c r="AO111" i="9"/>
  <c r="AN110" i="9"/>
  <c r="AM107" i="9"/>
  <c r="AL106" i="9"/>
  <c r="AO95" i="9"/>
  <c r="AN94" i="9"/>
  <c r="AO127" i="9"/>
  <c r="AN126" i="9"/>
  <c r="AM121" i="9"/>
  <c r="AL123" i="9"/>
  <c r="AO114" i="9"/>
  <c r="AN111" i="9"/>
  <c r="AM110" i="9"/>
  <c r="AO130" i="9"/>
  <c r="AN127" i="9"/>
  <c r="AM126" i="9"/>
  <c r="AL121" i="9"/>
  <c r="AO115" i="9"/>
  <c r="AN114" i="9"/>
  <c r="AM111" i="9"/>
  <c r="AL110" i="9"/>
  <c r="AO131" i="9"/>
  <c r="AN130" i="9"/>
  <c r="AM127" i="9"/>
  <c r="AL126" i="9"/>
  <c r="AO118" i="9"/>
  <c r="AN115" i="9"/>
  <c r="AM114" i="9"/>
  <c r="AL111" i="9"/>
  <c r="AO102" i="9"/>
  <c r="AN99" i="9"/>
  <c r="AM98" i="9"/>
  <c r="AL95" i="9"/>
  <c r="T78" i="9"/>
  <c r="U69" i="9"/>
  <c r="AG83" i="9"/>
  <c r="AD82" i="9"/>
  <c r="AE87" i="9"/>
  <c r="T86" i="9"/>
  <c r="AB86" i="9"/>
  <c r="AJ86" i="9"/>
  <c r="AZ86" i="9"/>
  <c r="U90" i="9"/>
  <c r="AC90" i="9"/>
  <c r="AK90" i="9"/>
  <c r="BA90" i="9"/>
  <c r="V91" i="9"/>
  <c r="AD91" i="9"/>
  <c r="AL91" i="9"/>
  <c r="BB91" i="9"/>
  <c r="Z94" i="9"/>
  <c r="AA95" i="9"/>
  <c r="Y98" i="9"/>
  <c r="AO98" i="9"/>
  <c r="Y99" i="9"/>
  <c r="AO99" i="9"/>
  <c r="BK99" i="9" s="1"/>
  <c r="Z102" i="9"/>
  <c r="AA103" i="9"/>
  <c r="Y106" i="9"/>
  <c r="AO106" i="9"/>
  <c r="Y107" i="9"/>
  <c r="AO107" i="9"/>
  <c r="Z110" i="9"/>
  <c r="U78" i="9"/>
  <c r="V69" i="9"/>
  <c r="AO84" i="9"/>
  <c r="AF83" i="9"/>
  <c r="AE82" i="9"/>
  <c r="AF87" i="9"/>
  <c r="U86" i="9"/>
  <c r="AC86" i="9"/>
  <c r="AK86" i="9"/>
  <c r="BA86" i="9"/>
  <c r="V90" i="9"/>
  <c r="AD90" i="9"/>
  <c r="AL90" i="9"/>
  <c r="BB90" i="9"/>
  <c r="W91" i="9"/>
  <c r="AE91" i="9"/>
  <c r="AM91" i="9"/>
  <c r="AA94" i="9"/>
  <c r="AY94" i="9"/>
  <c r="AB95" i="9"/>
  <c r="AY95" i="9"/>
  <c r="AB98" i="9"/>
  <c r="Z99" i="9"/>
  <c r="AA102" i="9"/>
  <c r="AY102" i="9"/>
  <c r="AB103" i="9"/>
  <c r="Z107" i="9"/>
  <c r="AA110" i="9"/>
  <c r="AD77" i="9"/>
  <c r="AD189" i="9"/>
  <c r="AC188" i="9"/>
  <c r="AB187" i="9"/>
  <c r="AE196" i="9"/>
  <c r="AE195" i="9"/>
  <c r="AD201" i="9"/>
  <c r="AC200" i="9"/>
  <c r="AB208" i="9"/>
  <c r="AE216" i="9"/>
  <c r="AD221" i="9"/>
  <c r="AC220" i="9"/>
  <c r="AB225" i="9"/>
  <c r="AC189" i="9"/>
  <c r="AB188" i="9"/>
  <c r="AE197" i="9"/>
  <c r="AD196" i="9"/>
  <c r="AD195" i="9"/>
  <c r="AC201" i="9"/>
  <c r="AB200" i="9"/>
  <c r="AE217" i="9"/>
  <c r="AD216" i="9"/>
  <c r="AC221" i="9"/>
  <c r="AB220" i="9"/>
  <c r="AB189" i="9"/>
  <c r="AE191" i="9"/>
  <c r="AD197" i="9"/>
  <c r="AC196" i="9"/>
  <c r="AC195" i="9"/>
  <c r="AB201" i="9"/>
  <c r="AE212" i="9"/>
  <c r="AD217" i="9"/>
  <c r="AC216" i="9"/>
  <c r="AB221" i="9"/>
  <c r="AE192" i="9"/>
  <c r="AD191" i="9"/>
  <c r="AC197" i="9"/>
  <c r="AB196" i="9"/>
  <c r="AB195" i="9"/>
  <c r="AE213" i="9"/>
  <c r="AD212" i="9"/>
  <c r="AC217" i="9"/>
  <c r="AB216" i="9"/>
  <c r="AE193" i="9"/>
  <c r="AD192" i="9"/>
  <c r="AC191" i="9"/>
  <c r="AB197" i="9"/>
  <c r="AE209" i="9"/>
  <c r="AE207" i="9"/>
  <c r="AD213" i="9"/>
  <c r="AC212" i="9"/>
  <c r="AB217" i="9"/>
  <c r="AE224" i="9"/>
  <c r="AE187" i="9"/>
  <c r="AD193" i="9"/>
  <c r="AC192" i="9"/>
  <c r="AB191" i="9"/>
  <c r="AE208" i="9"/>
  <c r="AD209" i="9"/>
  <c r="AD207" i="9"/>
  <c r="AC213" i="9"/>
  <c r="AB212" i="9"/>
  <c r="AE225" i="9"/>
  <c r="AD224" i="9"/>
  <c r="AE188" i="9"/>
  <c r="AD187" i="9"/>
  <c r="AC193" i="9"/>
  <c r="AB192" i="9"/>
  <c r="AE200" i="9"/>
  <c r="AD208" i="9"/>
  <c r="AC209" i="9"/>
  <c r="AC207" i="9"/>
  <c r="AB213" i="9"/>
  <c r="AE220" i="9"/>
  <c r="AD225" i="9"/>
  <c r="AC224" i="9"/>
  <c r="AE221" i="9"/>
  <c r="AE228" i="9"/>
  <c r="AE46" i="9"/>
  <c r="AD46" i="9"/>
  <c r="AB193" i="9"/>
  <c r="AB207" i="9"/>
  <c r="AE229" i="9"/>
  <c r="AC228" i="9"/>
  <c r="AE189" i="9"/>
  <c r="AD200" i="9"/>
  <c r="AC229" i="9"/>
  <c r="AB228" i="9"/>
  <c r="AB46" i="9"/>
  <c r="AC187" i="9"/>
  <c r="AB209" i="9"/>
  <c r="AB229" i="9"/>
  <c r="AD220" i="9"/>
  <c r="AE201" i="9"/>
  <c r="AD228" i="9"/>
  <c r="AC46" i="9"/>
  <c r="AD188" i="9"/>
  <c r="AC208" i="9"/>
  <c r="AB224" i="9"/>
  <c r="AC225" i="9"/>
  <c r="AD229" i="9"/>
  <c r="AE130" i="9"/>
  <c r="AD127" i="9"/>
  <c r="AC126" i="9"/>
  <c r="AB121" i="9"/>
  <c r="AE115" i="9"/>
  <c r="AD114" i="9"/>
  <c r="AC111" i="9"/>
  <c r="AB110" i="9"/>
  <c r="AE99" i="9"/>
  <c r="AD98" i="9"/>
  <c r="AC95" i="9"/>
  <c r="AB94" i="9"/>
  <c r="AE131" i="9"/>
  <c r="AD130" i="9"/>
  <c r="AC127" i="9"/>
  <c r="AB126" i="9"/>
  <c r="AE118" i="9"/>
  <c r="AD115" i="9"/>
  <c r="AC114" i="9"/>
  <c r="AB111" i="9"/>
  <c r="AD131" i="9"/>
  <c r="AC130" i="9"/>
  <c r="AB127" i="9"/>
  <c r="AE119" i="9"/>
  <c r="AD118" i="9"/>
  <c r="AC115" i="9"/>
  <c r="AB114" i="9"/>
  <c r="AC131" i="9"/>
  <c r="AB130" i="9"/>
  <c r="AE122" i="9"/>
  <c r="AD119" i="9"/>
  <c r="AC118" i="9"/>
  <c r="AB115" i="9"/>
  <c r="AE106" i="9"/>
  <c r="AD103" i="9"/>
  <c r="AC102" i="9"/>
  <c r="AB99" i="9"/>
  <c r="AB131" i="9"/>
  <c r="AE123" i="9"/>
  <c r="AD122" i="9"/>
  <c r="AC119" i="9"/>
  <c r="AB118" i="9"/>
  <c r="AE107" i="9"/>
  <c r="AD106" i="9"/>
  <c r="AC103" i="9"/>
  <c r="AB102" i="9"/>
  <c r="AE121" i="9"/>
  <c r="AD123" i="9"/>
  <c r="AC122" i="9"/>
  <c r="AB119" i="9"/>
  <c r="AE126" i="9"/>
  <c r="AD121" i="9"/>
  <c r="AC123" i="9"/>
  <c r="AB122" i="9"/>
  <c r="AE111" i="9"/>
  <c r="AE127" i="9"/>
  <c r="AD126" i="9"/>
  <c r="AC121" i="9"/>
  <c r="AB123" i="9"/>
  <c r="AE114" i="9"/>
  <c r="AD111" i="9"/>
  <c r="AC110" i="9"/>
  <c r="AB107" i="9"/>
  <c r="AE98" i="9"/>
  <c r="AD95" i="9"/>
  <c r="AC94" i="9"/>
  <c r="T97" i="9"/>
  <c r="V189" i="9"/>
  <c r="U188" i="9"/>
  <c r="T187" i="9"/>
  <c r="S193" i="9"/>
  <c r="R192" i="9"/>
  <c r="Q191" i="9"/>
  <c r="P197" i="9"/>
  <c r="W196" i="9"/>
  <c r="W195" i="9"/>
  <c r="V201" i="9"/>
  <c r="U200" i="9"/>
  <c r="T208" i="9"/>
  <c r="S209" i="9"/>
  <c r="S207" i="9"/>
  <c r="R213" i="9"/>
  <c r="Q212" i="9"/>
  <c r="P217" i="9"/>
  <c r="W216" i="9"/>
  <c r="V221" i="9"/>
  <c r="U220" i="9"/>
  <c r="T225" i="9"/>
  <c r="U189" i="9"/>
  <c r="T188" i="9"/>
  <c r="S187" i="9"/>
  <c r="R193" i="9"/>
  <c r="Q192" i="9"/>
  <c r="P191" i="9"/>
  <c r="W197" i="9"/>
  <c r="V196" i="9"/>
  <c r="V195" i="9"/>
  <c r="U201" i="9"/>
  <c r="T200" i="9"/>
  <c r="S208" i="9"/>
  <c r="R209" i="9"/>
  <c r="R207" i="9"/>
  <c r="Q213" i="9"/>
  <c r="P212" i="9"/>
  <c r="W217" i="9"/>
  <c r="V216" i="9"/>
  <c r="U221" i="9"/>
  <c r="T220" i="9"/>
  <c r="S225" i="9"/>
  <c r="R224" i="9"/>
  <c r="T189" i="9"/>
  <c r="S188" i="9"/>
  <c r="R187" i="9"/>
  <c r="Q193" i="9"/>
  <c r="P192" i="9"/>
  <c r="W191" i="9"/>
  <c r="V197" i="9"/>
  <c r="U196" i="9"/>
  <c r="U195" i="9"/>
  <c r="T201" i="9"/>
  <c r="S200" i="9"/>
  <c r="R208" i="9"/>
  <c r="Q209" i="9"/>
  <c r="Q207" i="9"/>
  <c r="P213" i="9"/>
  <c r="W212" i="9"/>
  <c r="V217" i="9"/>
  <c r="U216" i="9"/>
  <c r="T221" i="9"/>
  <c r="S220" i="9"/>
  <c r="R225" i="9"/>
  <c r="Q224" i="9"/>
  <c r="S189" i="9"/>
  <c r="R188" i="9"/>
  <c r="Q187" i="9"/>
  <c r="P193" i="9"/>
  <c r="W192" i="9"/>
  <c r="V191" i="9"/>
  <c r="U197" i="9"/>
  <c r="T196" i="9"/>
  <c r="T195" i="9"/>
  <c r="S201" i="9"/>
  <c r="R200" i="9"/>
  <c r="Q208" i="9"/>
  <c r="P209" i="9"/>
  <c r="P207" i="9"/>
  <c r="W213" i="9"/>
  <c r="V212" i="9"/>
  <c r="U217" i="9"/>
  <c r="T216" i="9"/>
  <c r="S221" i="9"/>
  <c r="R220" i="9"/>
  <c r="Q225" i="9"/>
  <c r="R189" i="9"/>
  <c r="Q188" i="9"/>
  <c r="P187" i="9"/>
  <c r="W193" i="9"/>
  <c r="V192" i="9"/>
  <c r="U191" i="9"/>
  <c r="T197" i="9"/>
  <c r="S196" i="9"/>
  <c r="S195" i="9"/>
  <c r="R201" i="9"/>
  <c r="Q200" i="9"/>
  <c r="P208" i="9"/>
  <c r="W209" i="9"/>
  <c r="W207" i="9"/>
  <c r="V213" i="9"/>
  <c r="U212" i="9"/>
  <c r="T217" i="9"/>
  <c r="S216" i="9"/>
  <c r="R221" i="9"/>
  <c r="Q220" i="9"/>
  <c r="P225" i="9"/>
  <c r="W224" i="9"/>
  <c r="Q189" i="9"/>
  <c r="P188" i="9"/>
  <c r="W187" i="9"/>
  <c r="V193" i="9"/>
  <c r="U192" i="9"/>
  <c r="T191" i="9"/>
  <c r="S197" i="9"/>
  <c r="R196" i="9"/>
  <c r="R195" i="9"/>
  <c r="Q201" i="9"/>
  <c r="P200" i="9"/>
  <c r="W208" i="9"/>
  <c r="V209" i="9"/>
  <c r="V207" i="9"/>
  <c r="U213" i="9"/>
  <c r="T212" i="9"/>
  <c r="S217" i="9"/>
  <c r="R216" i="9"/>
  <c r="Q221" i="9"/>
  <c r="P220" i="9"/>
  <c r="W225" i="9"/>
  <c r="V224" i="9"/>
  <c r="P189" i="9"/>
  <c r="W188" i="9"/>
  <c r="V187" i="9"/>
  <c r="U193" i="9"/>
  <c r="T192" i="9"/>
  <c r="S191" i="9"/>
  <c r="R197" i="9"/>
  <c r="Q196" i="9"/>
  <c r="Q195" i="9"/>
  <c r="P201" i="9"/>
  <c r="W200" i="9"/>
  <c r="V208" i="9"/>
  <c r="U209" i="9"/>
  <c r="U207" i="9"/>
  <c r="T213" i="9"/>
  <c r="S212" i="9"/>
  <c r="R217" i="9"/>
  <c r="Q216" i="9"/>
  <c r="P221" i="9"/>
  <c r="W220" i="9"/>
  <c r="V225" i="9"/>
  <c r="U224" i="9"/>
  <c r="V188" i="9"/>
  <c r="Q197" i="9"/>
  <c r="U208" i="9"/>
  <c r="Q217" i="9"/>
  <c r="P229" i="9"/>
  <c r="W228" i="9"/>
  <c r="W46" i="9"/>
  <c r="T207" i="9"/>
  <c r="U46" i="9"/>
  <c r="W221" i="9"/>
  <c r="W229" i="9"/>
  <c r="T193" i="9"/>
  <c r="P195" i="9"/>
  <c r="W189" i="9"/>
  <c r="R191" i="9"/>
  <c r="V200" i="9"/>
  <c r="R212" i="9"/>
  <c r="U225" i="9"/>
  <c r="S224" i="9"/>
  <c r="U229" i="9"/>
  <c r="T228" i="9"/>
  <c r="P224" i="9"/>
  <c r="T229" i="9"/>
  <c r="S228" i="9"/>
  <c r="S46" i="9"/>
  <c r="R46" i="9"/>
  <c r="U187" i="9"/>
  <c r="P196" i="9"/>
  <c r="T209" i="9"/>
  <c r="P216" i="9"/>
  <c r="S229" i="9"/>
  <c r="R228" i="9"/>
  <c r="W201" i="9"/>
  <c r="V220" i="9"/>
  <c r="R229" i="9"/>
  <c r="Q228" i="9"/>
  <c r="Q46" i="9"/>
  <c r="T224" i="9"/>
  <c r="V229" i="9"/>
  <c r="U228" i="9"/>
  <c r="T46" i="9"/>
  <c r="S192" i="9"/>
  <c r="S213" i="9"/>
  <c r="Q229" i="9"/>
  <c r="P228" i="9"/>
  <c r="P46" i="9"/>
  <c r="V228" i="9"/>
  <c r="V46" i="9"/>
  <c r="P131" i="9"/>
  <c r="W130" i="9"/>
  <c r="V127" i="9"/>
  <c r="U126" i="9"/>
  <c r="T121" i="9"/>
  <c r="S123" i="9"/>
  <c r="R122" i="9"/>
  <c r="Q119" i="9"/>
  <c r="P118" i="9"/>
  <c r="W115" i="9"/>
  <c r="V114" i="9"/>
  <c r="U111" i="9"/>
  <c r="T110" i="9"/>
  <c r="S107" i="9"/>
  <c r="R106" i="9"/>
  <c r="Q103" i="9"/>
  <c r="P102" i="9"/>
  <c r="W99" i="9"/>
  <c r="V98" i="9"/>
  <c r="U95" i="9"/>
  <c r="W131" i="9"/>
  <c r="V130" i="9"/>
  <c r="U127" i="9"/>
  <c r="T126" i="9"/>
  <c r="S121" i="9"/>
  <c r="R123" i="9"/>
  <c r="Q122" i="9"/>
  <c r="P119" i="9"/>
  <c r="W118" i="9"/>
  <c r="V115" i="9"/>
  <c r="U114" i="9"/>
  <c r="T111" i="9"/>
  <c r="V131" i="9"/>
  <c r="U130" i="9"/>
  <c r="T127" i="9"/>
  <c r="S126" i="9"/>
  <c r="R121" i="9"/>
  <c r="Q123" i="9"/>
  <c r="P122" i="9"/>
  <c r="W119" i="9"/>
  <c r="V118" i="9"/>
  <c r="U115" i="9"/>
  <c r="T114" i="9"/>
  <c r="S111" i="9"/>
  <c r="U131" i="9"/>
  <c r="T130" i="9"/>
  <c r="S127" i="9"/>
  <c r="R126" i="9"/>
  <c r="Q121" i="9"/>
  <c r="P123" i="9"/>
  <c r="W122" i="9"/>
  <c r="V119" i="9"/>
  <c r="U118" i="9"/>
  <c r="T115" i="9"/>
  <c r="S114" i="9"/>
  <c r="R111" i="9"/>
  <c r="Q110" i="9"/>
  <c r="P107" i="9"/>
  <c r="W106" i="9"/>
  <c r="V103" i="9"/>
  <c r="U102" i="9"/>
  <c r="T99" i="9"/>
  <c r="S98" i="9"/>
  <c r="R95" i="9"/>
  <c r="T131" i="9"/>
  <c r="S130" i="9"/>
  <c r="R127" i="9"/>
  <c r="Q126" i="9"/>
  <c r="P121" i="9"/>
  <c r="W123" i="9"/>
  <c r="V122" i="9"/>
  <c r="U119" i="9"/>
  <c r="T118" i="9"/>
  <c r="S115" i="9"/>
  <c r="R114" i="9"/>
  <c r="Q111" i="9"/>
  <c r="P110" i="9"/>
  <c r="W107" i="9"/>
  <c r="V106" i="9"/>
  <c r="U103" i="9"/>
  <c r="T102" i="9"/>
  <c r="S99" i="9"/>
  <c r="R98" i="9"/>
  <c r="Q95" i="9"/>
  <c r="S131" i="9"/>
  <c r="R130" i="9"/>
  <c r="Q127" i="9"/>
  <c r="P126" i="9"/>
  <c r="W121" i="9"/>
  <c r="V123" i="9"/>
  <c r="U122" i="9"/>
  <c r="T119" i="9"/>
  <c r="S118" i="9"/>
  <c r="R115" i="9"/>
  <c r="Q114" i="9"/>
  <c r="P111" i="9"/>
  <c r="R131" i="9"/>
  <c r="Q130" i="9"/>
  <c r="P127" i="9"/>
  <c r="W126" i="9"/>
  <c r="V121" i="9"/>
  <c r="U123" i="9"/>
  <c r="T122" i="9"/>
  <c r="S119" i="9"/>
  <c r="R118" i="9"/>
  <c r="Q115" i="9"/>
  <c r="P114" i="9"/>
  <c r="W111" i="9"/>
  <c r="Q131" i="9"/>
  <c r="P130" i="9"/>
  <c r="W127" i="9"/>
  <c r="V126" i="9"/>
  <c r="U121" i="9"/>
  <c r="T123" i="9"/>
  <c r="S122" i="9"/>
  <c r="R119" i="9"/>
  <c r="Q118" i="9"/>
  <c r="P115" i="9"/>
  <c r="W114" i="9"/>
  <c r="V111" i="9"/>
  <c r="U110" i="9"/>
  <c r="T107" i="9"/>
  <c r="S106" i="9"/>
  <c r="R103" i="9"/>
  <c r="Q102" i="9"/>
  <c r="P99" i="9"/>
  <c r="W98" i="9"/>
  <c r="V95" i="9"/>
  <c r="U94" i="9"/>
  <c r="AY43" i="9"/>
  <c r="BB189" i="9"/>
  <c r="BA188" i="9"/>
  <c r="AZ187" i="9"/>
  <c r="AY193" i="9"/>
  <c r="BB201" i="9"/>
  <c r="BA200" i="9"/>
  <c r="AZ208" i="9"/>
  <c r="AY209" i="9"/>
  <c r="AY207" i="9"/>
  <c r="BB221" i="9"/>
  <c r="BA220" i="9"/>
  <c r="AZ225" i="9"/>
  <c r="AY224" i="9"/>
  <c r="BA189" i="9"/>
  <c r="AZ188" i="9"/>
  <c r="AY187" i="9"/>
  <c r="BB196" i="9"/>
  <c r="BB195" i="9"/>
  <c r="BA201" i="9"/>
  <c r="AZ200" i="9"/>
  <c r="AY208" i="9"/>
  <c r="BB216" i="9"/>
  <c r="BA221" i="9"/>
  <c r="AZ220" i="9"/>
  <c r="AY225" i="9"/>
  <c r="AZ189" i="9"/>
  <c r="AY188" i="9"/>
  <c r="BB197" i="9"/>
  <c r="BA196" i="9"/>
  <c r="BA195" i="9"/>
  <c r="AZ201" i="9"/>
  <c r="AY200" i="9"/>
  <c r="BB217" i="9"/>
  <c r="BA216" i="9"/>
  <c r="AZ221" i="9"/>
  <c r="AY220" i="9"/>
  <c r="AY189" i="9"/>
  <c r="BB191" i="9"/>
  <c r="BA197" i="9"/>
  <c r="AZ196" i="9"/>
  <c r="AZ195" i="9"/>
  <c r="AY201" i="9"/>
  <c r="BB212" i="9"/>
  <c r="BA217" i="9"/>
  <c r="AZ216" i="9"/>
  <c r="AY221" i="9"/>
  <c r="BB192" i="9"/>
  <c r="BA191" i="9"/>
  <c r="AZ197" i="9"/>
  <c r="AY196" i="9"/>
  <c r="AY195" i="9"/>
  <c r="BB213" i="9"/>
  <c r="BA212" i="9"/>
  <c r="AZ217" i="9"/>
  <c r="AY216" i="9"/>
  <c r="BB229" i="9"/>
  <c r="BB193" i="9"/>
  <c r="BA192" i="9"/>
  <c r="AZ191" i="9"/>
  <c r="AY197" i="9"/>
  <c r="BB209" i="9"/>
  <c r="BB207" i="9"/>
  <c r="BA213" i="9"/>
  <c r="AZ212" i="9"/>
  <c r="AY217" i="9"/>
  <c r="BB224" i="9"/>
  <c r="BA229" i="9"/>
  <c r="BB187" i="9"/>
  <c r="BA193" i="9"/>
  <c r="AZ192" i="9"/>
  <c r="AY191" i="9"/>
  <c r="BB208" i="9"/>
  <c r="BA209" i="9"/>
  <c r="BA207" i="9"/>
  <c r="AZ213" i="9"/>
  <c r="AY212" i="9"/>
  <c r="BB225" i="9"/>
  <c r="BA224" i="9"/>
  <c r="AZ229" i="9"/>
  <c r="BB46" i="9"/>
  <c r="BB220" i="9"/>
  <c r="BA46" i="9"/>
  <c r="BA187" i="9"/>
  <c r="AZ209" i="9"/>
  <c r="BB228" i="9"/>
  <c r="BA228" i="9"/>
  <c r="AY192" i="9"/>
  <c r="AY213" i="9"/>
  <c r="AZ228" i="9"/>
  <c r="AZ46" i="9"/>
  <c r="BB188" i="9"/>
  <c r="BA208" i="9"/>
  <c r="AZ224" i="9"/>
  <c r="AY228" i="9"/>
  <c r="AY46" i="9"/>
  <c r="AY229" i="9"/>
  <c r="AZ193" i="9"/>
  <c r="AZ207" i="9"/>
  <c r="BB200" i="9"/>
  <c r="BA225" i="9"/>
  <c r="BB127" i="9"/>
  <c r="BA126" i="9"/>
  <c r="AZ121" i="9"/>
  <c r="AY123" i="9"/>
  <c r="BB114" i="9"/>
  <c r="BA111" i="9"/>
  <c r="AZ110" i="9"/>
  <c r="AY107" i="9"/>
  <c r="BB98" i="9"/>
  <c r="BA95" i="9"/>
  <c r="AZ94" i="9"/>
  <c r="BB130" i="9"/>
  <c r="BA127" i="9"/>
  <c r="AZ126" i="9"/>
  <c r="AY121" i="9"/>
  <c r="BB115" i="9"/>
  <c r="BA114" i="9"/>
  <c r="AZ111" i="9"/>
  <c r="AY110" i="9"/>
  <c r="BB131" i="9"/>
  <c r="BA130" i="9"/>
  <c r="AZ127" i="9"/>
  <c r="AY126" i="9"/>
  <c r="BB118" i="9"/>
  <c r="BA115" i="9"/>
  <c r="AZ114" i="9"/>
  <c r="AY111" i="9"/>
  <c r="BA131" i="9"/>
  <c r="AZ130" i="9"/>
  <c r="AY127" i="9"/>
  <c r="BB119" i="9"/>
  <c r="BA118" i="9"/>
  <c r="AZ115" i="9"/>
  <c r="AY114" i="9"/>
  <c r="BB103" i="9"/>
  <c r="BA102" i="9"/>
  <c r="AZ99" i="9"/>
  <c r="AY98" i="9"/>
  <c r="AZ131" i="9"/>
  <c r="AY130" i="9"/>
  <c r="BB122" i="9"/>
  <c r="BA119" i="9"/>
  <c r="AZ118" i="9"/>
  <c r="AY115" i="9"/>
  <c r="BB106" i="9"/>
  <c r="BA103" i="9"/>
  <c r="AZ102" i="9"/>
  <c r="AY99" i="9"/>
  <c r="AY131" i="9"/>
  <c r="BB123" i="9"/>
  <c r="BA122" i="9"/>
  <c r="AZ119" i="9"/>
  <c r="AY118" i="9"/>
  <c r="BB121" i="9"/>
  <c r="BA123" i="9"/>
  <c r="AZ122" i="9"/>
  <c r="AY119" i="9"/>
  <c r="BB110" i="9"/>
  <c r="BB126" i="9"/>
  <c r="BA121" i="9"/>
  <c r="AZ123" i="9"/>
  <c r="AY122" i="9"/>
  <c r="BB111" i="9"/>
  <c r="BA110" i="9"/>
  <c r="AZ107" i="9"/>
  <c r="AY106" i="9"/>
  <c r="BB95" i="9"/>
  <c r="BA94" i="9"/>
  <c r="AB78" i="9"/>
  <c r="AC69" i="9"/>
  <c r="AN84" i="9"/>
  <c r="Y83" i="9"/>
  <c r="AL82" i="9"/>
  <c r="AM87" i="9"/>
  <c r="V86" i="9"/>
  <c r="AD86" i="9"/>
  <c r="AL86" i="9"/>
  <c r="BB86" i="9"/>
  <c r="W90" i="9"/>
  <c r="AE90" i="9"/>
  <c r="AM90" i="9"/>
  <c r="P91" i="9"/>
  <c r="X91" i="9"/>
  <c r="AF91" i="9"/>
  <c r="AN91" i="9"/>
  <c r="Q94" i="9"/>
  <c r="AD94" i="9"/>
  <c r="BB94" i="9"/>
  <c r="AE95" i="9"/>
  <c r="AZ95" i="9"/>
  <c r="AC98" i="9"/>
  <c r="AZ98" i="9"/>
  <c r="AC99" i="9"/>
  <c r="BA99" i="9"/>
  <c r="AD102" i="9"/>
  <c r="BB102" i="9"/>
  <c r="AE103" i="9"/>
  <c r="AZ103" i="9"/>
  <c r="AC106" i="9"/>
  <c r="AZ106" i="9"/>
  <c r="AC107" i="9"/>
  <c r="BA107" i="9"/>
  <c r="AD110" i="9"/>
  <c r="AK78" i="9"/>
  <c r="AL69" i="9"/>
  <c r="X84" i="9"/>
  <c r="P84" i="9"/>
  <c r="AK205" i="9"/>
  <c r="AC70" i="9"/>
  <c r="AH203" i="9"/>
  <c r="AI174" i="9"/>
  <c r="AG129" i="9"/>
  <c r="V78" i="9"/>
  <c r="AD78" i="9"/>
  <c r="AL78" i="9"/>
  <c r="BB78" i="9"/>
  <c r="W69" i="9"/>
  <c r="AE69" i="9"/>
  <c r="AM69" i="9"/>
  <c r="AM84" i="9"/>
  <c r="AE84" i="9"/>
  <c r="W84" i="9"/>
  <c r="AM83" i="9"/>
  <c r="AE83" i="9"/>
  <c r="W83" i="9"/>
  <c r="P82" i="9"/>
  <c r="X82" i="9"/>
  <c r="AF82" i="9"/>
  <c r="AN82" i="9"/>
  <c r="Q87" i="9"/>
  <c r="Y87" i="9"/>
  <c r="AG87" i="9"/>
  <c r="AO87" i="9"/>
  <c r="AK80" i="9"/>
  <c r="AN83" i="9"/>
  <c r="AM82" i="9"/>
  <c r="AN87" i="9"/>
  <c r="AJ199" i="9"/>
  <c r="R204" i="9"/>
  <c r="AF38" i="9"/>
  <c r="AG203" i="9"/>
  <c r="AH174" i="9"/>
  <c r="AG58" i="9"/>
  <c r="W78" i="9"/>
  <c r="AE78" i="9"/>
  <c r="AM78" i="9"/>
  <c r="P69" i="9"/>
  <c r="X69" i="9"/>
  <c r="AF69" i="9"/>
  <c r="AN69" i="9"/>
  <c r="BB84" i="9"/>
  <c r="AL84" i="9"/>
  <c r="AD84" i="9"/>
  <c r="V84" i="9"/>
  <c r="BB83" i="9"/>
  <c r="AL83" i="9"/>
  <c r="AD83" i="9"/>
  <c r="V83" i="9"/>
  <c r="Q82" i="9"/>
  <c r="Y82" i="9"/>
  <c r="AG82" i="9"/>
  <c r="AO82" i="9"/>
  <c r="R87" i="9"/>
  <c r="Z87" i="9"/>
  <c r="AH87" i="9"/>
  <c r="AI38" i="9"/>
  <c r="AF203" i="9"/>
  <c r="AG174" i="9"/>
  <c r="P78" i="9"/>
  <c r="X78" i="9"/>
  <c r="AF78" i="9"/>
  <c r="AN78" i="9"/>
  <c r="Q69" i="9"/>
  <c r="Y69" i="9"/>
  <c r="AG69" i="9"/>
  <c r="AO69" i="9"/>
  <c r="BA84" i="9"/>
  <c r="AK84" i="9"/>
  <c r="AC84" i="9"/>
  <c r="U84" i="9"/>
  <c r="BA83" i="9"/>
  <c r="AK83" i="9"/>
  <c r="AC83" i="9"/>
  <c r="U83" i="9"/>
  <c r="R82" i="9"/>
  <c r="Z82" i="9"/>
  <c r="AH82" i="9"/>
  <c r="S87" i="9"/>
  <c r="AA87" i="9"/>
  <c r="AI87" i="9"/>
  <c r="AY87" i="9"/>
  <c r="Q84" i="9"/>
  <c r="AI203" i="9"/>
  <c r="AJ148" i="9"/>
  <c r="AI205" i="9"/>
  <c r="AI199" i="9"/>
  <c r="AF144" i="9"/>
  <c r="AI101" i="9"/>
  <c r="AF52" i="9"/>
  <c r="Q78" i="9"/>
  <c r="Y78" i="9"/>
  <c r="AG78" i="9"/>
  <c r="AO78" i="9"/>
  <c r="R69" i="9"/>
  <c r="Z69" i="9"/>
  <c r="AH69" i="9"/>
  <c r="AZ84" i="9"/>
  <c r="AJ84" i="9"/>
  <c r="AB84" i="9"/>
  <c r="T84" i="9"/>
  <c r="AZ83" i="9"/>
  <c r="AJ83" i="9"/>
  <c r="AB83" i="9"/>
  <c r="T83" i="9"/>
  <c r="S82" i="9"/>
  <c r="AA82" i="9"/>
  <c r="AI82" i="9"/>
  <c r="AY82" i="9"/>
  <c r="T87" i="9"/>
  <c r="AB87" i="9"/>
  <c r="AJ87" i="9"/>
  <c r="AZ87" i="9"/>
  <c r="AH129" i="9"/>
  <c r="AK141" i="9"/>
  <c r="AH205" i="9"/>
  <c r="AH199" i="9"/>
  <c r="AI170" i="9"/>
  <c r="AF140" i="9"/>
  <c r="AI77" i="9"/>
  <c r="AF51" i="9"/>
  <c r="R78" i="9"/>
  <c r="Z78" i="9"/>
  <c r="AH78" i="9"/>
  <c r="S69" i="9"/>
  <c r="AA69" i="9"/>
  <c r="AI69" i="9"/>
  <c r="AY69" i="9"/>
  <c r="AY84" i="9"/>
  <c r="AI84" i="9"/>
  <c r="AA84" i="9"/>
  <c r="S84" i="9"/>
  <c r="AY83" i="9"/>
  <c r="AI83" i="9"/>
  <c r="AA83" i="9"/>
  <c r="S83" i="9"/>
  <c r="T82" i="9"/>
  <c r="AB82" i="9"/>
  <c r="AJ82" i="9"/>
  <c r="AZ82" i="9"/>
  <c r="U87" i="9"/>
  <c r="AC87" i="9"/>
  <c r="AK87" i="9"/>
  <c r="BA87" i="9"/>
  <c r="AJ186" i="9"/>
  <c r="AJ139" i="9"/>
  <c r="AG205" i="9"/>
  <c r="AG170" i="9"/>
  <c r="AF138" i="9"/>
  <c r="AI75" i="9"/>
  <c r="AF49" i="9"/>
  <c r="S78" i="9"/>
  <c r="AA78" i="9"/>
  <c r="AI78" i="9"/>
  <c r="AY78" i="9"/>
  <c r="T69" i="9"/>
  <c r="AB69" i="9"/>
  <c r="AJ69" i="9"/>
  <c r="AZ69" i="9"/>
  <c r="AH84" i="9"/>
  <c r="Z84" i="9"/>
  <c r="AH83" i="9"/>
  <c r="Z83" i="9"/>
  <c r="R83" i="9"/>
  <c r="U82" i="9"/>
  <c r="AC82" i="9"/>
  <c r="AK82" i="9"/>
  <c r="BA82" i="9"/>
  <c r="V87" i="9"/>
  <c r="AD87" i="9"/>
  <c r="AL87" i="9"/>
  <c r="BB87" i="9"/>
  <c r="X136" i="9"/>
  <c r="V135" i="9"/>
  <c r="W79" i="9"/>
  <c r="AE79" i="9"/>
  <c r="AM79" i="9"/>
  <c r="Y137" i="9"/>
  <c r="W136" i="9"/>
  <c r="P79" i="9"/>
  <c r="X79" i="9"/>
  <c r="AF79" i="9"/>
  <c r="AN79" i="9"/>
  <c r="AG38" i="9"/>
  <c r="AI162" i="9"/>
  <c r="Q137" i="9"/>
  <c r="P136" i="9"/>
  <c r="Q79" i="9"/>
  <c r="Y79" i="9"/>
  <c r="AG79" i="9"/>
  <c r="AO79" i="9"/>
  <c r="AJ112" i="9"/>
  <c r="AH38" i="9"/>
  <c r="AI49" i="9"/>
  <c r="P137" i="9"/>
  <c r="BB135" i="9"/>
  <c r="R79" i="9"/>
  <c r="Z79" i="9"/>
  <c r="AH79" i="9"/>
  <c r="S79" i="9"/>
  <c r="AA79" i="9"/>
  <c r="AI79" i="9"/>
  <c r="AY79" i="9"/>
  <c r="AO137" i="9"/>
  <c r="AN136" i="9"/>
  <c r="AM135" i="9"/>
  <c r="T79" i="9"/>
  <c r="AB79" i="9"/>
  <c r="AJ79" i="9"/>
  <c r="AZ79" i="9"/>
  <c r="AF124" i="9"/>
  <c r="AN137" i="9"/>
  <c r="AM136" i="9"/>
  <c r="AL135" i="9"/>
  <c r="U79" i="9"/>
  <c r="AC79" i="9"/>
  <c r="AK79" i="9"/>
  <c r="BA79" i="9"/>
  <c r="X68" i="9"/>
  <c r="AK158" i="9"/>
  <c r="AE96" i="9"/>
  <c r="AF58" i="9"/>
  <c r="AG137" i="9"/>
  <c r="AF136" i="9"/>
  <c r="W135" i="9"/>
  <c r="V79" i="9"/>
  <c r="AD79" i="9"/>
  <c r="AL79" i="9"/>
  <c r="BB79" i="9"/>
  <c r="AE135" i="9"/>
  <c r="AI158" i="9"/>
  <c r="X137" i="9"/>
  <c r="AH158" i="9"/>
  <c r="AM137" i="9"/>
  <c r="AE137" i="9"/>
  <c r="W137" i="9"/>
  <c r="BB136" i="9"/>
  <c r="AL136" i="9"/>
  <c r="AD136" i="9"/>
  <c r="V136" i="9"/>
  <c r="BA135" i="9"/>
  <c r="AK135" i="9"/>
  <c r="AC135" i="9"/>
  <c r="U135" i="9"/>
  <c r="AD135" i="9"/>
  <c r="AG158" i="9"/>
  <c r="BB137" i="9"/>
  <c r="AL137" i="9"/>
  <c r="AD137" i="9"/>
  <c r="V137" i="9"/>
  <c r="BA136" i="9"/>
  <c r="AK136" i="9"/>
  <c r="AC136" i="9"/>
  <c r="U136" i="9"/>
  <c r="AZ135" i="9"/>
  <c r="AJ135" i="9"/>
  <c r="AB135" i="9"/>
  <c r="T135" i="9"/>
  <c r="AK124" i="9"/>
  <c r="V68" i="9"/>
  <c r="AF133" i="9"/>
  <c r="AI93" i="9"/>
  <c r="AH44" i="9"/>
  <c r="BA137" i="9"/>
  <c r="AK137" i="9"/>
  <c r="AC137" i="9"/>
  <c r="U137" i="9"/>
  <c r="AZ136" i="9"/>
  <c r="AJ136" i="9"/>
  <c r="AB136" i="9"/>
  <c r="AY135" i="9"/>
  <c r="AI135" i="9"/>
  <c r="AA135" i="9"/>
  <c r="S135" i="9"/>
  <c r="AE136" i="9"/>
  <c r="AI190" i="9"/>
  <c r="AI85" i="9"/>
  <c r="AH56" i="9"/>
  <c r="AZ137" i="9"/>
  <c r="AJ137" i="9"/>
  <c r="AB137" i="9"/>
  <c r="T137" i="9"/>
  <c r="AY136" i="9"/>
  <c r="AI136" i="9"/>
  <c r="AA136" i="9"/>
  <c r="S136" i="9"/>
  <c r="AH135" i="9"/>
  <c r="Z135" i="9"/>
  <c r="R135" i="9"/>
  <c r="AG190" i="9"/>
  <c r="AY137" i="9"/>
  <c r="AI137" i="9"/>
  <c r="AA137" i="9"/>
  <c r="S137" i="9"/>
  <c r="AH136" i="9"/>
  <c r="Z136" i="9"/>
  <c r="R136" i="9"/>
  <c r="AO135" i="9"/>
  <c r="AG135" i="9"/>
  <c r="Y135" i="9"/>
  <c r="Q135" i="9"/>
  <c r="AF190" i="9"/>
  <c r="AH137" i="9"/>
  <c r="Z137" i="9"/>
  <c r="R137" i="9"/>
  <c r="AO136" i="9"/>
  <c r="AG136" i="9"/>
  <c r="Y136" i="9"/>
  <c r="AN135" i="9"/>
  <c r="AF135" i="9"/>
  <c r="X135" i="9"/>
  <c r="AE202" i="9"/>
  <c r="AK154" i="9"/>
  <c r="AB117" i="9"/>
  <c r="AJ74" i="9"/>
  <c r="AK206" i="9"/>
  <c r="AD198" i="9"/>
  <c r="AK149" i="9"/>
  <c r="AD134" i="9"/>
  <c r="AJ116" i="9"/>
  <c r="AB74" i="9"/>
  <c r="AE125" i="9"/>
  <c r="Y149" i="9"/>
  <c r="AG133" i="9"/>
  <c r="AG124" i="9"/>
  <c r="P56" i="9"/>
  <c r="P48" i="9"/>
  <c r="P39" i="9"/>
  <c r="BB236" i="9"/>
  <c r="BB234" i="9"/>
  <c r="BB232" i="9"/>
  <c r="BB230" i="9"/>
  <c r="BB226" i="9"/>
  <c r="BB222" i="9"/>
  <c r="BB218" i="9"/>
  <c r="BB214" i="9"/>
  <c r="BB210" i="9"/>
  <c r="BB205" i="9"/>
  <c r="BB203" i="9"/>
  <c r="BB199" i="9"/>
  <c r="BB194" i="9"/>
  <c r="BB186" i="9"/>
  <c r="BB178" i="9"/>
  <c r="BB170" i="9"/>
  <c r="BB162" i="9"/>
  <c r="BB154" i="9"/>
  <c r="BB152" i="9"/>
  <c r="BB150" i="9"/>
  <c r="BB148" i="9"/>
  <c r="BB146" i="9"/>
  <c r="BB144" i="9"/>
  <c r="BB142" i="9"/>
  <c r="BB140" i="9"/>
  <c r="BB138" i="9"/>
  <c r="BB133" i="9"/>
  <c r="BB129" i="9"/>
  <c r="BB125" i="9"/>
  <c r="BB120" i="9"/>
  <c r="BB116" i="9"/>
  <c r="BB112" i="9"/>
  <c r="BB108" i="9"/>
  <c r="BB104" i="9"/>
  <c r="BB100" i="9"/>
  <c r="BB96" i="9"/>
  <c r="BB92" i="9"/>
  <c r="BB88" i="9"/>
  <c r="BB80" i="9"/>
  <c r="BB76" i="9"/>
  <c r="BB74" i="9"/>
  <c r="BB72" i="9"/>
  <c r="BB70" i="9"/>
  <c r="BB67" i="9"/>
  <c r="BB65" i="9"/>
  <c r="BB63" i="9"/>
  <c r="BB61" i="9"/>
  <c r="BB59" i="9"/>
  <c r="BB57" i="9"/>
  <c r="BB55" i="9"/>
  <c r="BB53" i="9"/>
  <c r="BB51" i="9"/>
  <c r="BB49" i="9"/>
  <c r="BB47" i="9"/>
  <c r="BB44" i="9"/>
  <c r="BB42" i="9"/>
  <c r="BB40" i="9"/>
  <c r="AE66" i="9"/>
  <c r="AE64" i="9"/>
  <c r="AE62" i="9"/>
  <c r="AB10" i="9"/>
  <c r="P55" i="9"/>
  <c r="P47" i="9"/>
  <c r="BA236" i="9"/>
  <c r="BA234" i="9"/>
  <c r="BA232" i="9"/>
  <c r="BA230" i="9"/>
  <c r="BA226" i="9"/>
  <c r="BA222" i="9"/>
  <c r="BA218" i="9"/>
  <c r="BA214" i="9"/>
  <c r="BA210" i="9"/>
  <c r="BA205" i="9"/>
  <c r="BA203" i="9"/>
  <c r="BA199" i="9"/>
  <c r="BA194" i="9"/>
  <c r="BA186" i="9"/>
  <c r="BA178" i="9"/>
  <c r="BA170" i="9"/>
  <c r="BA162" i="9"/>
  <c r="BA154" i="9"/>
  <c r="BA152" i="9"/>
  <c r="BA150" i="9"/>
  <c r="BA148" i="9"/>
  <c r="BA146" i="9"/>
  <c r="BA144" i="9"/>
  <c r="BA142" i="9"/>
  <c r="BA140" i="9"/>
  <c r="BA138" i="9"/>
  <c r="BA133" i="9"/>
  <c r="BA129" i="9"/>
  <c r="BA125" i="9"/>
  <c r="BA120" i="9"/>
  <c r="BA116" i="9"/>
  <c r="BA112" i="9"/>
  <c r="BA108" i="9"/>
  <c r="BA104" i="9"/>
  <c r="BA100" i="9"/>
  <c r="BA96" i="9"/>
  <c r="BA92" i="9"/>
  <c r="BA88" i="9"/>
  <c r="BA80" i="9"/>
  <c r="BA76" i="9"/>
  <c r="BA74" i="9"/>
  <c r="BA72" i="9"/>
  <c r="BA70" i="9"/>
  <c r="BA67" i="9"/>
  <c r="BA65" i="9"/>
  <c r="BA63" i="9"/>
  <c r="BA61" i="9"/>
  <c r="BA59" i="9"/>
  <c r="BA57" i="9"/>
  <c r="BA55" i="9"/>
  <c r="BA53" i="9"/>
  <c r="BA51" i="9"/>
  <c r="BA49" i="9"/>
  <c r="BA47" i="9"/>
  <c r="BA44" i="9"/>
  <c r="BA42" i="9"/>
  <c r="BA40" i="9"/>
  <c r="AD66" i="9"/>
  <c r="AD64" i="9"/>
  <c r="AD62" i="9"/>
  <c r="AB134" i="9"/>
  <c r="AK204" i="9"/>
  <c r="AJ194" i="9"/>
  <c r="AK147" i="9"/>
  <c r="AC133" i="9"/>
  <c r="AJ100" i="9"/>
  <c r="AK68" i="9"/>
  <c r="R68" i="9"/>
  <c r="AO68" i="9"/>
  <c r="AI186" i="9"/>
  <c r="AF142" i="9"/>
  <c r="AI117" i="9"/>
  <c r="AG68" i="9"/>
  <c r="AF41" i="9"/>
  <c r="P54" i="9"/>
  <c r="P45" i="9"/>
  <c r="AZ236" i="9"/>
  <c r="AZ234" i="9"/>
  <c r="AZ232" i="9"/>
  <c r="AZ230" i="9"/>
  <c r="AZ226" i="9"/>
  <c r="AZ222" i="9"/>
  <c r="AZ218" i="9"/>
  <c r="AZ214" i="9"/>
  <c r="AZ210" i="9"/>
  <c r="AZ205" i="9"/>
  <c r="AZ203" i="9"/>
  <c r="AZ199" i="9"/>
  <c r="AZ194" i="9"/>
  <c r="AZ186" i="9"/>
  <c r="AZ178" i="9"/>
  <c r="AZ170" i="9"/>
  <c r="AZ162" i="9"/>
  <c r="AZ154" i="9"/>
  <c r="AZ152" i="9"/>
  <c r="AZ150" i="9"/>
  <c r="AZ148" i="9"/>
  <c r="AZ146" i="9"/>
  <c r="AZ144" i="9"/>
  <c r="AZ142" i="9"/>
  <c r="AZ140" i="9"/>
  <c r="AZ138" i="9"/>
  <c r="AZ133" i="9"/>
  <c r="AZ129" i="9"/>
  <c r="AZ125" i="9"/>
  <c r="AZ120" i="9"/>
  <c r="AZ116" i="9"/>
  <c r="AZ112" i="9"/>
  <c r="AZ108" i="9"/>
  <c r="AZ104" i="9"/>
  <c r="AZ100" i="9"/>
  <c r="AZ96" i="9"/>
  <c r="AZ92" i="9"/>
  <c r="AZ88" i="9"/>
  <c r="AZ80" i="9"/>
  <c r="AZ76" i="9"/>
  <c r="AZ74" i="9"/>
  <c r="AZ72" i="9"/>
  <c r="AZ70" i="9"/>
  <c r="AZ67" i="9"/>
  <c r="AZ65" i="9"/>
  <c r="AZ63" i="9"/>
  <c r="AZ61" i="9"/>
  <c r="AZ59" i="9"/>
  <c r="AZ57" i="9"/>
  <c r="AZ55" i="9"/>
  <c r="AZ53" i="9"/>
  <c r="AZ51" i="9"/>
  <c r="AZ49" i="9"/>
  <c r="AZ47" i="9"/>
  <c r="AZ44" i="9"/>
  <c r="AZ42" i="9"/>
  <c r="AZ40" i="9"/>
  <c r="AC66" i="9"/>
  <c r="AC64" i="9"/>
  <c r="AC62" i="9"/>
  <c r="AB204" i="9"/>
  <c r="AJ190" i="9"/>
  <c r="AK146" i="9"/>
  <c r="AJ129" i="9"/>
  <c r="AJ96" i="9"/>
  <c r="AC68" i="9"/>
  <c r="AK60" i="9"/>
  <c r="AM68" i="9"/>
  <c r="AH186" i="9"/>
  <c r="AG67" i="9"/>
  <c r="P53" i="9"/>
  <c r="P44" i="9"/>
  <c r="AZ38" i="9"/>
  <c r="AY236" i="9"/>
  <c r="AY234" i="9"/>
  <c r="AY232" i="9"/>
  <c r="AY230" i="9"/>
  <c r="AY226" i="9"/>
  <c r="AY222" i="9"/>
  <c r="AY218" i="9"/>
  <c r="AY214" i="9"/>
  <c r="AY210" i="9"/>
  <c r="AY205" i="9"/>
  <c r="AY203" i="9"/>
  <c r="AY199" i="9"/>
  <c r="AY194" i="9"/>
  <c r="AY186" i="9"/>
  <c r="AY178" i="9"/>
  <c r="AY170" i="9"/>
  <c r="AY162" i="9"/>
  <c r="AY154" i="9"/>
  <c r="AY152" i="9"/>
  <c r="AY150" i="9"/>
  <c r="AY148" i="9"/>
  <c r="AY146" i="9"/>
  <c r="AY144" i="9"/>
  <c r="AY142" i="9"/>
  <c r="AY140" i="9"/>
  <c r="AY138" i="9"/>
  <c r="AY133" i="9"/>
  <c r="AY129" i="9"/>
  <c r="AY125" i="9"/>
  <c r="AY120" i="9"/>
  <c r="AY116" i="9"/>
  <c r="AY112" i="9"/>
  <c r="AY108" i="9"/>
  <c r="AY104" i="9"/>
  <c r="AY100" i="9"/>
  <c r="AY96" i="9"/>
  <c r="AY92" i="9"/>
  <c r="AY88" i="9"/>
  <c r="AY80" i="9"/>
  <c r="AY76" i="9"/>
  <c r="AY74" i="9"/>
  <c r="AY72" i="9"/>
  <c r="AY70" i="9"/>
  <c r="AY67" i="9"/>
  <c r="AY65" i="9"/>
  <c r="AY63" i="9"/>
  <c r="AY61" i="9"/>
  <c r="AY59" i="9"/>
  <c r="AY57" i="9"/>
  <c r="AY55" i="9"/>
  <c r="AY53" i="9"/>
  <c r="AY51" i="9"/>
  <c r="AY49" i="9"/>
  <c r="AY47" i="9"/>
  <c r="AY44" i="9"/>
  <c r="AY40" i="9"/>
  <c r="AB66" i="9"/>
  <c r="AB64" i="9"/>
  <c r="AB62" i="9"/>
  <c r="AB198" i="9"/>
  <c r="AD202" i="9"/>
  <c r="AK128" i="9"/>
  <c r="AD93" i="9"/>
  <c r="AD58" i="9"/>
  <c r="AI178" i="9"/>
  <c r="AB7" i="9"/>
  <c r="P52" i="9"/>
  <c r="P43" i="9"/>
  <c r="BB237" i="9"/>
  <c r="BB235" i="9"/>
  <c r="BB233" i="9"/>
  <c r="BB231" i="9"/>
  <c r="BB227" i="9"/>
  <c r="BB223" i="9"/>
  <c r="BB219" i="9"/>
  <c r="BB215" i="9"/>
  <c r="BB211" i="9"/>
  <c r="BB206" i="9"/>
  <c r="BB204" i="9"/>
  <c r="BB202" i="9"/>
  <c r="BB198" i="9"/>
  <c r="BB190" i="9"/>
  <c r="BB182" i="9"/>
  <c r="BB174" i="9"/>
  <c r="BB166" i="9"/>
  <c r="BB158" i="9"/>
  <c r="BB153" i="9"/>
  <c r="BB151" i="9"/>
  <c r="BB149" i="9"/>
  <c r="BB147" i="9"/>
  <c r="BB145" i="9"/>
  <c r="BB143" i="9"/>
  <c r="BB141" i="9"/>
  <c r="BB139" i="9"/>
  <c r="BB134" i="9"/>
  <c r="BB132" i="9"/>
  <c r="BB128" i="9"/>
  <c r="BB124" i="9"/>
  <c r="BB117" i="9"/>
  <c r="BB113" i="9"/>
  <c r="BB109" i="9"/>
  <c r="BB105" i="9"/>
  <c r="BB101" i="9"/>
  <c r="BB97" i="9"/>
  <c r="BB93" i="9"/>
  <c r="BB89" i="9"/>
  <c r="BB85" i="9"/>
  <c r="BB81" i="9"/>
  <c r="BB77" i="9"/>
  <c r="BB75" i="9"/>
  <c r="BB73" i="9"/>
  <c r="BB71" i="9"/>
  <c r="BB68" i="9"/>
  <c r="BB66" i="9"/>
  <c r="BB64" i="9"/>
  <c r="BB62" i="9"/>
  <c r="BB60" i="9"/>
  <c r="BB58" i="9"/>
  <c r="BB56" i="9"/>
  <c r="BB54" i="9"/>
  <c r="BB52" i="9"/>
  <c r="BB50" i="9"/>
  <c r="BB48" i="9"/>
  <c r="BB45" i="9"/>
  <c r="BB43" i="9"/>
  <c r="BB41" i="9"/>
  <c r="BB39" i="9"/>
  <c r="AE65" i="9"/>
  <c r="AE63" i="9"/>
  <c r="AE61" i="9"/>
  <c r="AB202" i="9"/>
  <c r="AC162" i="9"/>
  <c r="AC140" i="9"/>
  <c r="AJ128" i="9"/>
  <c r="AB56" i="9"/>
  <c r="AH178" i="9"/>
  <c r="P51" i="9"/>
  <c r="P42" i="9"/>
  <c r="BA237" i="9"/>
  <c r="BA235" i="9"/>
  <c r="BA233" i="9"/>
  <c r="BA231" i="9"/>
  <c r="BA227" i="9"/>
  <c r="BA223" i="9"/>
  <c r="BA219" i="9"/>
  <c r="BA215" i="9"/>
  <c r="BA211" i="9"/>
  <c r="BA206" i="9"/>
  <c r="BA204" i="9"/>
  <c r="BA202" i="9"/>
  <c r="BA198" i="9"/>
  <c r="BA190" i="9"/>
  <c r="BA182" i="9"/>
  <c r="BA174" i="9"/>
  <c r="BA166" i="9"/>
  <c r="BA158" i="9"/>
  <c r="BA153" i="9"/>
  <c r="BA151" i="9"/>
  <c r="BA149" i="9"/>
  <c r="BA147" i="9"/>
  <c r="BA145" i="9"/>
  <c r="BA143" i="9"/>
  <c r="BA141" i="9"/>
  <c r="BA139" i="9"/>
  <c r="BA134" i="9"/>
  <c r="BA132" i="9"/>
  <c r="BA128" i="9"/>
  <c r="BA124" i="9"/>
  <c r="BA117" i="9"/>
  <c r="BA113" i="9"/>
  <c r="BA109" i="9"/>
  <c r="BA105" i="9"/>
  <c r="BA101" i="9"/>
  <c r="BA97" i="9"/>
  <c r="BA93" i="9"/>
  <c r="BA89" i="9"/>
  <c r="BA85" i="9"/>
  <c r="BA81" i="9"/>
  <c r="BA77" i="9"/>
  <c r="BA75" i="9"/>
  <c r="BA73" i="9"/>
  <c r="BA71" i="9"/>
  <c r="BA68" i="9"/>
  <c r="BA66" i="9"/>
  <c r="BA64" i="9"/>
  <c r="BA62" i="9"/>
  <c r="BA60" i="9"/>
  <c r="BA58" i="9"/>
  <c r="BA56" i="9"/>
  <c r="BA54" i="9"/>
  <c r="BA52" i="9"/>
  <c r="BA50" i="9"/>
  <c r="BA48" i="9"/>
  <c r="BA45" i="9"/>
  <c r="BA43" i="9"/>
  <c r="BA41" i="9"/>
  <c r="BA39" i="9"/>
  <c r="AD65" i="9"/>
  <c r="AD63" i="9"/>
  <c r="AD61" i="9"/>
  <c r="Z71" i="9"/>
  <c r="AG178" i="9"/>
  <c r="AI133" i="9"/>
  <c r="AI124" i="9"/>
  <c r="AB5" i="9"/>
  <c r="P41" i="9"/>
  <c r="AZ237" i="9"/>
  <c r="AZ235" i="9"/>
  <c r="AZ233" i="9"/>
  <c r="AZ231" i="9"/>
  <c r="AZ227" i="9"/>
  <c r="AZ223" i="9"/>
  <c r="AZ219" i="9"/>
  <c r="AZ215" i="9"/>
  <c r="AZ211" i="9"/>
  <c r="AZ206" i="9"/>
  <c r="AZ204" i="9"/>
  <c r="AZ202" i="9"/>
  <c r="AZ198" i="9"/>
  <c r="AZ190" i="9"/>
  <c r="AZ182" i="9"/>
  <c r="AZ174" i="9"/>
  <c r="AZ166" i="9"/>
  <c r="AZ158" i="9"/>
  <c r="AZ153" i="9"/>
  <c r="AZ151" i="9"/>
  <c r="AZ149" i="9"/>
  <c r="AZ147" i="9"/>
  <c r="AZ145" i="9"/>
  <c r="AZ143" i="9"/>
  <c r="AZ141" i="9"/>
  <c r="AZ139" i="9"/>
  <c r="AZ134" i="9"/>
  <c r="AZ132" i="9"/>
  <c r="AZ128" i="9"/>
  <c r="AZ124" i="9"/>
  <c r="AZ117" i="9"/>
  <c r="AZ113" i="9"/>
  <c r="AZ109" i="9"/>
  <c r="AZ105" i="9"/>
  <c r="AZ101" i="9"/>
  <c r="AZ97" i="9"/>
  <c r="AZ93" i="9"/>
  <c r="AZ89" i="9"/>
  <c r="AZ85" i="9"/>
  <c r="AZ81" i="9"/>
  <c r="AZ77" i="9"/>
  <c r="AZ75" i="9"/>
  <c r="AZ73" i="9"/>
  <c r="AZ71" i="9"/>
  <c r="AZ68" i="9"/>
  <c r="AZ66" i="9"/>
  <c r="AZ64" i="9"/>
  <c r="AZ62" i="9"/>
  <c r="AZ60" i="9"/>
  <c r="AZ58" i="9"/>
  <c r="AZ56" i="9"/>
  <c r="AZ54" i="9"/>
  <c r="AZ52" i="9"/>
  <c r="AZ50" i="9"/>
  <c r="AZ48" i="9"/>
  <c r="AZ45" i="9"/>
  <c r="AZ43" i="9"/>
  <c r="AZ41" i="9"/>
  <c r="AZ39" i="9"/>
  <c r="AC65" i="9"/>
  <c r="AC63" i="9"/>
  <c r="AC61" i="9"/>
  <c r="AK198" i="9"/>
  <c r="AE158" i="9"/>
  <c r="R153" i="9"/>
  <c r="AH133" i="9"/>
  <c r="AH124" i="9"/>
  <c r="P57" i="9"/>
  <c r="P49" i="9"/>
  <c r="P40" i="9"/>
  <c r="AY237" i="9"/>
  <c r="AY235" i="9"/>
  <c r="AY233" i="9"/>
  <c r="AY231" i="9"/>
  <c r="AY227" i="9"/>
  <c r="AY223" i="9"/>
  <c r="AY219" i="9"/>
  <c r="AY215" i="9"/>
  <c r="AY211" i="9"/>
  <c r="AY206" i="9"/>
  <c r="AY204" i="9"/>
  <c r="AY202" i="9"/>
  <c r="AY198" i="9"/>
  <c r="AY190" i="9"/>
  <c r="AY182" i="9"/>
  <c r="AY174" i="9"/>
  <c r="AY166" i="9"/>
  <c r="AY158" i="9"/>
  <c r="AY153" i="9"/>
  <c r="AY151" i="9"/>
  <c r="AY149" i="9"/>
  <c r="AY147" i="9"/>
  <c r="AY145" i="9"/>
  <c r="AY143" i="9"/>
  <c r="AY141" i="9"/>
  <c r="AY139" i="9"/>
  <c r="AY134" i="9"/>
  <c r="AY132" i="9"/>
  <c r="AY128" i="9"/>
  <c r="AY124" i="9"/>
  <c r="AY117" i="9"/>
  <c r="AY113" i="9"/>
  <c r="AY109" i="9"/>
  <c r="AY105" i="9"/>
  <c r="AY101" i="9"/>
  <c r="AY97" i="9"/>
  <c r="AY93" i="9"/>
  <c r="AY89" i="9"/>
  <c r="AY85" i="9"/>
  <c r="AY81" i="9"/>
  <c r="AY77" i="9"/>
  <c r="AY75" i="9"/>
  <c r="AY73" i="9"/>
  <c r="AY71" i="9"/>
  <c r="AY66" i="9"/>
  <c r="AY64" i="9"/>
  <c r="AY62" i="9"/>
  <c r="AY58" i="9"/>
  <c r="AY56" i="9"/>
  <c r="AY54" i="9"/>
  <c r="AY50" i="9"/>
  <c r="AY48" i="9"/>
  <c r="AB65" i="9"/>
  <c r="AB63" i="9"/>
  <c r="AB61" i="9"/>
  <c r="AC203" i="9"/>
  <c r="T198" i="9"/>
  <c r="AF194" i="9"/>
  <c r="AI153" i="9"/>
  <c r="AI151" i="9"/>
  <c r="AI149" i="9"/>
  <c r="AI147" i="9"/>
  <c r="AI145" i="9"/>
  <c r="AI143" i="9"/>
  <c r="AI141" i="9"/>
  <c r="AI139" i="9"/>
  <c r="AI134" i="9"/>
  <c r="AI132" i="9"/>
  <c r="AH128" i="9"/>
  <c r="AH117" i="9"/>
  <c r="AH109" i="9"/>
  <c r="AH101" i="9"/>
  <c r="AH93" i="9"/>
  <c r="AH85" i="9"/>
  <c r="AH77" i="9"/>
  <c r="AH75" i="9"/>
  <c r="AG71" i="9"/>
  <c r="AI65" i="9"/>
  <c r="AG62" i="9"/>
  <c r="AH59" i="9"/>
  <c r="AG56" i="9"/>
  <c r="AH53" i="9"/>
  <c r="AI50" i="9"/>
  <c r="AI47" i="9"/>
  <c r="AF44" i="9"/>
  <c r="AH40" i="9"/>
  <c r="AH211" i="9"/>
  <c r="AI226" i="9"/>
  <c r="W203" i="9"/>
  <c r="U68" i="9"/>
  <c r="AJ205" i="9"/>
  <c r="AC199" i="9"/>
  <c r="AJ158" i="9"/>
  <c r="AC116" i="9"/>
  <c r="AJ71" i="9"/>
  <c r="AJ68" i="9"/>
  <c r="W202" i="9"/>
  <c r="R198" i="9"/>
  <c r="U133" i="9"/>
  <c r="T68" i="9"/>
  <c r="Z68" i="9"/>
  <c r="AI206" i="9"/>
  <c r="AI204" i="9"/>
  <c r="AI202" i="9"/>
  <c r="AI198" i="9"/>
  <c r="AH153" i="9"/>
  <c r="AH151" i="9"/>
  <c r="AH149" i="9"/>
  <c r="AH147" i="9"/>
  <c r="AH145" i="9"/>
  <c r="AH143" i="9"/>
  <c r="AH141" i="9"/>
  <c r="AH139" i="9"/>
  <c r="AH134" i="9"/>
  <c r="AH132" i="9"/>
  <c r="AG128" i="9"/>
  <c r="AG117" i="9"/>
  <c r="AG109" i="9"/>
  <c r="AG101" i="9"/>
  <c r="AG93" i="9"/>
  <c r="AG85" i="9"/>
  <c r="AG77" i="9"/>
  <c r="AG75" i="9"/>
  <c r="AI68" i="9"/>
  <c r="AH65" i="9"/>
  <c r="AI61" i="9"/>
  <c r="AG59" i="9"/>
  <c r="AF56" i="9"/>
  <c r="AG53" i="9"/>
  <c r="AG50" i="9"/>
  <c r="AH47" i="9"/>
  <c r="AG40" i="9"/>
  <c r="AF211" i="9"/>
  <c r="AG226" i="9"/>
  <c r="AF218" i="9"/>
  <c r="S134" i="9"/>
  <c r="AA68" i="9"/>
  <c r="AJ147" i="9"/>
  <c r="AK138" i="9"/>
  <c r="AC100" i="9"/>
  <c r="Y74" i="9"/>
  <c r="AB199" i="9"/>
  <c r="AK190" i="9"/>
  <c r="AK182" i="9"/>
  <c r="AJ170" i="9"/>
  <c r="AJ142" i="9"/>
  <c r="AJ138" i="9"/>
  <c r="AJ133" i="9"/>
  <c r="AD128" i="9"/>
  <c r="AK70" i="9"/>
  <c r="AD68" i="9"/>
  <c r="AE68" i="9"/>
  <c r="AJ59" i="9"/>
  <c r="V202" i="9"/>
  <c r="P190" i="9"/>
  <c r="S132" i="9"/>
  <c r="S68" i="9"/>
  <c r="Y68" i="9"/>
  <c r="AH206" i="9"/>
  <c r="AH204" i="9"/>
  <c r="AH202" i="9"/>
  <c r="AH198" i="9"/>
  <c r="AG166" i="9"/>
  <c r="AG153" i="9"/>
  <c r="AG151" i="9"/>
  <c r="AG149" i="9"/>
  <c r="AG147" i="9"/>
  <c r="AG145" i="9"/>
  <c r="AG143" i="9"/>
  <c r="AG141" i="9"/>
  <c r="AG139" i="9"/>
  <c r="AG134" i="9"/>
  <c r="AG132" i="9"/>
  <c r="AF128" i="9"/>
  <c r="AF117" i="9"/>
  <c r="AF109" i="9"/>
  <c r="AF101" i="9"/>
  <c r="AF93" i="9"/>
  <c r="AF85" i="9"/>
  <c r="AF77" i="9"/>
  <c r="AF75" i="9"/>
  <c r="AH68" i="9"/>
  <c r="AG65" i="9"/>
  <c r="AH61" i="9"/>
  <c r="AH55" i="9"/>
  <c r="AF53" i="9"/>
  <c r="AF50" i="9"/>
  <c r="AF47" i="9"/>
  <c r="AH42" i="9"/>
  <c r="AF40" i="9"/>
  <c r="AI235" i="9"/>
  <c r="AG206" i="9"/>
  <c r="AG204" i="9"/>
  <c r="AG202" i="9"/>
  <c r="AG198" i="9"/>
  <c r="AF153" i="9"/>
  <c r="AF151" i="9"/>
  <c r="AF149" i="9"/>
  <c r="AF147" i="9"/>
  <c r="AF145" i="9"/>
  <c r="AF143" i="9"/>
  <c r="AF141" i="9"/>
  <c r="AF139" i="9"/>
  <c r="AF134" i="9"/>
  <c r="AF132" i="9"/>
  <c r="AI125" i="9"/>
  <c r="AI120" i="9"/>
  <c r="AI113" i="9"/>
  <c r="AI105" i="9"/>
  <c r="AI97" i="9"/>
  <c r="AI89" i="9"/>
  <c r="AI81" i="9"/>
  <c r="AI76" i="9"/>
  <c r="AI73" i="9"/>
  <c r="AI63" i="9"/>
  <c r="AG61" i="9"/>
  <c r="AG55" i="9"/>
  <c r="AI45" i="9"/>
  <c r="AG42" i="9"/>
  <c r="AH39" i="9"/>
  <c r="AI210" i="9"/>
  <c r="AH223" i="9"/>
  <c r="AG232" i="9"/>
  <c r="U198" i="9"/>
  <c r="U202" i="9"/>
  <c r="V128" i="9"/>
  <c r="AD190" i="9"/>
  <c r="AK166" i="9"/>
  <c r="AJ154" i="9"/>
  <c r="AJ150" i="9"/>
  <c r="AJ146" i="9"/>
  <c r="AJ140" i="9"/>
  <c r="AB133" i="9"/>
  <c r="AB124" i="9"/>
  <c r="AC112" i="9"/>
  <c r="AC96" i="9"/>
  <c r="AJ76" i="9"/>
  <c r="AB68" i="9"/>
  <c r="W204" i="9"/>
  <c r="P202" i="9"/>
  <c r="P143" i="9"/>
  <c r="W125" i="9"/>
  <c r="Q68" i="9"/>
  <c r="AM134" i="9"/>
  <c r="AL68" i="9"/>
  <c r="AF206" i="9"/>
  <c r="AF204" i="9"/>
  <c r="AF202" i="9"/>
  <c r="AF198" i="9"/>
  <c r="AI152" i="9"/>
  <c r="AI150" i="9"/>
  <c r="AI148" i="9"/>
  <c r="AI146" i="9"/>
  <c r="AI144" i="9"/>
  <c r="AI142" i="9"/>
  <c r="AI140" i="9"/>
  <c r="AI138" i="9"/>
  <c r="AH125" i="9"/>
  <c r="AH120" i="9"/>
  <c r="AH113" i="9"/>
  <c r="AH105" i="9"/>
  <c r="AH97" i="9"/>
  <c r="AH89" i="9"/>
  <c r="AH81" i="9"/>
  <c r="AH76" i="9"/>
  <c r="AH73" i="9"/>
  <c r="AF68" i="9"/>
  <c r="AH63" i="9"/>
  <c r="AI60" i="9"/>
  <c r="AH57" i="9"/>
  <c r="AF55" i="9"/>
  <c r="AH45" i="9"/>
  <c r="AF42" i="9"/>
  <c r="AG39" i="9"/>
  <c r="AH210" i="9"/>
  <c r="AI214" i="9"/>
  <c r="AJ57" i="9"/>
  <c r="P68" i="9"/>
  <c r="AI194" i="9"/>
  <c r="AH152" i="9"/>
  <c r="AH150" i="9"/>
  <c r="AH148" i="9"/>
  <c r="AH146" i="9"/>
  <c r="AH144" i="9"/>
  <c r="AH142" i="9"/>
  <c r="AH140" i="9"/>
  <c r="AH138" i="9"/>
  <c r="AG125" i="9"/>
  <c r="AG120" i="9"/>
  <c r="AG113" i="9"/>
  <c r="AG105" i="9"/>
  <c r="AG97" i="9"/>
  <c r="AG89" i="9"/>
  <c r="AG81" i="9"/>
  <c r="AG76" i="9"/>
  <c r="AG73" i="9"/>
  <c r="AI67" i="9"/>
  <c r="AG63" i="9"/>
  <c r="AH60" i="9"/>
  <c r="AG57" i="9"/>
  <c r="AH54" i="9"/>
  <c r="AI51" i="9"/>
  <c r="AI48" i="9"/>
  <c r="AF45" i="9"/>
  <c r="AH41" i="9"/>
  <c r="AG210" i="9"/>
  <c r="AH222" i="9"/>
  <c r="AC120" i="9"/>
  <c r="AJ108" i="9"/>
  <c r="AC76" i="9"/>
  <c r="AJ66" i="9"/>
  <c r="U204" i="9"/>
  <c r="P199" i="9"/>
  <c r="S124" i="9"/>
  <c r="AJ206" i="9"/>
  <c r="AC198" i="9"/>
  <c r="AK186" i="9"/>
  <c r="AJ162" i="9"/>
  <c r="AK153" i="9"/>
  <c r="AB149" i="9"/>
  <c r="AK145" i="9"/>
  <c r="AK139" i="9"/>
  <c r="AK132" i="9"/>
  <c r="AJ92" i="9"/>
  <c r="AD75" i="9"/>
  <c r="AE134" i="9"/>
  <c r="T204" i="9"/>
  <c r="W198" i="9"/>
  <c r="W68" i="9"/>
  <c r="S67" i="9"/>
  <c r="Y139" i="9"/>
  <c r="AH194" i="9"/>
  <c r="AG152" i="9"/>
  <c r="AG150" i="9"/>
  <c r="AG148" i="9"/>
  <c r="AG146" i="9"/>
  <c r="AG144" i="9"/>
  <c r="AG142" i="9"/>
  <c r="AG140" i="9"/>
  <c r="AG138" i="9"/>
  <c r="AF125" i="9"/>
  <c r="AF120" i="9"/>
  <c r="AF113" i="9"/>
  <c r="AF105" i="9"/>
  <c r="AF97" i="9"/>
  <c r="AF89" i="9"/>
  <c r="AF81" i="9"/>
  <c r="AF76" i="9"/>
  <c r="AI71" i="9"/>
  <c r="AH67" i="9"/>
  <c r="AI62" i="9"/>
  <c r="AG60" i="9"/>
  <c r="AF57" i="9"/>
  <c r="AG54" i="9"/>
  <c r="AG51" i="9"/>
  <c r="AH48" i="9"/>
  <c r="AI44" i="9"/>
  <c r="AG41" i="9"/>
  <c r="AG222" i="9"/>
  <c r="AB182" i="9"/>
  <c r="AD174" i="9"/>
  <c r="AC152" i="9"/>
  <c r="AC142" i="9"/>
  <c r="AD97" i="9"/>
  <c r="AE146" i="9"/>
  <c r="AE77" i="9"/>
  <c r="U182" i="9"/>
  <c r="P151" i="9"/>
  <c r="V142" i="9"/>
  <c r="T53" i="9"/>
  <c r="AB174" i="9"/>
  <c r="AD166" i="9"/>
  <c r="AC150" i="9"/>
  <c r="AC144" i="9"/>
  <c r="AD132" i="9"/>
  <c r="AD101" i="9"/>
  <c r="AB97" i="9"/>
  <c r="AE142" i="9"/>
  <c r="AE73" i="9"/>
  <c r="W178" i="9"/>
  <c r="V150" i="9"/>
  <c r="V139" i="9"/>
  <c r="X104" i="9"/>
  <c r="Z104" i="9"/>
  <c r="AA104" i="9"/>
  <c r="Y104" i="9"/>
  <c r="AJ223" i="9"/>
  <c r="AJ233" i="9"/>
  <c r="AK223" i="9"/>
  <c r="AJ231" i="9"/>
  <c r="AK233" i="9"/>
  <c r="AK231" i="9"/>
  <c r="AJ215" i="9"/>
  <c r="AK215" i="9"/>
  <c r="AJ73" i="9"/>
  <c r="AK67" i="9"/>
  <c r="AJ77" i="9"/>
  <c r="AK71" i="9"/>
  <c r="AK77" i="9"/>
  <c r="AJ93" i="9"/>
  <c r="AJ109" i="9"/>
  <c r="AK125" i="9"/>
  <c r="AJ75" i="9"/>
  <c r="AJ97" i="9"/>
  <c r="AJ113" i="9"/>
  <c r="AK75" i="9"/>
  <c r="AJ85" i="9"/>
  <c r="AJ101" i="9"/>
  <c r="AJ117" i="9"/>
  <c r="AJ134" i="9"/>
  <c r="AK63" i="9"/>
  <c r="AK65" i="9"/>
  <c r="AJ67" i="9"/>
  <c r="AK73" i="9"/>
  <c r="AJ81" i="9"/>
  <c r="AK85" i="9"/>
  <c r="AK101" i="9"/>
  <c r="AK117" i="9"/>
  <c r="AK134" i="9"/>
  <c r="AJ63" i="9"/>
  <c r="AJ65" i="9"/>
  <c r="AK81" i="9"/>
  <c r="AJ89" i="9"/>
  <c r="AJ105" i="9"/>
  <c r="AD194" i="9"/>
  <c r="AC166" i="9"/>
  <c r="AB150" i="9"/>
  <c r="AC148" i="9"/>
  <c r="AK105" i="9"/>
  <c r="AB101" i="9"/>
  <c r="AD67" i="9"/>
  <c r="P174" i="9"/>
  <c r="R148" i="9"/>
  <c r="AB45" i="9"/>
  <c r="AE132" i="9"/>
  <c r="AC132" i="9"/>
  <c r="AL146" i="9"/>
  <c r="AL148" i="9"/>
  <c r="AM148" i="9"/>
  <c r="AN148" i="9"/>
  <c r="AO148" i="9"/>
  <c r="AO146" i="9"/>
  <c r="AM146" i="9"/>
  <c r="AN146" i="9"/>
  <c r="AD206" i="9"/>
  <c r="AC194" i="9"/>
  <c r="AB166" i="9"/>
  <c r="AD158" i="9"/>
  <c r="AD141" i="9"/>
  <c r="AD139" i="9"/>
  <c r="AK109" i="9"/>
  <c r="AB105" i="9"/>
  <c r="V170" i="9"/>
  <c r="P148" i="9"/>
  <c r="V113" i="9"/>
  <c r="X72" i="9"/>
  <c r="Z72" i="9"/>
  <c r="AA72" i="9"/>
  <c r="Y72" i="9"/>
  <c r="AL61" i="9"/>
  <c r="AL77" i="9"/>
  <c r="AL93" i="9"/>
  <c r="AL109" i="9"/>
  <c r="AL63" i="9"/>
  <c r="AL71" i="9"/>
  <c r="AL81" i="9"/>
  <c r="AL97" i="9"/>
  <c r="AL113" i="9"/>
  <c r="AM61" i="9"/>
  <c r="AO63" i="9"/>
  <c r="AO71" i="9"/>
  <c r="AM77" i="9"/>
  <c r="AO81" i="9"/>
  <c r="AM93" i="9"/>
  <c r="AO97" i="9"/>
  <c r="AM109" i="9"/>
  <c r="AO113" i="9"/>
  <c r="AN120" i="9"/>
  <c r="AL65" i="9"/>
  <c r="AL73" i="9"/>
  <c r="AL85" i="9"/>
  <c r="AL101" i="9"/>
  <c r="AL117" i="9"/>
  <c r="AL120" i="9"/>
  <c r="AN67" i="9"/>
  <c r="AN75" i="9"/>
  <c r="AN89" i="9"/>
  <c r="AN105" i="9"/>
  <c r="AM71" i="9"/>
  <c r="AO85" i="9"/>
  <c r="AN93" i="9"/>
  <c r="AM101" i="9"/>
  <c r="AL75" i="9"/>
  <c r="AN61" i="9"/>
  <c r="AM65" i="9"/>
  <c r="AN71" i="9"/>
  <c r="AM75" i="9"/>
  <c r="AL89" i="9"/>
  <c r="AO61" i="9"/>
  <c r="AN65" i="9"/>
  <c r="AO75" i="9"/>
  <c r="AM81" i="9"/>
  <c r="AO101" i="9"/>
  <c r="AN109" i="9"/>
  <c r="AM117" i="9"/>
  <c r="AL105" i="9"/>
  <c r="AO65" i="9"/>
  <c r="AN81" i="9"/>
  <c r="AM89" i="9"/>
  <c r="AO109" i="9"/>
  <c r="AN117" i="9"/>
  <c r="AL67" i="9"/>
  <c r="AM67" i="9"/>
  <c r="AN77" i="9"/>
  <c r="AN101" i="9"/>
  <c r="AM113" i="9"/>
  <c r="AO67" i="9"/>
  <c r="AO77" i="9"/>
  <c r="AN113" i="9"/>
  <c r="AM73" i="9"/>
  <c r="AM105" i="9"/>
  <c r="AN63" i="9"/>
  <c r="AO73" i="9"/>
  <c r="AM85" i="9"/>
  <c r="AM97" i="9"/>
  <c r="AM120" i="9"/>
  <c r="AO89" i="9"/>
  <c r="AN73" i="9"/>
  <c r="AO93" i="9"/>
  <c r="AO117" i="9"/>
  <c r="AN97" i="9"/>
  <c r="AO120" i="9"/>
  <c r="AO105" i="9"/>
  <c r="AM63" i="9"/>
  <c r="AN85" i="9"/>
  <c r="AN144" i="9"/>
  <c r="AL142" i="9"/>
  <c r="AO142" i="9"/>
  <c r="AL144" i="9"/>
  <c r="AO144" i="9"/>
  <c r="AN142" i="9"/>
  <c r="AM144" i="9"/>
  <c r="AM142" i="9"/>
  <c r="AC178" i="9"/>
  <c r="AB141" i="9"/>
  <c r="AJ125" i="9"/>
  <c r="AK113" i="9"/>
  <c r="AD109" i="9"/>
  <c r="AB85" i="9"/>
  <c r="R162" i="9"/>
  <c r="V146" i="9"/>
  <c r="Y230" i="9"/>
  <c r="Z231" i="9"/>
  <c r="AA232" i="9"/>
  <c r="AA233" i="9"/>
  <c r="X215" i="9"/>
  <c r="Y218" i="9"/>
  <c r="Z219" i="9"/>
  <c r="AA222" i="9"/>
  <c r="Z230" i="9"/>
  <c r="AA231" i="9"/>
  <c r="X214" i="9"/>
  <c r="Y215" i="9"/>
  <c r="Z218" i="9"/>
  <c r="AA219" i="9"/>
  <c r="AA230" i="9"/>
  <c r="Y214" i="9"/>
  <c r="Z215" i="9"/>
  <c r="AA218" i="9"/>
  <c r="X227" i="9"/>
  <c r="X235" i="9"/>
  <c r="Z214" i="9"/>
  <c r="AA215" i="9"/>
  <c r="X226" i="9"/>
  <c r="Y227" i="9"/>
  <c r="X234" i="9"/>
  <c r="Y235" i="9"/>
  <c r="AA214" i="9"/>
  <c r="X232" i="9"/>
  <c r="X233" i="9"/>
  <c r="Y234" i="9"/>
  <c r="Z235" i="9"/>
  <c r="X222" i="9"/>
  <c r="Y223" i="9"/>
  <c r="Z226" i="9"/>
  <c r="AA227" i="9"/>
  <c r="X230" i="9"/>
  <c r="Y231" i="9"/>
  <c r="Z232" i="9"/>
  <c r="Z233" i="9"/>
  <c r="AA234" i="9"/>
  <c r="Y219" i="9"/>
  <c r="Z223" i="9"/>
  <c r="Z227" i="9"/>
  <c r="Z234" i="9"/>
  <c r="AA223" i="9"/>
  <c r="X231" i="9"/>
  <c r="Y226" i="9"/>
  <c r="Y233" i="9"/>
  <c r="X218" i="9"/>
  <c r="Y222" i="9"/>
  <c r="AA226" i="9"/>
  <c r="AA235" i="9"/>
  <c r="Z222" i="9"/>
  <c r="Y44" i="9"/>
  <c r="Y47" i="9"/>
  <c r="Y49" i="9"/>
  <c r="Y51" i="9"/>
  <c r="Y59" i="9"/>
  <c r="Y61" i="9"/>
  <c r="Y232" i="9"/>
  <c r="X219" i="9"/>
  <c r="X223" i="9"/>
  <c r="X45" i="9"/>
  <c r="Y48" i="9"/>
  <c r="Z50" i="9"/>
  <c r="AA52" i="9"/>
  <c r="AA59" i="9"/>
  <c r="X62" i="9"/>
  <c r="X64" i="9"/>
  <c r="X66" i="9"/>
  <c r="X76" i="9"/>
  <c r="X88" i="9"/>
  <c r="X120" i="9"/>
  <c r="X125" i="9"/>
  <c r="X129" i="9"/>
  <c r="X133" i="9"/>
  <c r="X199" i="9"/>
  <c r="Y43" i="9"/>
  <c r="Z45" i="9"/>
  <c r="AA48" i="9"/>
  <c r="X51" i="9"/>
  <c r="X58" i="9"/>
  <c r="Z62" i="9"/>
  <c r="Z64" i="9"/>
  <c r="Z66" i="9"/>
  <c r="Z76" i="9"/>
  <c r="Z88" i="9"/>
  <c r="Z120" i="9"/>
  <c r="Z125" i="9"/>
  <c r="Z129" i="9"/>
  <c r="Z133" i="9"/>
  <c r="Z43" i="9"/>
  <c r="AA45" i="9"/>
  <c r="X49" i="9"/>
  <c r="Z51" i="9"/>
  <c r="X56" i="9"/>
  <c r="Y58" i="9"/>
  <c r="AA62" i="9"/>
  <c r="AA64" i="9"/>
  <c r="AA66" i="9"/>
  <c r="AA76" i="9"/>
  <c r="AA88" i="9"/>
  <c r="AA120" i="9"/>
  <c r="AA125" i="9"/>
  <c r="AA129" i="9"/>
  <c r="AA133" i="9"/>
  <c r="AA199" i="9"/>
  <c r="AA203" i="9"/>
  <c r="AA205" i="9"/>
  <c r="X38" i="9"/>
  <c r="Z44" i="9"/>
  <c r="Z49" i="9"/>
  <c r="Z52" i="9"/>
  <c r="Z56" i="9"/>
  <c r="X128" i="9"/>
  <c r="AA132" i="9"/>
  <c r="AA44" i="9"/>
  <c r="AA49" i="9"/>
  <c r="AA56" i="9"/>
  <c r="Y128" i="9"/>
  <c r="Y133" i="9"/>
  <c r="Z199" i="9"/>
  <c r="X204" i="9"/>
  <c r="Y45" i="9"/>
  <c r="X50" i="9"/>
  <c r="X54" i="9"/>
  <c r="X61" i="9"/>
  <c r="Y64" i="9"/>
  <c r="Y88" i="9"/>
  <c r="Y120" i="9"/>
  <c r="Z128" i="9"/>
  <c r="X134" i="9"/>
  <c r="X202" i="9"/>
  <c r="Y204" i="9"/>
  <c r="Z47" i="9"/>
  <c r="AA50" i="9"/>
  <c r="Z54" i="9"/>
  <c r="Z58" i="9"/>
  <c r="AA61" i="9"/>
  <c r="Y124" i="9"/>
  <c r="Y129" i="9"/>
  <c r="Z134" i="9"/>
  <c r="X198" i="9"/>
  <c r="Z202" i="9"/>
  <c r="AA204" i="9"/>
  <c r="AA38" i="9"/>
  <c r="X44" i="9"/>
  <c r="Y52" i="9"/>
  <c r="Z59" i="9"/>
  <c r="Y66" i="9"/>
  <c r="Y125" i="9"/>
  <c r="Y202" i="9"/>
  <c r="Z205" i="9"/>
  <c r="X47" i="9"/>
  <c r="Y54" i="9"/>
  <c r="Z61" i="9"/>
  <c r="Y76" i="9"/>
  <c r="AA128" i="9"/>
  <c r="AA202" i="9"/>
  <c r="AA47" i="9"/>
  <c r="AA54" i="9"/>
  <c r="Y62" i="9"/>
  <c r="X132" i="9"/>
  <c r="X203" i="9"/>
  <c r="X48" i="9"/>
  <c r="Y132" i="9"/>
  <c r="Y203" i="9"/>
  <c r="Z38" i="9"/>
  <c r="Y50" i="9"/>
  <c r="X124" i="9"/>
  <c r="Y134" i="9"/>
  <c r="Z198" i="9"/>
  <c r="Z204" i="9"/>
  <c r="AA58" i="9"/>
  <c r="X59" i="9"/>
  <c r="Y198" i="9"/>
  <c r="X43" i="9"/>
  <c r="Z124" i="9"/>
  <c r="AA198" i="9"/>
  <c r="AA43" i="9"/>
  <c r="AA124" i="9"/>
  <c r="Y199" i="9"/>
  <c r="Z48" i="9"/>
  <c r="Z132" i="9"/>
  <c r="Z203" i="9"/>
  <c r="Y38" i="9"/>
  <c r="AA51" i="9"/>
  <c r="X52" i="9"/>
  <c r="AA134" i="9"/>
  <c r="Y56" i="9"/>
  <c r="X205" i="9"/>
  <c r="AC41" i="9"/>
  <c r="AD236" i="9"/>
  <c r="AE210" i="9"/>
  <c r="AE236" i="9"/>
  <c r="AB237" i="9"/>
  <c r="AC237" i="9"/>
  <c r="AB210" i="9"/>
  <c r="AC211" i="9"/>
  <c r="AE237" i="9"/>
  <c r="AC236" i="9"/>
  <c r="AD237" i="9"/>
  <c r="AC210" i="9"/>
  <c r="AB236" i="9"/>
  <c r="AD210" i="9"/>
  <c r="AB211" i="9"/>
  <c r="AE211" i="9"/>
  <c r="AD211" i="9"/>
  <c r="AC67" i="9"/>
  <c r="AD57" i="9"/>
  <c r="AD53" i="9"/>
  <c r="AE71" i="9"/>
  <c r="AE81" i="9"/>
  <c r="AE97" i="9"/>
  <c r="AE113" i="9"/>
  <c r="AE141" i="9"/>
  <c r="AE149" i="9"/>
  <c r="AE166" i="9"/>
  <c r="AC75" i="9"/>
  <c r="AD55" i="9"/>
  <c r="AE144" i="9"/>
  <c r="AE152" i="9"/>
  <c r="AE178" i="9"/>
  <c r="AE60" i="9"/>
  <c r="AC55" i="9"/>
  <c r="AE75" i="9"/>
  <c r="AE89" i="9"/>
  <c r="AE105" i="9"/>
  <c r="AE145" i="9"/>
  <c r="AE153" i="9"/>
  <c r="AE182" i="9"/>
  <c r="AC71" i="9"/>
  <c r="AC81" i="9"/>
  <c r="AB67" i="9"/>
  <c r="AE143" i="9"/>
  <c r="AE162" i="9"/>
  <c r="AB75" i="9"/>
  <c r="AC97" i="9"/>
  <c r="AC113" i="9"/>
  <c r="AD140" i="9"/>
  <c r="AC141" i="9"/>
  <c r="AB142" i="9"/>
  <c r="AD148" i="9"/>
  <c r="AE147" i="9"/>
  <c r="AE174" i="9"/>
  <c r="AE206" i="9"/>
  <c r="AB73" i="9"/>
  <c r="AC85" i="9"/>
  <c r="AC101" i="9"/>
  <c r="AC117" i="9"/>
  <c r="AD142" i="9"/>
  <c r="AC143" i="9"/>
  <c r="AB144" i="9"/>
  <c r="AD150" i="9"/>
  <c r="AC151" i="9"/>
  <c r="AB152" i="9"/>
  <c r="AD170" i="9"/>
  <c r="AC174" i="9"/>
  <c r="AB178" i="9"/>
  <c r="AE55" i="9"/>
  <c r="AE109" i="9"/>
  <c r="AE148" i="9"/>
  <c r="AE186" i="9"/>
  <c r="AC73" i="9"/>
  <c r="AB81" i="9"/>
  <c r="AD85" i="9"/>
  <c r="AD60" i="9"/>
  <c r="AE57" i="9"/>
  <c r="AB55" i="9"/>
  <c r="AE85" i="9"/>
  <c r="AE138" i="9"/>
  <c r="AE150" i="9"/>
  <c r="AE190" i="9"/>
  <c r="AD73" i="9"/>
  <c r="AD81" i="9"/>
  <c r="AC89" i="9"/>
  <c r="AC105" i="9"/>
  <c r="AB138" i="9"/>
  <c r="AD144" i="9"/>
  <c r="AC145" i="9"/>
  <c r="AB146" i="9"/>
  <c r="AD152" i="9"/>
  <c r="AC153" i="9"/>
  <c r="AB154" i="9"/>
  <c r="AD178" i="9"/>
  <c r="AC182" i="9"/>
  <c r="AB186" i="9"/>
  <c r="AC60" i="9"/>
  <c r="AC57" i="9"/>
  <c r="AB53" i="9"/>
  <c r="AE139" i="9"/>
  <c r="AE151" i="9"/>
  <c r="AE194" i="9"/>
  <c r="AB71" i="9"/>
  <c r="AB77" i="9"/>
  <c r="AD89" i="9"/>
  <c r="AB93" i="9"/>
  <c r="AD105" i="9"/>
  <c r="AB109" i="9"/>
  <c r="AC138" i="9"/>
  <c r="AB139" i="9"/>
  <c r="AD145" i="9"/>
  <c r="AC146" i="9"/>
  <c r="AB147" i="9"/>
  <c r="AD153" i="9"/>
  <c r="AC154" i="9"/>
  <c r="AB158" i="9"/>
  <c r="AD182" i="9"/>
  <c r="AC186" i="9"/>
  <c r="AB190" i="9"/>
  <c r="AB206" i="9"/>
  <c r="AE67" i="9"/>
  <c r="AB60" i="9"/>
  <c r="AB57" i="9"/>
  <c r="AC53" i="9"/>
  <c r="AE93" i="9"/>
  <c r="AE117" i="9"/>
  <c r="AE140" i="9"/>
  <c r="AE154" i="9"/>
  <c r="AD71" i="9"/>
  <c r="AC77" i="9"/>
  <c r="AC93" i="9"/>
  <c r="AC109" i="9"/>
  <c r="AD138" i="9"/>
  <c r="AC139" i="9"/>
  <c r="AB140" i="9"/>
  <c r="AD146" i="9"/>
  <c r="AC147" i="9"/>
  <c r="AB148" i="9"/>
  <c r="AD154" i="9"/>
  <c r="AC158" i="9"/>
  <c r="AB162" i="9"/>
  <c r="AD186" i="9"/>
  <c r="AC190" i="9"/>
  <c r="AB194" i="9"/>
  <c r="AC206" i="9"/>
  <c r="AB153" i="9"/>
  <c r="AD151" i="9"/>
  <c r="AD143" i="9"/>
  <c r="P237" i="9"/>
  <c r="V236" i="9"/>
  <c r="W210" i="9"/>
  <c r="P211" i="9"/>
  <c r="Q237" i="9"/>
  <c r="W236" i="9"/>
  <c r="P210" i="9"/>
  <c r="Q211" i="9"/>
  <c r="R237" i="9"/>
  <c r="P236" i="9"/>
  <c r="S237" i="9"/>
  <c r="Q236" i="9"/>
  <c r="T237" i="9"/>
  <c r="R236" i="9"/>
  <c r="U237" i="9"/>
  <c r="S236" i="9"/>
  <c r="T210" i="9"/>
  <c r="U211" i="9"/>
  <c r="W237" i="9"/>
  <c r="U236" i="9"/>
  <c r="V237" i="9"/>
  <c r="V211" i="9"/>
  <c r="T236" i="9"/>
  <c r="Q210" i="9"/>
  <c r="W211" i="9"/>
  <c r="R210" i="9"/>
  <c r="S210" i="9"/>
  <c r="U210" i="9"/>
  <c r="V210" i="9"/>
  <c r="R211" i="9"/>
  <c r="T211" i="9"/>
  <c r="S211" i="9"/>
  <c r="R39" i="9"/>
  <c r="R40" i="9"/>
  <c r="R41" i="9"/>
  <c r="V39" i="9"/>
  <c r="W40" i="9"/>
  <c r="W53" i="9"/>
  <c r="W55" i="9"/>
  <c r="W57" i="9"/>
  <c r="W60" i="9"/>
  <c r="U63" i="9"/>
  <c r="T65" i="9"/>
  <c r="T67" i="9"/>
  <c r="T71" i="9"/>
  <c r="T73" i="9"/>
  <c r="T75" i="9"/>
  <c r="T77" i="9"/>
  <c r="P81" i="9"/>
  <c r="P85" i="9"/>
  <c r="P89" i="9"/>
  <c r="P92" i="9"/>
  <c r="T93" i="9"/>
  <c r="P97" i="9"/>
  <c r="P100" i="9"/>
  <c r="T101" i="9"/>
  <c r="P105" i="9"/>
  <c r="P108" i="9"/>
  <c r="T109" i="9"/>
  <c r="P113" i="9"/>
  <c r="P116" i="9"/>
  <c r="T117" i="9"/>
  <c r="Q138" i="9"/>
  <c r="W39" i="9"/>
  <c r="Q42" i="9"/>
  <c r="P60" i="9"/>
  <c r="V63" i="9"/>
  <c r="U65" i="9"/>
  <c r="U67" i="9"/>
  <c r="U71" i="9"/>
  <c r="U73" i="9"/>
  <c r="U75" i="9"/>
  <c r="U77" i="9"/>
  <c r="Q81" i="9"/>
  <c r="Q85" i="9"/>
  <c r="Q89" i="9"/>
  <c r="Q92" i="9"/>
  <c r="U93" i="9"/>
  <c r="Q97" i="9"/>
  <c r="Q100" i="9"/>
  <c r="U101" i="9"/>
  <c r="Q105" i="9"/>
  <c r="Q108" i="9"/>
  <c r="U109" i="9"/>
  <c r="Q113" i="9"/>
  <c r="Q116" i="9"/>
  <c r="U117" i="9"/>
  <c r="R138" i="9"/>
  <c r="Q40" i="9"/>
  <c r="S41" i="9"/>
  <c r="S42" i="9"/>
  <c r="R53" i="9"/>
  <c r="R55" i="9"/>
  <c r="R57" i="9"/>
  <c r="R60" i="9"/>
  <c r="P63" i="9"/>
  <c r="W65" i="9"/>
  <c r="W67" i="9"/>
  <c r="W71" i="9"/>
  <c r="W73" i="9"/>
  <c r="W75" i="9"/>
  <c r="W77" i="9"/>
  <c r="S81" i="9"/>
  <c r="S85" i="9"/>
  <c r="S89" i="9"/>
  <c r="S92" i="9"/>
  <c r="W93" i="9"/>
  <c r="S97" i="9"/>
  <c r="S100" i="9"/>
  <c r="W101" i="9"/>
  <c r="S105" i="9"/>
  <c r="S108" i="9"/>
  <c r="W109" i="9"/>
  <c r="S113" i="9"/>
  <c r="S116" i="9"/>
  <c r="W117" i="9"/>
  <c r="T40" i="9"/>
  <c r="R42" i="9"/>
  <c r="U53" i="9"/>
  <c r="S57" i="9"/>
  <c r="V60" i="9"/>
  <c r="Q65" i="9"/>
  <c r="V67" i="9"/>
  <c r="R73" i="9"/>
  <c r="P77" i="9"/>
  <c r="S80" i="9"/>
  <c r="U85" i="9"/>
  <c r="R92" i="9"/>
  <c r="R96" i="9"/>
  <c r="P101" i="9"/>
  <c r="S104" i="9"/>
  <c r="Q109" i="9"/>
  <c r="R113" i="9"/>
  <c r="R117" i="9"/>
  <c r="P138" i="9"/>
  <c r="R139" i="9"/>
  <c r="R140" i="9"/>
  <c r="R141" i="9"/>
  <c r="U40" i="9"/>
  <c r="T42" i="9"/>
  <c r="V53" i="9"/>
  <c r="T57" i="9"/>
  <c r="R65" i="9"/>
  <c r="P71" i="9"/>
  <c r="S73" i="9"/>
  <c r="Q77" i="9"/>
  <c r="R81" i="9"/>
  <c r="V85" i="9"/>
  <c r="P93" i="9"/>
  <c r="S96" i="9"/>
  <c r="Q101" i="9"/>
  <c r="R105" i="9"/>
  <c r="R109" i="9"/>
  <c r="T113" i="9"/>
  <c r="S11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8" i="9"/>
  <c r="S162" i="9"/>
  <c r="S166" i="9"/>
  <c r="S170" i="9"/>
  <c r="S174" i="9"/>
  <c r="S178" i="9"/>
  <c r="S182" i="9"/>
  <c r="S186" i="9"/>
  <c r="S190" i="9"/>
  <c r="S194" i="9"/>
  <c r="S206" i="9"/>
  <c r="Q39" i="9"/>
  <c r="V40" i="9"/>
  <c r="U42" i="9"/>
  <c r="Q55" i="9"/>
  <c r="U57" i="9"/>
  <c r="Q63" i="9"/>
  <c r="S65" i="9"/>
  <c r="Q71" i="9"/>
  <c r="V73" i="9"/>
  <c r="R77" i="9"/>
  <c r="T81" i="9"/>
  <c r="W85" i="9"/>
  <c r="Q93" i="9"/>
  <c r="R97" i="9"/>
  <c r="R101" i="9"/>
  <c r="T105" i="9"/>
  <c r="S109" i="9"/>
  <c r="U113" i="9"/>
  <c r="V11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8" i="9"/>
  <c r="T162" i="9"/>
  <c r="T166" i="9"/>
  <c r="T170" i="9"/>
  <c r="T174" i="9"/>
  <c r="T178" i="9"/>
  <c r="T182" i="9"/>
  <c r="T186" i="9"/>
  <c r="T190" i="9"/>
  <c r="T194" i="9"/>
  <c r="S39" i="9"/>
  <c r="Q41" i="9"/>
  <c r="V42" i="9"/>
  <c r="U39" i="9"/>
  <c r="U41" i="9"/>
  <c r="Q53" i="9"/>
  <c r="U55" i="9"/>
  <c r="S60" i="9"/>
  <c r="T63" i="9"/>
  <c r="Q67" i="9"/>
  <c r="V71" i="9"/>
  <c r="R75" i="9"/>
  <c r="P80" i="9"/>
  <c r="W81" i="9"/>
  <c r="U89" i="9"/>
  <c r="V93" i="9"/>
  <c r="V97" i="9"/>
  <c r="P104" i="9"/>
  <c r="W105" i="9"/>
  <c r="Q112" i="9"/>
  <c r="R116" i="9"/>
  <c r="T41" i="9"/>
  <c r="V55" i="9"/>
  <c r="W63" i="9"/>
  <c r="P73" i="9"/>
  <c r="Q80" i="9"/>
  <c r="V89" i="9"/>
  <c r="W97" i="9"/>
  <c r="R108" i="9"/>
  <c r="P117" i="9"/>
  <c r="V138" i="9"/>
  <c r="Q140" i="9"/>
  <c r="W141" i="9"/>
  <c r="Q143" i="9"/>
  <c r="U144" i="9"/>
  <c r="W145" i="9"/>
  <c r="Q147" i="9"/>
  <c r="U148" i="9"/>
  <c r="W149" i="9"/>
  <c r="Q151" i="9"/>
  <c r="U152" i="9"/>
  <c r="W153" i="9"/>
  <c r="Q158" i="9"/>
  <c r="U162" i="9"/>
  <c r="W166" i="9"/>
  <c r="Q174" i="9"/>
  <c r="U178" i="9"/>
  <c r="W182" i="9"/>
  <c r="Q190" i="9"/>
  <c r="U194" i="9"/>
  <c r="T206" i="9"/>
  <c r="V41" i="9"/>
  <c r="Q57" i="9"/>
  <c r="P65" i="9"/>
  <c r="Q73" i="9"/>
  <c r="R80" i="9"/>
  <c r="W89" i="9"/>
  <c r="R100" i="9"/>
  <c r="P109" i="9"/>
  <c r="Q117" i="9"/>
  <c r="W138" i="9"/>
  <c r="U140" i="9"/>
  <c r="P142" i="9"/>
  <c r="W41" i="9"/>
  <c r="V57" i="9"/>
  <c r="V65" i="9"/>
  <c r="P75" i="9"/>
  <c r="U81" i="9"/>
  <c r="R93" i="9"/>
  <c r="S101" i="9"/>
  <c r="V109" i="9"/>
  <c r="P139" i="9"/>
  <c r="V140" i="9"/>
  <c r="Q142" i="9"/>
  <c r="U143" i="9"/>
  <c r="W144" i="9"/>
  <c r="Q146" i="9"/>
  <c r="U147" i="9"/>
  <c r="W148" i="9"/>
  <c r="Q150" i="9"/>
  <c r="U151" i="9"/>
  <c r="W152" i="9"/>
  <c r="Q154" i="9"/>
  <c r="U158" i="9"/>
  <c r="W162" i="9"/>
  <c r="Q170" i="9"/>
  <c r="U174" i="9"/>
  <c r="W42" i="9"/>
  <c r="Q60" i="9"/>
  <c r="P67" i="9"/>
  <c r="Q75" i="9"/>
  <c r="V81" i="9"/>
  <c r="S93" i="9"/>
  <c r="V101" i="9"/>
  <c r="P112" i="9"/>
  <c r="Q139" i="9"/>
  <c r="W140" i="9"/>
  <c r="R142" i="9"/>
  <c r="V143" i="9"/>
  <c r="P145" i="9"/>
  <c r="R146" i="9"/>
  <c r="V147" i="9"/>
  <c r="P149" i="9"/>
  <c r="R150" i="9"/>
  <c r="V151" i="9"/>
  <c r="P153" i="9"/>
  <c r="R154" i="9"/>
  <c r="V158" i="9"/>
  <c r="P166" i="9"/>
  <c r="R170" i="9"/>
  <c r="V174" i="9"/>
  <c r="P182" i="9"/>
  <c r="R186" i="9"/>
  <c r="V190" i="9"/>
  <c r="W206" i="9"/>
  <c r="S53" i="9"/>
  <c r="T60" i="9"/>
  <c r="R67" i="9"/>
  <c r="S75" i="9"/>
  <c r="R85" i="9"/>
  <c r="P96" i="9"/>
  <c r="Q104" i="9"/>
  <c r="R112" i="9"/>
  <c r="U139" i="9"/>
  <c r="P141" i="9"/>
  <c r="U142" i="9"/>
  <c r="W143" i="9"/>
  <c r="Q145" i="9"/>
  <c r="U146" i="9"/>
  <c r="W147" i="9"/>
  <c r="Q149" i="9"/>
  <c r="U150" i="9"/>
  <c r="W151" i="9"/>
  <c r="Q153" i="9"/>
  <c r="U154" i="9"/>
  <c r="W158" i="9"/>
  <c r="Q166" i="9"/>
  <c r="U170" i="9"/>
  <c r="W174" i="9"/>
  <c r="Q182" i="9"/>
  <c r="U186" i="9"/>
  <c r="W190" i="9"/>
  <c r="S40" i="9"/>
  <c r="R71" i="9"/>
  <c r="Q96" i="9"/>
  <c r="W113" i="9"/>
  <c r="U138" i="9"/>
  <c r="W142" i="9"/>
  <c r="U145" i="9"/>
  <c r="Q148" i="9"/>
  <c r="W150" i="9"/>
  <c r="U153" i="9"/>
  <c r="Q162" i="9"/>
  <c r="W170" i="9"/>
  <c r="R182" i="9"/>
  <c r="R190" i="9"/>
  <c r="S55" i="9"/>
  <c r="V75" i="9"/>
  <c r="U97" i="9"/>
  <c r="W139" i="9"/>
  <c r="R143" i="9"/>
  <c r="P146" i="9"/>
  <c r="V148" i="9"/>
  <c r="R151" i="9"/>
  <c r="P154" i="9"/>
  <c r="V162" i="9"/>
  <c r="R174" i="9"/>
  <c r="V182" i="9"/>
  <c r="P194" i="9"/>
  <c r="Q206" i="9"/>
  <c r="R149" i="9"/>
  <c r="P152" i="9"/>
  <c r="V154" i="9"/>
  <c r="R166" i="9"/>
  <c r="P178" i="9"/>
  <c r="P186" i="9"/>
  <c r="Q194" i="9"/>
  <c r="R206" i="9"/>
  <c r="T55" i="9"/>
  <c r="S77" i="9"/>
  <c r="R104" i="9"/>
  <c r="P140" i="9"/>
  <c r="P144" i="9"/>
  <c r="U60" i="9"/>
  <c r="V77" i="9"/>
  <c r="U105" i="9"/>
  <c r="Q141" i="9"/>
  <c r="Q144" i="9"/>
  <c r="W146" i="9"/>
  <c r="U149" i="9"/>
  <c r="Q152" i="9"/>
  <c r="W154" i="9"/>
  <c r="U166" i="9"/>
  <c r="Q178" i="9"/>
  <c r="Q186" i="9"/>
  <c r="R194" i="9"/>
  <c r="U206" i="9"/>
  <c r="R63" i="9"/>
  <c r="T85" i="9"/>
  <c r="V105" i="9"/>
  <c r="U141" i="9"/>
  <c r="R144" i="9"/>
  <c r="P147" i="9"/>
  <c r="V149" i="9"/>
  <c r="R152" i="9"/>
  <c r="P158" i="9"/>
  <c r="V166" i="9"/>
  <c r="R178" i="9"/>
  <c r="V186" i="9"/>
  <c r="V194" i="9"/>
  <c r="V206" i="9"/>
  <c r="T39" i="9"/>
  <c r="S63" i="9"/>
  <c r="R89" i="9"/>
  <c r="S112" i="9"/>
  <c r="V141" i="9"/>
  <c r="V144" i="9"/>
  <c r="R147" i="9"/>
  <c r="P150" i="9"/>
  <c r="V152" i="9"/>
  <c r="R158" i="9"/>
  <c r="P170" i="9"/>
  <c r="V178" i="9"/>
  <c r="W186" i="9"/>
  <c r="W194" i="9"/>
  <c r="X74" i="9"/>
  <c r="Z74" i="9"/>
  <c r="AA74" i="9"/>
  <c r="AD129" i="9"/>
  <c r="AB129" i="9"/>
  <c r="AD227" i="9"/>
  <c r="AE227" i="9"/>
  <c r="AB227" i="9"/>
  <c r="AC227" i="9"/>
  <c r="AB205" i="9"/>
  <c r="AC205" i="9"/>
  <c r="AD205" i="9"/>
  <c r="AN237" i="9"/>
  <c r="AN215" i="9"/>
  <c r="AL227" i="9"/>
  <c r="AO237" i="9"/>
  <c r="AL235" i="9"/>
  <c r="AO215" i="9"/>
  <c r="AM227" i="9"/>
  <c r="AO211" i="9"/>
  <c r="AM235" i="9"/>
  <c r="AL223" i="9"/>
  <c r="AN227" i="9"/>
  <c r="AN235" i="9"/>
  <c r="AM223" i="9"/>
  <c r="AO227" i="9"/>
  <c r="AO235" i="9"/>
  <c r="AM219" i="9"/>
  <c r="AO223" i="9"/>
  <c r="AM237" i="9"/>
  <c r="AL125" i="9"/>
  <c r="AL154" i="9"/>
  <c r="AL186" i="9"/>
  <c r="AL205" i="9"/>
  <c r="AL44" i="9"/>
  <c r="AL53" i="9"/>
  <c r="AL139" i="9"/>
  <c r="AL147" i="9"/>
  <c r="AL158" i="9"/>
  <c r="AL190" i="9"/>
  <c r="AL206" i="9"/>
  <c r="AL45" i="9"/>
  <c r="AL237" i="9"/>
  <c r="AL129" i="9"/>
  <c r="AL162" i="9"/>
  <c r="AL194" i="9"/>
  <c r="AL38" i="9"/>
  <c r="AL55" i="9"/>
  <c r="AN41" i="9"/>
  <c r="AM44" i="9"/>
  <c r="AM53" i="9"/>
  <c r="AO55" i="9"/>
  <c r="AM139" i="9"/>
  <c r="AO141" i="9"/>
  <c r="AM147" i="9"/>
  <c r="AO149" i="9"/>
  <c r="AM158" i="9"/>
  <c r="AO166" i="9"/>
  <c r="AN178" i="9"/>
  <c r="AM190" i="9"/>
  <c r="AL141" i="9"/>
  <c r="AL149" i="9"/>
  <c r="AL166" i="9"/>
  <c r="AL39" i="9"/>
  <c r="AL48" i="9"/>
  <c r="AL219" i="9"/>
  <c r="AL211" i="9"/>
  <c r="AL170" i="9"/>
  <c r="AL199" i="9"/>
  <c r="AL40" i="9"/>
  <c r="AL57" i="9"/>
  <c r="AN219" i="9"/>
  <c r="AN223" i="9"/>
  <c r="AM211" i="9"/>
  <c r="AL143" i="9"/>
  <c r="AL151" i="9"/>
  <c r="AL174" i="9"/>
  <c r="AL41" i="9"/>
  <c r="AO39" i="9"/>
  <c r="AN42" i="9"/>
  <c r="AM45" i="9"/>
  <c r="AO48" i="9"/>
  <c r="AN51" i="9"/>
  <c r="AM129" i="9"/>
  <c r="AN145" i="9"/>
  <c r="AN153" i="9"/>
  <c r="AM162" i="9"/>
  <c r="AO170" i="9"/>
  <c r="AN182" i="9"/>
  <c r="AM194" i="9"/>
  <c r="AO199" i="9"/>
  <c r="AO38" i="9"/>
  <c r="AM215" i="9"/>
  <c r="AL145" i="9"/>
  <c r="AL153" i="9"/>
  <c r="AL182" i="9"/>
  <c r="AL60" i="9"/>
  <c r="AL215" i="9"/>
  <c r="AM42" i="9"/>
  <c r="AO45" i="9"/>
  <c r="AO53" i="9"/>
  <c r="AN57" i="9"/>
  <c r="AO60" i="9"/>
  <c r="AO143" i="9"/>
  <c r="AN147" i="9"/>
  <c r="AM151" i="9"/>
  <c r="AN154" i="9"/>
  <c r="AM170" i="9"/>
  <c r="AO182" i="9"/>
  <c r="AO206" i="9"/>
  <c r="AL178" i="9"/>
  <c r="AM39" i="9"/>
  <c r="AO42" i="9"/>
  <c r="AO57" i="9"/>
  <c r="AN39" i="9"/>
  <c r="AM51" i="9"/>
  <c r="AN125" i="9"/>
  <c r="AM141" i="9"/>
  <c r="AO151" i="9"/>
  <c r="AN158" i="9"/>
  <c r="AM174" i="9"/>
  <c r="AN186" i="9"/>
  <c r="AM199" i="9"/>
  <c r="AM38" i="9"/>
  <c r="AL42" i="9"/>
  <c r="AM40" i="9"/>
  <c r="AM48" i="9"/>
  <c r="AO51" i="9"/>
  <c r="AM55" i="9"/>
  <c r="AO125" i="9"/>
  <c r="AN141" i="9"/>
  <c r="AM145" i="9"/>
  <c r="AO158" i="9"/>
  <c r="AN174" i="9"/>
  <c r="AO186" i="9"/>
  <c r="AN199" i="9"/>
  <c r="AM205" i="9"/>
  <c r="AO219" i="9"/>
  <c r="AN211" i="9"/>
  <c r="AL51" i="9"/>
  <c r="AO44" i="9"/>
  <c r="AM60" i="9"/>
  <c r="AO147" i="9"/>
  <c r="AO153" i="9"/>
  <c r="AO174" i="9"/>
  <c r="AO194" i="9"/>
  <c r="AO205" i="9"/>
  <c r="AN45" i="9"/>
  <c r="AN53" i="9"/>
  <c r="AN60" i="9"/>
  <c r="AM143" i="9"/>
  <c r="AM149" i="9"/>
  <c r="AM154" i="9"/>
  <c r="AM178" i="9"/>
  <c r="AM206" i="9"/>
  <c r="AN40" i="9"/>
  <c r="AN48" i="9"/>
  <c r="AN55" i="9"/>
  <c r="AN129" i="9"/>
  <c r="AN143" i="9"/>
  <c r="AN149" i="9"/>
  <c r="AO154" i="9"/>
  <c r="AO178" i="9"/>
  <c r="AN206" i="9"/>
  <c r="AM41" i="9"/>
  <c r="AN139" i="9"/>
  <c r="AO145" i="9"/>
  <c r="AO162" i="9"/>
  <c r="AM186" i="9"/>
  <c r="AN170" i="9"/>
  <c r="AN205" i="9"/>
  <c r="AM182" i="9"/>
  <c r="AN38" i="9"/>
  <c r="AO139" i="9"/>
  <c r="AN151" i="9"/>
  <c r="AN190" i="9"/>
  <c r="AO40" i="9"/>
  <c r="AO190" i="9"/>
  <c r="AO129" i="9"/>
  <c r="AN162" i="9"/>
  <c r="AO41" i="9"/>
  <c r="AM153" i="9"/>
  <c r="AN44" i="9"/>
  <c r="AM166" i="9"/>
  <c r="AN166" i="9"/>
  <c r="AN194" i="9"/>
  <c r="AM57" i="9"/>
  <c r="AM125" i="9"/>
  <c r="AC170" i="9"/>
  <c r="AB151" i="9"/>
  <c r="AD149" i="9"/>
  <c r="AB143" i="9"/>
  <c r="AC129" i="9"/>
  <c r="AD113" i="9"/>
  <c r="AK89" i="9"/>
  <c r="AE101" i="9"/>
  <c r="P162" i="9"/>
  <c r="V145" i="9"/>
  <c r="T89" i="9"/>
  <c r="X80" i="9"/>
  <c r="Z80" i="9"/>
  <c r="AA80" i="9"/>
  <c r="Y80" i="9"/>
  <c r="AB170" i="9"/>
  <c r="AD162" i="9"/>
  <c r="AC149" i="9"/>
  <c r="AD147" i="9"/>
  <c r="AB145" i="9"/>
  <c r="AD117" i="9"/>
  <c r="AB113" i="9"/>
  <c r="AK93" i="9"/>
  <c r="AB89" i="9"/>
  <c r="AE170" i="9"/>
  <c r="AE53" i="9"/>
  <c r="P206" i="9"/>
  <c r="U190" i="9"/>
  <c r="V153" i="9"/>
  <c r="R145" i="9"/>
  <c r="S71" i="9"/>
  <c r="S45" i="9"/>
  <c r="T124" i="9"/>
  <c r="U124" i="9"/>
  <c r="V124" i="9"/>
  <c r="W124" i="9"/>
  <c r="X96" i="9"/>
  <c r="Z96" i="9"/>
  <c r="AA96" i="9"/>
  <c r="Y96" i="9"/>
  <c r="AE54" i="9"/>
  <c r="AE214" i="9"/>
  <c r="AB232" i="9"/>
  <c r="AB222" i="9"/>
  <c r="AC232" i="9"/>
  <c r="AC222" i="9"/>
  <c r="AB230" i="9"/>
  <c r="AD232" i="9"/>
  <c r="AD222" i="9"/>
  <c r="AC230" i="9"/>
  <c r="AE232" i="9"/>
  <c r="AD230" i="9"/>
  <c r="AB214" i="9"/>
  <c r="AD214" i="9"/>
  <c r="AC214" i="9"/>
  <c r="AE230" i="9"/>
  <c r="AE222" i="9"/>
  <c r="AD74" i="9"/>
  <c r="AB76" i="9"/>
  <c r="AE74" i="9"/>
  <c r="AE88" i="9"/>
  <c r="AE104" i="9"/>
  <c r="AE124" i="9"/>
  <c r="AD70" i="9"/>
  <c r="AB72" i="9"/>
  <c r="AD80" i="9"/>
  <c r="AK40" i="9"/>
  <c r="AK235" i="9"/>
  <c r="AJ232" i="9"/>
  <c r="AJ222" i="9"/>
  <c r="AK232" i="9"/>
  <c r="AJ219" i="9"/>
  <c r="AK222" i="9"/>
  <c r="AJ230" i="9"/>
  <c r="AK219" i="9"/>
  <c r="AJ237" i="9"/>
  <c r="AK230" i="9"/>
  <c r="AK237" i="9"/>
  <c r="AJ214" i="9"/>
  <c r="AJ210" i="9"/>
  <c r="AK211" i="9"/>
  <c r="AJ235" i="9"/>
  <c r="AK236" i="9"/>
  <c r="AK214" i="9"/>
  <c r="AJ236" i="9"/>
  <c r="AJ211" i="9"/>
  <c r="AJ227" i="9"/>
  <c r="AK227" i="9"/>
  <c r="AK210" i="9"/>
  <c r="AK61" i="9"/>
  <c r="AK55" i="9"/>
  <c r="AK72" i="9"/>
  <c r="AJ60" i="9"/>
  <c r="AK53" i="9"/>
  <c r="AK76" i="9"/>
  <c r="AL54" i="9"/>
  <c r="AL56" i="9"/>
  <c r="AM54" i="9"/>
  <c r="AO56" i="9"/>
  <c r="AN59" i="9"/>
  <c r="AL52" i="9"/>
  <c r="AN54" i="9"/>
  <c r="AO54" i="9"/>
  <c r="AO52" i="9"/>
  <c r="AN56" i="9"/>
  <c r="AM52" i="9"/>
  <c r="AN52" i="9"/>
  <c r="AM56" i="9"/>
  <c r="AM59" i="9"/>
  <c r="AL59" i="9"/>
  <c r="AJ204" i="9"/>
  <c r="AK203" i="9"/>
  <c r="AJ182" i="9"/>
  <c r="AK178" i="9"/>
  <c r="AJ153" i="9"/>
  <c r="AK152" i="9"/>
  <c r="AJ145" i="9"/>
  <c r="AK144" i="9"/>
  <c r="AC128" i="9"/>
  <c r="AD125" i="9"/>
  <c r="AJ124" i="9"/>
  <c r="AK120" i="9"/>
  <c r="AB112" i="9"/>
  <c r="AD108" i="9"/>
  <c r="AK104" i="9"/>
  <c r="AB96" i="9"/>
  <c r="AD92" i="9"/>
  <c r="AK88" i="9"/>
  <c r="AJ80" i="9"/>
  <c r="AJ72" i="9"/>
  <c r="AB70" i="9"/>
  <c r="AK56" i="9"/>
  <c r="AE199" i="9"/>
  <c r="AE72" i="9"/>
  <c r="AC59" i="9"/>
  <c r="T222" i="9"/>
  <c r="U222" i="9"/>
  <c r="T230" i="9"/>
  <c r="V222" i="9"/>
  <c r="U230" i="9"/>
  <c r="V230" i="9"/>
  <c r="W222" i="9"/>
  <c r="W230" i="9"/>
  <c r="V203" i="9"/>
  <c r="V199" i="9"/>
  <c r="U129" i="9"/>
  <c r="AO59" i="9"/>
  <c r="S48" i="9"/>
  <c r="Q230" i="9"/>
  <c r="R231" i="9"/>
  <c r="S232" i="9"/>
  <c r="S233" i="9"/>
  <c r="P215" i="9"/>
  <c r="Q218" i="9"/>
  <c r="R219" i="9"/>
  <c r="S222" i="9"/>
  <c r="R230" i="9"/>
  <c r="S231" i="9"/>
  <c r="P214" i="9"/>
  <c r="Q215" i="9"/>
  <c r="R218" i="9"/>
  <c r="S219" i="9"/>
  <c r="S230" i="9"/>
  <c r="Q214" i="9"/>
  <c r="R215" i="9"/>
  <c r="S218" i="9"/>
  <c r="P227" i="9"/>
  <c r="P235" i="9"/>
  <c r="R214" i="9"/>
  <c r="S215" i="9"/>
  <c r="P226" i="9"/>
  <c r="Q227" i="9"/>
  <c r="P234" i="9"/>
  <c r="Q235" i="9"/>
  <c r="S214" i="9"/>
  <c r="P232" i="9"/>
  <c r="P233" i="9"/>
  <c r="Q234" i="9"/>
  <c r="R235" i="9"/>
  <c r="P222" i="9"/>
  <c r="Q223" i="9"/>
  <c r="R226" i="9"/>
  <c r="S227" i="9"/>
  <c r="P230" i="9"/>
  <c r="Q231" i="9"/>
  <c r="R232" i="9"/>
  <c r="R233" i="9"/>
  <c r="S234" i="9"/>
  <c r="R234" i="9"/>
  <c r="Q226" i="9"/>
  <c r="P231" i="9"/>
  <c r="Q222" i="9"/>
  <c r="S226" i="9"/>
  <c r="P218" i="9"/>
  <c r="R222" i="9"/>
  <c r="Q233" i="9"/>
  <c r="S235" i="9"/>
  <c r="P219" i="9"/>
  <c r="P223" i="9"/>
  <c r="Q219" i="9"/>
  <c r="R223" i="9"/>
  <c r="R227" i="9"/>
  <c r="S223" i="9"/>
  <c r="Q232" i="9"/>
  <c r="Q124" i="9"/>
  <c r="Q125" i="9"/>
  <c r="Q128" i="9"/>
  <c r="Q129" i="9"/>
  <c r="Q132" i="9"/>
  <c r="Q133" i="9"/>
  <c r="R124" i="9"/>
  <c r="R128" i="9"/>
  <c r="R129" i="9"/>
  <c r="R132" i="9"/>
  <c r="R133" i="9"/>
  <c r="P128" i="9"/>
  <c r="P133" i="9"/>
  <c r="T134" i="9"/>
  <c r="S128" i="9"/>
  <c r="S133" i="9"/>
  <c r="U134" i="9"/>
  <c r="S198" i="9"/>
  <c r="S199" i="9"/>
  <c r="S202" i="9"/>
  <c r="S203" i="9"/>
  <c r="S204" i="9"/>
  <c r="S205" i="9"/>
  <c r="V134" i="9"/>
  <c r="P129" i="9"/>
  <c r="P203" i="9"/>
  <c r="Q204" i="9"/>
  <c r="R205" i="9"/>
  <c r="P120" i="9"/>
  <c r="P198" i="9"/>
  <c r="Q199" i="9"/>
  <c r="R202" i="9"/>
  <c r="S129" i="9"/>
  <c r="Q198" i="9"/>
  <c r="R199" i="9"/>
  <c r="V38" i="9"/>
  <c r="AD204" i="9"/>
  <c r="AJ203" i="9"/>
  <c r="AK202" i="9"/>
  <c r="AJ178" i="9"/>
  <c r="AK174" i="9"/>
  <c r="AJ152" i="9"/>
  <c r="AK151" i="9"/>
  <c r="AJ144" i="9"/>
  <c r="AK143" i="9"/>
  <c r="AB128" i="9"/>
  <c r="AC125" i="9"/>
  <c r="AD124" i="9"/>
  <c r="AJ120" i="9"/>
  <c r="AC108" i="9"/>
  <c r="AJ104" i="9"/>
  <c r="AC92" i="9"/>
  <c r="AJ88" i="9"/>
  <c r="AC80" i="9"/>
  <c r="AD72" i="9"/>
  <c r="AE116" i="9"/>
  <c r="AE92" i="9"/>
  <c r="AE70" i="9"/>
  <c r="P205" i="9"/>
  <c r="R203" i="9"/>
  <c r="U199" i="9"/>
  <c r="X92" i="9"/>
  <c r="Z92" i="9"/>
  <c r="AA92" i="9"/>
  <c r="Y92" i="9"/>
  <c r="AL62" i="9"/>
  <c r="AL70" i="9"/>
  <c r="AL80" i="9"/>
  <c r="AL96" i="9"/>
  <c r="AL112" i="9"/>
  <c r="AN66" i="9"/>
  <c r="AN74" i="9"/>
  <c r="AN88" i="9"/>
  <c r="AN104" i="9"/>
  <c r="AL64" i="9"/>
  <c r="AL72" i="9"/>
  <c r="AL100" i="9"/>
  <c r="AL116" i="9"/>
  <c r="AL66" i="9"/>
  <c r="AL74" i="9"/>
  <c r="AL88" i="9"/>
  <c r="AL104" i="9"/>
  <c r="AM62" i="9"/>
  <c r="AO64" i="9"/>
  <c r="AM70" i="9"/>
  <c r="AO72" i="9"/>
  <c r="AM80" i="9"/>
  <c r="AM96" i="9"/>
  <c r="AO100" i="9"/>
  <c r="AM112" i="9"/>
  <c r="AO116" i="9"/>
  <c r="AL76" i="9"/>
  <c r="AL92" i="9"/>
  <c r="AL108" i="9"/>
  <c r="AN64" i="9"/>
  <c r="AO74" i="9"/>
  <c r="AN80" i="9"/>
  <c r="AN108" i="9"/>
  <c r="AM116" i="9"/>
  <c r="AO80" i="9"/>
  <c r="AM72" i="9"/>
  <c r="AO88" i="9"/>
  <c r="AN96" i="9"/>
  <c r="AN62" i="9"/>
  <c r="AN72" i="9"/>
  <c r="AM76" i="9"/>
  <c r="AO96" i="9"/>
  <c r="AM104" i="9"/>
  <c r="AN70" i="9"/>
  <c r="AM92" i="9"/>
  <c r="AO70" i="9"/>
  <c r="AN92" i="9"/>
  <c r="AO104" i="9"/>
  <c r="AO62" i="9"/>
  <c r="AO92" i="9"/>
  <c r="AN116" i="9"/>
  <c r="AM108" i="9"/>
  <c r="AM64" i="9"/>
  <c r="AO112" i="9"/>
  <c r="AM66" i="9"/>
  <c r="AO66" i="9"/>
  <c r="AM74" i="9"/>
  <c r="AN76" i="9"/>
  <c r="AM100" i="9"/>
  <c r="AM88" i="9"/>
  <c r="AN100" i="9"/>
  <c r="AO108" i="9"/>
  <c r="AN112" i="9"/>
  <c r="X237" i="9"/>
  <c r="Y237" i="9"/>
  <c r="X210" i="9"/>
  <c r="Y211" i="9"/>
  <c r="Z237" i="9"/>
  <c r="X236" i="9"/>
  <c r="AA237" i="9"/>
  <c r="Y236" i="9"/>
  <c r="Z236" i="9"/>
  <c r="AA236" i="9"/>
  <c r="AA210" i="9"/>
  <c r="X211" i="9"/>
  <c r="Z211" i="9"/>
  <c r="AA211" i="9"/>
  <c r="Y40" i="9"/>
  <c r="Y42" i="9"/>
  <c r="Y53" i="9"/>
  <c r="Y55" i="9"/>
  <c r="Y57" i="9"/>
  <c r="Z210" i="9"/>
  <c r="Z40" i="9"/>
  <c r="AA42" i="9"/>
  <c r="X55" i="9"/>
  <c r="Z57" i="9"/>
  <c r="X138" i="9"/>
  <c r="X140" i="9"/>
  <c r="X142" i="9"/>
  <c r="X144" i="9"/>
  <c r="X146" i="9"/>
  <c r="X148" i="9"/>
  <c r="X150" i="9"/>
  <c r="X152" i="9"/>
  <c r="X154" i="9"/>
  <c r="X162" i="9"/>
  <c r="X170" i="9"/>
  <c r="X178" i="9"/>
  <c r="X186" i="9"/>
  <c r="X194" i="9"/>
  <c r="Y210" i="9"/>
  <c r="X41" i="9"/>
  <c r="Z53" i="9"/>
  <c r="AA55" i="9"/>
  <c r="Y60" i="9"/>
  <c r="X39" i="9"/>
  <c r="Y41" i="9"/>
  <c r="AA53" i="9"/>
  <c r="Z60" i="9"/>
  <c r="AA138" i="9"/>
  <c r="AA140" i="9"/>
  <c r="AA142" i="9"/>
  <c r="AA144" i="9"/>
  <c r="AA146" i="9"/>
  <c r="AA148" i="9"/>
  <c r="AA150" i="9"/>
  <c r="AA152" i="9"/>
  <c r="AA154" i="9"/>
  <c r="AA162" i="9"/>
  <c r="AA170" i="9"/>
  <c r="AA178" i="9"/>
  <c r="AA186" i="9"/>
  <c r="AA194" i="9"/>
  <c r="AA40" i="9"/>
  <c r="X60" i="9"/>
  <c r="Z63" i="9"/>
  <c r="X67" i="9"/>
  <c r="AA71" i="9"/>
  <c r="Y75" i="9"/>
  <c r="Z85" i="9"/>
  <c r="X93" i="9"/>
  <c r="AA97" i="9"/>
  <c r="Y105" i="9"/>
  <c r="Z117" i="9"/>
  <c r="Z41" i="9"/>
  <c r="X53" i="9"/>
  <c r="AA60" i="9"/>
  <c r="AA63" i="9"/>
  <c r="Y67" i="9"/>
  <c r="Z75" i="9"/>
  <c r="X81" i="9"/>
  <c r="AA85" i="9"/>
  <c r="Y93" i="9"/>
  <c r="Z105" i="9"/>
  <c r="X113" i="9"/>
  <c r="AA117" i="9"/>
  <c r="AA139" i="9"/>
  <c r="Z142" i="9"/>
  <c r="Y145" i="9"/>
  <c r="AA147" i="9"/>
  <c r="Z150" i="9"/>
  <c r="Y153" i="9"/>
  <c r="AA158" i="9"/>
  <c r="Z170" i="9"/>
  <c r="Y182" i="9"/>
  <c r="AA190" i="9"/>
  <c r="Y206" i="9"/>
  <c r="AA41" i="9"/>
  <c r="X57" i="9"/>
  <c r="Z67" i="9"/>
  <c r="X73" i="9"/>
  <c r="AA75" i="9"/>
  <c r="Y81" i="9"/>
  <c r="Z93" i="9"/>
  <c r="X101" i="9"/>
  <c r="AA105" i="9"/>
  <c r="Y113" i="9"/>
  <c r="Y140" i="9"/>
  <c r="X143" i="9"/>
  <c r="Z145" i="9"/>
  <c r="Y148" i="9"/>
  <c r="X151" i="9"/>
  <c r="Z153" i="9"/>
  <c r="Y162" i="9"/>
  <c r="X174" i="9"/>
  <c r="Z182" i="9"/>
  <c r="Y194" i="9"/>
  <c r="Z206" i="9"/>
  <c r="Y39" i="9"/>
  <c r="Z42" i="9"/>
  <c r="Y65" i="9"/>
  <c r="Z73" i="9"/>
  <c r="X77" i="9"/>
  <c r="AA81" i="9"/>
  <c r="Y89" i="9"/>
  <c r="Z101" i="9"/>
  <c r="X109" i="9"/>
  <c r="AA113" i="9"/>
  <c r="Y138" i="9"/>
  <c r="X141" i="9"/>
  <c r="Z143" i="9"/>
  <c r="Y146" i="9"/>
  <c r="X149" i="9"/>
  <c r="Z151" i="9"/>
  <c r="Y154" i="9"/>
  <c r="X166" i="9"/>
  <c r="Z174" i="9"/>
  <c r="Y186" i="9"/>
  <c r="X75" i="9"/>
  <c r="Y85" i="9"/>
  <c r="Z97" i="9"/>
  <c r="AA109" i="9"/>
  <c r="Z141" i="9"/>
  <c r="AA145" i="9"/>
  <c r="AA149" i="9"/>
  <c r="Z154" i="9"/>
  <c r="Y170" i="9"/>
  <c r="X190" i="9"/>
  <c r="AA67" i="9"/>
  <c r="X89" i="9"/>
  <c r="Y101" i="9"/>
  <c r="Z113" i="9"/>
  <c r="AA141" i="9"/>
  <c r="Z146" i="9"/>
  <c r="Y150" i="9"/>
  <c r="X158" i="9"/>
  <c r="Y174" i="9"/>
  <c r="Y190" i="9"/>
  <c r="X206" i="9"/>
  <c r="Z39" i="9"/>
  <c r="X71" i="9"/>
  <c r="Y77" i="9"/>
  <c r="Z89" i="9"/>
  <c r="AA101" i="9"/>
  <c r="Z138" i="9"/>
  <c r="Y142" i="9"/>
  <c r="X147" i="9"/>
  <c r="Y151" i="9"/>
  <c r="Y158" i="9"/>
  <c r="AA174" i="9"/>
  <c r="Z190" i="9"/>
  <c r="AA206" i="9"/>
  <c r="AA39" i="9"/>
  <c r="Z55" i="9"/>
  <c r="X63" i="9"/>
  <c r="Y71" i="9"/>
  <c r="Z77" i="9"/>
  <c r="AA89" i="9"/>
  <c r="X117" i="9"/>
  <c r="X139" i="9"/>
  <c r="Y143" i="9"/>
  <c r="Y147" i="9"/>
  <c r="AA151" i="9"/>
  <c r="Z158" i="9"/>
  <c r="Y178" i="9"/>
  <c r="Z194" i="9"/>
  <c r="X42" i="9"/>
  <c r="AA57" i="9"/>
  <c r="X65" i="9"/>
  <c r="Y73" i="9"/>
  <c r="Z81" i="9"/>
  <c r="AA93" i="9"/>
  <c r="Z139" i="9"/>
  <c r="Y144" i="9"/>
  <c r="Z148" i="9"/>
  <c r="Z152" i="9"/>
  <c r="Y166" i="9"/>
  <c r="X182" i="9"/>
  <c r="AA77" i="9"/>
  <c r="Z109" i="9"/>
  <c r="Z140" i="9"/>
  <c r="Y152" i="9"/>
  <c r="Z186" i="9"/>
  <c r="X40" i="9"/>
  <c r="Y117" i="9"/>
  <c r="Y141" i="9"/>
  <c r="X153" i="9"/>
  <c r="Y63" i="9"/>
  <c r="X85" i="9"/>
  <c r="AA143" i="9"/>
  <c r="AA153" i="9"/>
  <c r="Z65" i="9"/>
  <c r="Z144" i="9"/>
  <c r="Z162" i="9"/>
  <c r="AA65" i="9"/>
  <c r="X97" i="9"/>
  <c r="X145" i="9"/>
  <c r="Z166" i="9"/>
  <c r="X100" i="9"/>
  <c r="Z100" i="9"/>
  <c r="AA100" i="9"/>
  <c r="Y100" i="9"/>
  <c r="AE38" i="9"/>
  <c r="AB234" i="9"/>
  <c r="AB223" i="9"/>
  <c r="AC226" i="9"/>
  <c r="AB233" i="9"/>
  <c r="AC234" i="9"/>
  <c r="AC223" i="9"/>
  <c r="AD226" i="9"/>
  <c r="AB231" i="9"/>
  <c r="AC233" i="9"/>
  <c r="AD234" i="9"/>
  <c r="AD223" i="9"/>
  <c r="AE226" i="9"/>
  <c r="AC231" i="9"/>
  <c r="AD233" i="9"/>
  <c r="AE234" i="9"/>
  <c r="AB218" i="9"/>
  <c r="AE223" i="9"/>
  <c r="AD231" i="9"/>
  <c r="AE233" i="9"/>
  <c r="AB215" i="9"/>
  <c r="AC218" i="9"/>
  <c r="AE231" i="9"/>
  <c r="AC215" i="9"/>
  <c r="AD218" i="9"/>
  <c r="AE215" i="9"/>
  <c r="AD215" i="9"/>
  <c r="AE218" i="9"/>
  <c r="AB226" i="9"/>
  <c r="AE198" i="9"/>
  <c r="AC56" i="9"/>
  <c r="AB58" i="9"/>
  <c r="AD59" i="9"/>
  <c r="AE58" i="9"/>
  <c r="AE59" i="9"/>
  <c r="AE204" i="9"/>
  <c r="AJ50" i="9"/>
  <c r="AJ234" i="9"/>
  <c r="AK226" i="9"/>
  <c r="AK234" i="9"/>
  <c r="AJ218" i="9"/>
  <c r="AJ226" i="9"/>
  <c r="AK218" i="9"/>
  <c r="AK58" i="9"/>
  <c r="AL138" i="9"/>
  <c r="AL140" i="9"/>
  <c r="AM140" i="9"/>
  <c r="AN140" i="9"/>
  <c r="AM138" i="9"/>
  <c r="AN138" i="9"/>
  <c r="AO138" i="9"/>
  <c r="AO140" i="9"/>
  <c r="AC204" i="9"/>
  <c r="AD203" i="9"/>
  <c r="AJ202" i="9"/>
  <c r="AK199" i="9"/>
  <c r="AJ174" i="9"/>
  <c r="AK170" i="9"/>
  <c r="AJ151" i="9"/>
  <c r="AK150" i="9"/>
  <c r="AJ143" i="9"/>
  <c r="AK142" i="9"/>
  <c r="AK133" i="9"/>
  <c r="AB125" i="9"/>
  <c r="AC124" i="9"/>
  <c r="AK116" i="9"/>
  <c r="AB108" i="9"/>
  <c r="AD104" i="9"/>
  <c r="AK100" i="9"/>
  <c r="AB92" i="9"/>
  <c r="AD88" i="9"/>
  <c r="AB80" i="9"/>
  <c r="AK74" i="9"/>
  <c r="AC72" i="9"/>
  <c r="AJ58" i="9"/>
  <c r="AD56" i="9"/>
  <c r="AE112" i="9"/>
  <c r="AJ61" i="9"/>
  <c r="Q203" i="9"/>
  <c r="Z178" i="9"/>
  <c r="Y109" i="9"/>
  <c r="AM49" i="9"/>
  <c r="W134" i="9"/>
  <c r="S125" i="9"/>
  <c r="AA166" i="9"/>
  <c r="X105" i="9"/>
  <c r="S62" i="9"/>
  <c r="Q64" i="9"/>
  <c r="Q62" i="9"/>
  <c r="X70" i="9"/>
  <c r="Z70" i="9"/>
  <c r="AA70" i="9"/>
  <c r="Y70" i="9"/>
  <c r="X108" i="9"/>
  <c r="Z108" i="9"/>
  <c r="AA108" i="9"/>
  <c r="Y108" i="9"/>
  <c r="AC235" i="9"/>
  <c r="AD235" i="9"/>
  <c r="AE235" i="9"/>
  <c r="AB219" i="9"/>
  <c r="AC219" i="9"/>
  <c r="AE219" i="9"/>
  <c r="AB235" i="9"/>
  <c r="AD219" i="9"/>
  <c r="AE120" i="9"/>
  <c r="AO230" i="9"/>
  <c r="AM214" i="9"/>
  <c r="AO218" i="9"/>
  <c r="AN214" i="9"/>
  <c r="AL226" i="9"/>
  <c r="AL234" i="9"/>
  <c r="AO214" i="9"/>
  <c r="AM226" i="9"/>
  <c r="AL232" i="9"/>
  <c r="AL233" i="9"/>
  <c r="AM234" i="9"/>
  <c r="AL222" i="9"/>
  <c r="AN226" i="9"/>
  <c r="AL231" i="9"/>
  <c r="AM232" i="9"/>
  <c r="AM233" i="9"/>
  <c r="AN234" i="9"/>
  <c r="AL230" i="9"/>
  <c r="AM231" i="9"/>
  <c r="AN232" i="9"/>
  <c r="AN233" i="9"/>
  <c r="AO234" i="9"/>
  <c r="AL218" i="9"/>
  <c r="AN222" i="9"/>
  <c r="AN230" i="9"/>
  <c r="AO231" i="9"/>
  <c r="AL214" i="9"/>
  <c r="AM218" i="9"/>
  <c r="AO232" i="9"/>
  <c r="AN218" i="9"/>
  <c r="AM222" i="9"/>
  <c r="AO226" i="9"/>
  <c r="AL128" i="9"/>
  <c r="AO222" i="9"/>
  <c r="AL47" i="9"/>
  <c r="AO47" i="9"/>
  <c r="AN50" i="9"/>
  <c r="AN58" i="9"/>
  <c r="AM128" i="9"/>
  <c r="AO132" i="9"/>
  <c r="AO198" i="9"/>
  <c r="AN203" i="9"/>
  <c r="AL132" i="9"/>
  <c r="AL198" i="9"/>
  <c r="AN231" i="9"/>
  <c r="AL133" i="9"/>
  <c r="AL49" i="9"/>
  <c r="AL134" i="9"/>
  <c r="AL202" i="9"/>
  <c r="AL50" i="9"/>
  <c r="AL58" i="9"/>
  <c r="AN124" i="9"/>
  <c r="AO133" i="9"/>
  <c r="AN204" i="9"/>
  <c r="AM230" i="9"/>
  <c r="AL204" i="9"/>
  <c r="AL43" i="9"/>
  <c r="AM50" i="9"/>
  <c r="AO124" i="9"/>
  <c r="AM132" i="9"/>
  <c r="AM198" i="9"/>
  <c r="AO203" i="9"/>
  <c r="AM47" i="9"/>
  <c r="AO50" i="9"/>
  <c r="AL203" i="9"/>
  <c r="AM43" i="9"/>
  <c r="AN47" i="9"/>
  <c r="AM58" i="9"/>
  <c r="AM133" i="9"/>
  <c r="AO204" i="9"/>
  <c r="AN43" i="9"/>
  <c r="AO58" i="9"/>
  <c r="AN133" i="9"/>
  <c r="AL124" i="9"/>
  <c r="AO233" i="9"/>
  <c r="AN128" i="9"/>
  <c r="AO128" i="9"/>
  <c r="AN198" i="9"/>
  <c r="AM202" i="9"/>
  <c r="AN49" i="9"/>
  <c r="AN132" i="9"/>
  <c r="AO202" i="9"/>
  <c r="AO49" i="9"/>
  <c r="AO134" i="9"/>
  <c r="AM124" i="9"/>
  <c r="AO43" i="9"/>
  <c r="AN202" i="9"/>
  <c r="AM204" i="9"/>
  <c r="AN152" i="9"/>
  <c r="AL150" i="9"/>
  <c r="AO150" i="9"/>
  <c r="AL152" i="9"/>
  <c r="AM152" i="9"/>
  <c r="AN150" i="9"/>
  <c r="AM150" i="9"/>
  <c r="AO152" i="9"/>
  <c r="AB203" i="9"/>
  <c r="AC202" i="9"/>
  <c r="AD199" i="9"/>
  <c r="AJ198" i="9"/>
  <c r="AK194" i="9"/>
  <c r="AJ166" i="9"/>
  <c r="AK162" i="9"/>
  <c r="AJ149" i="9"/>
  <c r="AK148" i="9"/>
  <c r="AJ141" i="9"/>
  <c r="AK140" i="9"/>
  <c r="AC134" i="9"/>
  <c r="AD133" i="9"/>
  <c r="AJ132" i="9"/>
  <c r="AK129" i="9"/>
  <c r="AB120" i="9"/>
  <c r="AD116" i="9"/>
  <c r="AK112" i="9"/>
  <c r="AB104" i="9"/>
  <c r="AD100" i="9"/>
  <c r="AK96" i="9"/>
  <c r="AB88" i="9"/>
  <c r="AC74" i="9"/>
  <c r="AC58" i="9"/>
  <c r="AE133" i="9"/>
  <c r="AE108" i="9"/>
  <c r="AE80" i="9"/>
  <c r="AE56" i="9"/>
  <c r="AJ55" i="9"/>
  <c r="AK57" i="9"/>
  <c r="P125" i="9"/>
  <c r="Z149" i="9"/>
  <c r="Y97" i="9"/>
  <c r="AB116" i="9"/>
  <c r="AD112" i="9"/>
  <c r="AK108" i="9"/>
  <c r="AB100" i="9"/>
  <c r="AD96" i="9"/>
  <c r="AK92" i="9"/>
  <c r="AD76" i="9"/>
  <c r="AJ70" i="9"/>
  <c r="AK66" i="9"/>
  <c r="AJ64" i="9"/>
  <c r="AE203" i="9"/>
  <c r="AE128" i="9"/>
  <c r="AE100" i="9"/>
  <c r="AE76" i="9"/>
  <c r="AK59" i="9"/>
  <c r="AJ53" i="9"/>
  <c r="U235" i="9"/>
  <c r="V227" i="9"/>
  <c r="V235" i="9"/>
  <c r="W227" i="9"/>
  <c r="W235" i="9"/>
  <c r="T219" i="9"/>
  <c r="U219" i="9"/>
  <c r="W219" i="9"/>
  <c r="T235" i="9"/>
  <c r="U227" i="9"/>
  <c r="T227" i="9"/>
  <c r="V219" i="9"/>
  <c r="Q61" i="9"/>
  <c r="T129" i="9"/>
  <c r="V129" i="9"/>
  <c r="W129" i="9"/>
  <c r="W120" i="9"/>
  <c r="U132" i="9"/>
  <c r="V132" i="9"/>
  <c r="W199" i="9"/>
  <c r="W132" i="9"/>
  <c r="T120" i="9"/>
  <c r="T203" i="9"/>
  <c r="V205" i="9"/>
  <c r="U203" i="9"/>
  <c r="W205" i="9"/>
  <c r="U205" i="9"/>
  <c r="P204" i="9"/>
  <c r="Q202" i="9"/>
  <c r="T132" i="9"/>
  <c r="Z147" i="9"/>
  <c r="AA73" i="9"/>
  <c r="AN134" i="9"/>
  <c r="T234" i="9"/>
  <c r="U234" i="9"/>
  <c r="V234" i="9"/>
  <c r="W234" i="9"/>
  <c r="V204" i="9"/>
  <c r="T202" i="9"/>
  <c r="P134" i="9"/>
  <c r="S43" i="9"/>
  <c r="W214" i="9"/>
  <c r="T232" i="9"/>
  <c r="U232" i="9"/>
  <c r="V232" i="9"/>
  <c r="W232" i="9"/>
  <c r="T214" i="9"/>
  <c r="V214" i="9"/>
  <c r="U214" i="9"/>
  <c r="Q49" i="9"/>
  <c r="T133" i="9"/>
  <c r="W133" i="9"/>
  <c r="V133" i="9"/>
  <c r="X116" i="9"/>
  <c r="Z116" i="9"/>
  <c r="AA116" i="9"/>
  <c r="Y116" i="9"/>
  <c r="T223" i="9"/>
  <c r="U226" i="9"/>
  <c r="T233" i="9"/>
  <c r="U223" i="9"/>
  <c r="V226" i="9"/>
  <c r="T231" i="9"/>
  <c r="U233" i="9"/>
  <c r="V223" i="9"/>
  <c r="W226" i="9"/>
  <c r="U231" i="9"/>
  <c r="V233" i="9"/>
  <c r="T218" i="9"/>
  <c r="W223" i="9"/>
  <c r="V231" i="9"/>
  <c r="W233" i="9"/>
  <c r="T215" i="9"/>
  <c r="U218" i="9"/>
  <c r="W231" i="9"/>
  <c r="U215" i="9"/>
  <c r="V218" i="9"/>
  <c r="W215" i="9"/>
  <c r="T226" i="9"/>
  <c r="W218" i="9"/>
  <c r="V215" i="9"/>
  <c r="Q134" i="9"/>
  <c r="R134" i="9"/>
  <c r="T125" i="9"/>
  <c r="T128" i="9"/>
  <c r="U128" i="9"/>
  <c r="U125" i="9"/>
  <c r="V198" i="9"/>
  <c r="V125" i="9"/>
  <c r="X112" i="9"/>
  <c r="Z112" i="9"/>
  <c r="AA112" i="9"/>
  <c r="Y112" i="9"/>
  <c r="AL236" i="9"/>
  <c r="AM210" i="9"/>
  <c r="AM236" i="9"/>
  <c r="AN210" i="9"/>
  <c r="AN236" i="9"/>
  <c r="AO236" i="9"/>
  <c r="AO210" i="9"/>
  <c r="AL210" i="9"/>
  <c r="AF182" i="9"/>
  <c r="AG182" i="9"/>
  <c r="AH182" i="9"/>
  <c r="AI182" i="9"/>
  <c r="AF64" i="9"/>
  <c r="AF66" i="9"/>
  <c r="AF70" i="9"/>
  <c r="AF72" i="9"/>
  <c r="AG66" i="9"/>
  <c r="AI70" i="9"/>
  <c r="AH66" i="9"/>
  <c r="AG64" i="9"/>
  <c r="AI66" i="9"/>
  <c r="AF74" i="9"/>
  <c r="AF80" i="9"/>
  <c r="AF88" i="9"/>
  <c r="AF92" i="9"/>
  <c r="AF96" i="9"/>
  <c r="AF100" i="9"/>
  <c r="AF104" i="9"/>
  <c r="AF108" i="9"/>
  <c r="AF112" i="9"/>
  <c r="AF116" i="9"/>
  <c r="AH64" i="9"/>
  <c r="AG74" i="9"/>
  <c r="AG80" i="9"/>
  <c r="AG88" i="9"/>
  <c r="AG92" i="9"/>
  <c r="AG96" i="9"/>
  <c r="AG100" i="9"/>
  <c r="AG104" i="9"/>
  <c r="AG108" i="9"/>
  <c r="AG112" i="9"/>
  <c r="AG116" i="9"/>
  <c r="AI64" i="9"/>
  <c r="AG72" i="9"/>
  <c r="AH74" i="9"/>
  <c r="AH80" i="9"/>
  <c r="AH88" i="9"/>
  <c r="AH92" i="9"/>
  <c r="AH96" i="9"/>
  <c r="AH100" i="9"/>
  <c r="AH104" i="9"/>
  <c r="AH108" i="9"/>
  <c r="AH112" i="9"/>
  <c r="AH116" i="9"/>
  <c r="AH72" i="9"/>
  <c r="AI74" i="9"/>
  <c r="AI80" i="9"/>
  <c r="AI88" i="9"/>
  <c r="AI92" i="9"/>
  <c r="AI96" i="9"/>
  <c r="AI100" i="9"/>
  <c r="AI104" i="9"/>
  <c r="AI108" i="9"/>
  <c r="AI112" i="9"/>
  <c r="AI116" i="9"/>
  <c r="AH70" i="9"/>
  <c r="AG70" i="9"/>
  <c r="AG186" i="9"/>
  <c r="AI154" i="9"/>
  <c r="AG233" i="9"/>
  <c r="AH154" i="9"/>
  <c r="AH219" i="9"/>
  <c r="AI219" i="9"/>
  <c r="AF227" i="9"/>
  <c r="AG227" i="9"/>
  <c r="AI227" i="9"/>
  <c r="AI223" i="9"/>
  <c r="AG154" i="9"/>
  <c r="AI52" i="9"/>
  <c r="AG49" i="9"/>
  <c r="AH227" i="9"/>
  <c r="AG219" i="9"/>
  <c r="AF129" i="9"/>
  <c r="AI58" i="9"/>
  <c r="AG43" i="9"/>
  <c r="AF237" i="9"/>
  <c r="AH231" i="9"/>
  <c r="AI233" i="9"/>
  <c r="AF215" i="9"/>
  <c r="AG218" i="9"/>
  <c r="AG237" i="9"/>
  <c r="AI231" i="9"/>
  <c r="AG215" i="9"/>
  <c r="AH218" i="9"/>
  <c r="AF210" i="9"/>
  <c r="AG211" i="9"/>
  <c r="AI40" i="9"/>
  <c r="AI42" i="9"/>
  <c r="AG45" i="9"/>
  <c r="AG48" i="9"/>
  <c r="AH50" i="9"/>
  <c r="AI54" i="9"/>
  <c r="AI56" i="9"/>
  <c r="AF59" i="9"/>
  <c r="AF61" i="9"/>
  <c r="AF63" i="9"/>
  <c r="AF65" i="9"/>
  <c r="AF67" i="9"/>
  <c r="AF71" i="9"/>
  <c r="AF73" i="9"/>
  <c r="AH237" i="9"/>
  <c r="AF236" i="9"/>
  <c r="AH215" i="9"/>
  <c r="AI218" i="9"/>
  <c r="AI237" i="9"/>
  <c r="AF235" i="9"/>
  <c r="AG236" i="9"/>
  <c r="AI215" i="9"/>
  <c r="AF226" i="9"/>
  <c r="AF234" i="9"/>
  <c r="AG235" i="9"/>
  <c r="AH236" i="9"/>
  <c r="AF233" i="9"/>
  <c r="AG234" i="9"/>
  <c r="AH235" i="9"/>
  <c r="AI236" i="9"/>
  <c r="AG223" i="9"/>
  <c r="AH226" i="9"/>
  <c r="AI39" i="9"/>
  <c r="AI41" i="9"/>
  <c r="AG44" i="9"/>
  <c r="AG47" i="9"/>
  <c r="AH51" i="9"/>
  <c r="AI53" i="9"/>
  <c r="AI55" i="9"/>
  <c r="AI57" i="9"/>
  <c r="AF60" i="9"/>
  <c r="AF62" i="9"/>
  <c r="AG231" i="9"/>
  <c r="AH233" i="9"/>
  <c r="AI234" i="9"/>
  <c r="AI211" i="9"/>
  <c r="AF223" i="9"/>
  <c r="AF219" i="9"/>
  <c r="AH234" i="9"/>
  <c r="AH232" i="9"/>
  <c r="AF230" i="9"/>
  <c r="AF222" i="9"/>
  <c r="AF232" i="9"/>
  <c r="AH214" i="9"/>
  <c r="AG214" i="9"/>
  <c r="AI230" i="9"/>
  <c r="AF214" i="9"/>
  <c r="AH230" i="9"/>
  <c r="AI222" i="9"/>
  <c r="AI232" i="9"/>
  <c r="AF166" i="9"/>
  <c r="AI166" i="9"/>
  <c r="AH49" i="9"/>
  <c r="AI43" i="9"/>
  <c r="AH162" i="9"/>
  <c r="AH58" i="9"/>
  <c r="AH52" i="9"/>
  <c r="AG162" i="9"/>
  <c r="Q48" i="9"/>
  <c r="V120" i="9"/>
  <c r="Q76" i="9"/>
  <c r="Q59" i="9"/>
  <c r="Q44" i="9"/>
  <c r="U120" i="9"/>
  <c r="Q74" i="9"/>
  <c r="Q58" i="9"/>
  <c r="Q43" i="9"/>
  <c r="Q72" i="9"/>
  <c r="Q56" i="9"/>
  <c r="S120" i="9"/>
  <c r="Q88" i="9"/>
  <c r="Q70" i="9"/>
  <c r="Q54" i="9"/>
  <c r="R120" i="9"/>
  <c r="Q66" i="9"/>
  <c r="Q52" i="9"/>
  <c r="Q120" i="9"/>
  <c r="Q51" i="9"/>
  <c r="Q47" i="9"/>
  <c r="U38" i="9"/>
  <c r="R88" i="9"/>
  <c r="R76" i="9"/>
  <c r="R74" i="9"/>
  <c r="R72" i="9"/>
  <c r="R70" i="9"/>
  <c r="R66" i="9"/>
  <c r="R64" i="9"/>
  <c r="R62" i="9"/>
  <c r="R61" i="9"/>
  <c r="R59" i="9"/>
  <c r="R58" i="9"/>
  <c r="R56" i="9"/>
  <c r="R54" i="9"/>
  <c r="R52" i="9"/>
  <c r="R51" i="9"/>
  <c r="R50" i="9"/>
  <c r="R49" i="9"/>
  <c r="R48" i="9"/>
  <c r="R47" i="9"/>
  <c r="R45" i="9"/>
  <c r="R44" i="9"/>
  <c r="R43" i="9"/>
  <c r="Q50" i="9"/>
  <c r="W38" i="9"/>
  <c r="P88" i="9"/>
  <c r="P76" i="9"/>
  <c r="P74" i="9"/>
  <c r="P72" i="9"/>
  <c r="P70" i="9"/>
  <c r="P66" i="9"/>
  <c r="P64" i="9"/>
  <c r="P62" i="9"/>
  <c r="P61" i="9"/>
  <c r="P59" i="9"/>
  <c r="P58" i="9"/>
  <c r="Q45" i="9"/>
  <c r="P38" i="9"/>
  <c r="W116" i="9"/>
  <c r="W112" i="9"/>
  <c r="W108" i="9"/>
  <c r="W104" i="9"/>
  <c r="W100" i="9"/>
  <c r="W96" i="9"/>
  <c r="W92" i="9"/>
  <c r="W88" i="9"/>
  <c r="W80" i="9"/>
  <c r="W76" i="9"/>
  <c r="W74" i="9"/>
  <c r="W72" i="9"/>
  <c r="W70" i="9"/>
  <c r="W66" i="9"/>
  <c r="W64" i="9"/>
  <c r="W62" i="9"/>
  <c r="W61" i="9"/>
  <c r="W59" i="9"/>
  <c r="W58" i="9"/>
  <c r="W56" i="9"/>
  <c r="W54" i="9"/>
  <c r="W52" i="9"/>
  <c r="W51" i="9"/>
  <c r="W50" i="9"/>
  <c r="W49" i="9"/>
  <c r="W48" i="9"/>
  <c r="W47" i="9"/>
  <c r="W45" i="9"/>
  <c r="W44" i="9"/>
  <c r="W43" i="9"/>
  <c r="Q38" i="9"/>
  <c r="V116" i="9"/>
  <c r="V112" i="9"/>
  <c r="V108" i="9"/>
  <c r="V104" i="9"/>
  <c r="V100" i="9"/>
  <c r="V96" i="9"/>
  <c r="V92" i="9"/>
  <c r="V88" i="9"/>
  <c r="V80" i="9"/>
  <c r="V76" i="9"/>
  <c r="V74" i="9"/>
  <c r="V72" i="9"/>
  <c r="V70" i="9"/>
  <c r="V66" i="9"/>
  <c r="V64" i="9"/>
  <c r="V62" i="9"/>
  <c r="V61" i="9"/>
  <c r="V59" i="9"/>
  <c r="V58" i="9"/>
  <c r="V56" i="9"/>
  <c r="V54" i="9"/>
  <c r="V52" i="9"/>
  <c r="V51" i="9"/>
  <c r="V50" i="9"/>
  <c r="V49" i="9"/>
  <c r="V48" i="9"/>
  <c r="V47" i="9"/>
  <c r="V45" i="9"/>
  <c r="V44" i="9"/>
  <c r="V43" i="9"/>
  <c r="R38" i="9"/>
  <c r="U116" i="9"/>
  <c r="U112" i="9"/>
  <c r="U108" i="9"/>
  <c r="U104" i="9"/>
  <c r="U100" i="9"/>
  <c r="U96" i="9"/>
  <c r="U92" i="9"/>
  <c r="U88" i="9"/>
  <c r="U80" i="9"/>
  <c r="U76" i="9"/>
  <c r="U74" i="9"/>
  <c r="U72" i="9"/>
  <c r="U70" i="9"/>
  <c r="U66" i="9"/>
  <c r="U64" i="9"/>
  <c r="U62" i="9"/>
  <c r="U61" i="9"/>
  <c r="U59" i="9"/>
  <c r="U58" i="9"/>
  <c r="U56" i="9"/>
  <c r="U54" i="9"/>
  <c r="U52" i="9"/>
  <c r="U51" i="9"/>
  <c r="U50" i="9"/>
  <c r="U49" i="9"/>
  <c r="U48" i="9"/>
  <c r="U47" i="9"/>
  <c r="U45" i="9"/>
  <c r="U44" i="9"/>
  <c r="U43" i="9"/>
  <c r="S38" i="9"/>
  <c r="T116" i="9"/>
  <c r="T112" i="9"/>
  <c r="T108" i="9"/>
  <c r="T104" i="9"/>
  <c r="T100" i="9"/>
  <c r="T96" i="9"/>
  <c r="T92" i="9"/>
  <c r="T88" i="9"/>
  <c r="T80" i="9"/>
  <c r="T76" i="9"/>
  <c r="T74" i="9"/>
  <c r="T72" i="9"/>
  <c r="T70" i="9"/>
  <c r="T66" i="9"/>
  <c r="T64" i="9"/>
  <c r="T62" i="9"/>
  <c r="T61" i="9"/>
  <c r="T59" i="9"/>
  <c r="T58" i="9"/>
  <c r="T56" i="9"/>
  <c r="T54" i="9"/>
  <c r="T52" i="9"/>
  <c r="T51" i="9"/>
  <c r="T50" i="9"/>
  <c r="T49" i="9"/>
  <c r="T48" i="9"/>
  <c r="T47" i="9"/>
  <c r="T45" i="9"/>
  <c r="T44" i="9"/>
  <c r="T43" i="9"/>
  <c r="T38" i="9"/>
  <c r="S76" i="9"/>
  <c r="S74" i="9"/>
  <c r="S72" i="9"/>
  <c r="S70" i="9"/>
  <c r="S66" i="9"/>
  <c r="S64" i="9"/>
  <c r="S61" i="9"/>
  <c r="S59" i="9"/>
  <c r="S58" i="9"/>
  <c r="S56" i="9"/>
  <c r="S54" i="9"/>
  <c r="S52" i="9"/>
  <c r="S51" i="9"/>
  <c r="S50" i="9"/>
  <c r="S49" i="9"/>
  <c r="S47" i="9"/>
  <c r="AJ49" i="9"/>
  <c r="AD52" i="9"/>
  <c r="AK49" i="9"/>
  <c r="AD47" i="9"/>
  <c r="AD44" i="9"/>
  <c r="AJ51" i="9"/>
  <c r="AC44" i="9"/>
  <c r="AE48" i="9"/>
  <c r="AE50" i="9"/>
  <c r="AC47" i="9"/>
  <c r="AB52" i="9"/>
  <c r="AB47" i="9"/>
  <c r="AE49" i="9"/>
  <c r="AB44" i="9"/>
  <c r="AD48" i="9"/>
  <c r="AD50" i="9"/>
  <c r="AE51" i="9"/>
  <c r="AC52" i="9"/>
  <c r="AE47" i="9"/>
  <c r="AK44" i="9"/>
  <c r="AC48" i="9"/>
  <c r="AC50" i="9"/>
  <c r="AD51" i="9"/>
  <c r="AE52" i="9"/>
  <c r="AK52" i="9"/>
  <c r="AD49" i="9"/>
  <c r="AK47" i="9"/>
  <c r="AJ44" i="9"/>
  <c r="AB48" i="9"/>
  <c r="AB50" i="9"/>
  <c r="AC51" i="9"/>
  <c r="AJ52" i="9"/>
  <c r="AC49" i="9"/>
  <c r="AJ47" i="9"/>
  <c r="AK48" i="9"/>
  <c r="AB51" i="9"/>
  <c r="AB49" i="9"/>
  <c r="AJ48" i="9"/>
  <c r="AK50" i="9"/>
  <c r="AE44" i="9"/>
  <c r="AK51" i="9"/>
  <c r="AC43" i="9"/>
  <c r="AB43" i="9"/>
  <c r="AE43" i="9"/>
  <c r="AJ43" i="9"/>
  <c r="AK43" i="9"/>
  <c r="AD43" i="9"/>
  <c r="AJ54" i="9"/>
  <c r="AB41" i="9"/>
  <c r="AJ40" i="9"/>
  <c r="AD39" i="9"/>
  <c r="AD42" i="9"/>
  <c r="AC39" i="9"/>
  <c r="AE45" i="9"/>
  <c r="AK62" i="9"/>
  <c r="AD45" i="9"/>
  <c r="AC42" i="9"/>
  <c r="AK41" i="9"/>
  <c r="AB39" i="9"/>
  <c r="AJ62" i="9"/>
  <c r="AD54" i="9"/>
  <c r="AC45" i="9"/>
  <c r="AB42" i="9"/>
  <c r="AJ41" i="9"/>
  <c r="AD40" i="9"/>
  <c r="AE42" i="9"/>
  <c r="AC54" i="9"/>
  <c r="AC40" i="9"/>
  <c r="AK39" i="9"/>
  <c r="AE41" i="9"/>
  <c r="AB54" i="9"/>
  <c r="AK42" i="9"/>
  <c r="AB40" i="9"/>
  <c r="AJ39" i="9"/>
  <c r="AE39" i="9"/>
  <c r="AE40" i="9"/>
  <c r="AK45" i="9"/>
  <c r="AJ42" i="9"/>
  <c r="AD41" i="9"/>
  <c r="AK54" i="9"/>
  <c r="AJ45" i="9"/>
  <c r="BB38" i="9"/>
  <c r="AY38" i="9"/>
  <c r="AD38" i="9"/>
  <c r="AC38" i="9"/>
  <c r="AB38" i="9"/>
  <c r="AK38" i="9"/>
  <c r="BA38" i="9"/>
  <c r="BK97" i="9" l="1"/>
  <c r="BK130" i="9"/>
  <c r="BJ91" i="9"/>
  <c r="BK127" i="9"/>
  <c r="BL103" i="9"/>
  <c r="BL95" i="9"/>
  <c r="BH91" i="9"/>
  <c r="BK114" i="9"/>
  <c r="BL127" i="9"/>
  <c r="BJ114" i="9"/>
  <c r="BK189" i="9"/>
  <c r="BI172" i="9"/>
  <c r="BL75" i="9"/>
  <c r="BK72" i="9"/>
  <c r="BJ98" i="9"/>
  <c r="BK98" i="9"/>
  <c r="BK110" i="9"/>
  <c r="BK123" i="9"/>
  <c r="BJ94" i="9"/>
  <c r="BJ102" i="9"/>
  <c r="BL91" i="9"/>
  <c r="BK86" i="9"/>
  <c r="BI159" i="9"/>
  <c r="BK91" i="9"/>
  <c r="BL78" i="9"/>
  <c r="BL114" i="9"/>
  <c r="BL111" i="9"/>
  <c r="BL221" i="9"/>
  <c r="BJ213" i="9"/>
  <c r="BL168" i="9"/>
  <c r="BI181" i="9"/>
  <c r="BK181" i="9"/>
  <c r="BI161" i="9"/>
  <c r="BI91" i="9"/>
  <c r="BL122" i="9"/>
  <c r="BL176" i="9"/>
  <c r="BI160" i="9"/>
  <c r="BK156" i="9"/>
  <c r="BK165" i="9"/>
  <c r="BK93" i="9"/>
  <c r="BK67" i="9"/>
  <c r="BL56" i="9"/>
  <c r="BJ110" i="9"/>
  <c r="BK179" i="9"/>
  <c r="BL73" i="9"/>
  <c r="BL101" i="9"/>
  <c r="BL104" i="9"/>
  <c r="BK118" i="9"/>
  <c r="BK102" i="9"/>
  <c r="BK94" i="9"/>
  <c r="BK103" i="9"/>
  <c r="BK95" i="9"/>
  <c r="BL90" i="9"/>
  <c r="BI121" i="9"/>
  <c r="BJ111" i="9"/>
  <c r="BJ122" i="9"/>
  <c r="BK90" i="9"/>
  <c r="BK106" i="9"/>
  <c r="BK119" i="9"/>
  <c r="BK188" i="9"/>
  <c r="BL87" i="9"/>
  <c r="BK83" i="9"/>
  <c r="BK84" i="9"/>
  <c r="BI173" i="9"/>
  <c r="BI157" i="9"/>
  <c r="BK160" i="9"/>
  <c r="BK73" i="9"/>
  <c r="BK105" i="9"/>
  <c r="BL74" i="9"/>
  <c r="BK115" i="9"/>
  <c r="BH99" i="9"/>
  <c r="BH115" i="9"/>
  <c r="BH130" i="9"/>
  <c r="BK164" i="9"/>
  <c r="BL131" i="9"/>
  <c r="BL126" i="9"/>
  <c r="BK126" i="9"/>
  <c r="BL156" i="9"/>
  <c r="BL165" i="9"/>
  <c r="BL169" i="9"/>
  <c r="BL171" i="9"/>
  <c r="BL161" i="9"/>
  <c r="BI165" i="9"/>
  <c r="BH165" i="9"/>
  <c r="BK173" i="9"/>
  <c r="BK66" i="9"/>
  <c r="BK44" i="9"/>
  <c r="BL79" i="9"/>
  <c r="BH94" i="9"/>
  <c r="BI111" i="9"/>
  <c r="BI168" i="9"/>
  <c r="BK172" i="9"/>
  <c r="BI90" i="9"/>
  <c r="BK45" i="9"/>
  <c r="BL118" i="9"/>
  <c r="BI106" i="9"/>
  <c r="BI122" i="9"/>
  <c r="BJ106" i="9"/>
  <c r="BI176" i="9"/>
  <c r="BH175" i="9"/>
  <c r="BH159" i="9"/>
  <c r="BH185" i="9"/>
  <c r="BH156" i="9"/>
  <c r="BI177" i="9"/>
  <c r="BK167" i="9"/>
  <c r="BJ118" i="9"/>
  <c r="BJ119" i="9"/>
  <c r="BJ103" i="9"/>
  <c r="BJ167" i="9"/>
  <c r="BK125" i="9"/>
  <c r="BL58" i="9"/>
  <c r="BL105" i="9"/>
  <c r="BL124" i="9"/>
  <c r="BL92" i="9"/>
  <c r="BL125" i="9"/>
  <c r="BL69" i="9"/>
  <c r="BL98" i="9"/>
  <c r="BI188" i="9"/>
  <c r="BI224" i="9"/>
  <c r="BL173" i="9"/>
  <c r="BL172" i="9"/>
  <c r="BH161" i="9"/>
  <c r="BH160" i="9"/>
  <c r="BH171" i="9"/>
  <c r="BH181" i="9"/>
  <c r="BH163" i="9"/>
  <c r="BJ177" i="9"/>
  <c r="BJ185" i="9"/>
  <c r="BK180" i="9"/>
  <c r="BK169" i="9"/>
  <c r="BJ160" i="9"/>
  <c r="BJ229" i="9"/>
  <c r="BL160" i="9"/>
  <c r="BL179" i="9"/>
  <c r="BL167" i="9"/>
  <c r="BL164" i="9"/>
  <c r="BI179" i="9"/>
  <c r="BH183" i="9"/>
  <c r="BI167" i="9"/>
  <c r="BJ171" i="9"/>
  <c r="BJ164" i="9"/>
  <c r="BJ179" i="9"/>
  <c r="BK159" i="9"/>
  <c r="BJ169" i="9"/>
  <c r="BJ159" i="9"/>
  <c r="BL83" i="9"/>
  <c r="BH69" i="9"/>
  <c r="BL82" i="9"/>
  <c r="BK82" i="9"/>
  <c r="BK78" i="9"/>
  <c r="BL106" i="9"/>
  <c r="BI86" i="9"/>
  <c r="BL94" i="9"/>
  <c r="BL121" i="9"/>
  <c r="BL119" i="9"/>
  <c r="BL115" i="9"/>
  <c r="BL102" i="9"/>
  <c r="BL123" i="9"/>
  <c r="BL229" i="9"/>
  <c r="BI99" i="9"/>
  <c r="BI115" i="9"/>
  <c r="BI221" i="9"/>
  <c r="BH213" i="9"/>
  <c r="BJ208" i="9"/>
  <c r="BK229" i="9"/>
  <c r="BK220" i="9"/>
  <c r="BK196" i="9"/>
  <c r="BL184" i="9"/>
  <c r="BL159" i="9"/>
  <c r="BL181" i="9"/>
  <c r="BL157" i="9"/>
  <c r="BL155" i="9"/>
  <c r="BH184" i="9"/>
  <c r="BH177" i="9"/>
  <c r="BI184" i="9"/>
  <c r="BH173" i="9"/>
  <c r="BH155" i="9"/>
  <c r="BI163" i="9"/>
  <c r="BJ168" i="9"/>
  <c r="BJ155" i="9"/>
  <c r="BK176" i="9"/>
  <c r="BK157" i="9"/>
  <c r="BK155" i="9"/>
  <c r="BK185" i="9"/>
  <c r="BI156" i="9"/>
  <c r="BH168" i="9"/>
  <c r="BK100" i="9"/>
  <c r="BK79" i="9"/>
  <c r="BJ207" i="9"/>
  <c r="BL163" i="9"/>
  <c r="BH172" i="9"/>
  <c r="BH167" i="9"/>
  <c r="BH164" i="9"/>
  <c r="BI185" i="9"/>
  <c r="BJ181" i="9"/>
  <c r="BJ176" i="9"/>
  <c r="BI180" i="9"/>
  <c r="BJ184" i="9"/>
  <c r="BH179" i="9"/>
  <c r="BL189" i="9"/>
  <c r="BI114" i="9"/>
  <c r="BH228" i="9"/>
  <c r="BI46" i="9"/>
  <c r="BL183" i="9"/>
  <c r="BH157" i="9"/>
  <c r="BH180" i="9"/>
  <c r="BJ163" i="9"/>
  <c r="BK168" i="9"/>
  <c r="BK171" i="9"/>
  <c r="BK161" i="9"/>
  <c r="BK163" i="9"/>
  <c r="BK69" i="9"/>
  <c r="BJ90" i="9"/>
  <c r="BL110" i="9"/>
  <c r="BL99" i="9"/>
  <c r="BL130" i="9"/>
  <c r="BL107" i="9"/>
  <c r="BL212" i="9"/>
  <c r="BL197" i="9"/>
  <c r="BL220" i="9"/>
  <c r="BL193" i="9"/>
  <c r="BI107" i="9"/>
  <c r="BI123" i="9"/>
  <c r="BH46" i="9"/>
  <c r="BH216" i="9"/>
  <c r="BI189" i="9"/>
  <c r="BI228" i="9"/>
  <c r="BI220" i="9"/>
  <c r="BH209" i="9"/>
  <c r="BI192" i="9"/>
  <c r="BI217" i="9"/>
  <c r="BI95" i="9"/>
  <c r="BI119" i="9"/>
  <c r="BI118" i="9"/>
  <c r="BJ99" i="9"/>
  <c r="BJ130" i="9"/>
  <c r="BJ201" i="9"/>
  <c r="BJ228" i="9"/>
  <c r="BJ187" i="9"/>
  <c r="BI103" i="9"/>
  <c r="BI94" i="9"/>
  <c r="BL86" i="9"/>
  <c r="BI102" i="9"/>
  <c r="BJ95" i="9"/>
  <c r="BJ126" i="9"/>
  <c r="BK121" i="9"/>
  <c r="BK111" i="9"/>
  <c r="BK107" i="9"/>
  <c r="BK122" i="9"/>
  <c r="BK131" i="9"/>
  <c r="BK221" i="9"/>
  <c r="BK46" i="9"/>
  <c r="BK200" i="9"/>
  <c r="BK225" i="9"/>
  <c r="BK207" i="9"/>
  <c r="BK192" i="9"/>
  <c r="BI98" i="9"/>
  <c r="BI110" i="9"/>
  <c r="BJ86" i="9"/>
  <c r="BJ115" i="9"/>
  <c r="BJ107" i="9"/>
  <c r="BJ121" i="9"/>
  <c r="BJ123" i="9"/>
  <c r="BL175" i="9"/>
  <c r="BL180" i="9"/>
  <c r="BL185" i="9"/>
  <c r="BL177" i="9"/>
  <c r="BI183" i="9"/>
  <c r="BH169" i="9"/>
  <c r="BI175" i="9"/>
  <c r="BI164" i="9"/>
  <c r="BI155" i="9"/>
  <c r="BJ175" i="9"/>
  <c r="BJ165" i="9"/>
  <c r="BJ157" i="9"/>
  <c r="BJ161" i="9"/>
  <c r="BK175" i="9"/>
  <c r="BK183" i="9"/>
  <c r="BK184" i="9"/>
  <c r="BI171" i="9"/>
  <c r="BJ156" i="9"/>
  <c r="BK41" i="9"/>
  <c r="BJ127" i="9"/>
  <c r="BJ196" i="9"/>
  <c r="BH176" i="9"/>
  <c r="BI169" i="9"/>
  <c r="BJ173" i="9"/>
  <c r="BJ183" i="9"/>
  <c r="BJ172" i="9"/>
  <c r="BJ180" i="9"/>
  <c r="BK177" i="9"/>
  <c r="BJ225" i="9"/>
  <c r="BH224" i="9"/>
  <c r="BL196" i="9"/>
  <c r="BL201" i="9"/>
  <c r="BI126" i="9"/>
  <c r="BH119" i="9"/>
  <c r="BH201" i="9"/>
  <c r="BH196" i="9"/>
  <c r="BI207" i="9"/>
  <c r="BI197" i="9"/>
  <c r="BJ193" i="9"/>
  <c r="BK191" i="9"/>
  <c r="BI191" i="9"/>
  <c r="BJ192" i="9"/>
  <c r="BL84" i="9"/>
  <c r="BL217" i="9"/>
  <c r="BL225" i="9"/>
  <c r="BL207" i="9"/>
  <c r="BH114" i="9"/>
  <c r="BH127" i="9"/>
  <c r="BI229" i="9"/>
  <c r="BH189" i="9"/>
  <c r="BH225" i="9"/>
  <c r="BI209" i="9"/>
  <c r="BI212" i="9"/>
  <c r="BH191" i="9"/>
  <c r="BK213" i="9"/>
  <c r="BK197" i="9"/>
  <c r="BK195" i="9"/>
  <c r="BL213" i="9"/>
  <c r="BL200" i="9"/>
  <c r="BL187" i="9"/>
  <c r="BL209" i="9"/>
  <c r="BH107" i="9"/>
  <c r="BH123" i="9"/>
  <c r="BI130" i="9"/>
  <c r="BH208" i="9"/>
  <c r="BI193" i="9"/>
  <c r="BH192" i="9"/>
  <c r="BI216" i="9"/>
  <c r="BJ131" i="9"/>
  <c r="BK224" i="9"/>
  <c r="BH86" i="9"/>
  <c r="BL68" i="9"/>
  <c r="BL93" i="9"/>
  <c r="BL60" i="9"/>
  <c r="BL53" i="9"/>
  <c r="BL70" i="9"/>
  <c r="BL100" i="9"/>
  <c r="BK68" i="9"/>
  <c r="BL76" i="9"/>
  <c r="BL112" i="9"/>
  <c r="BL61" i="9"/>
  <c r="BL46" i="9"/>
  <c r="BL192" i="9"/>
  <c r="BL191" i="9"/>
  <c r="BL216" i="9"/>
  <c r="BH121" i="9"/>
  <c r="BH102" i="9"/>
  <c r="BH118" i="9"/>
  <c r="BH131" i="9"/>
  <c r="BI201" i="9"/>
  <c r="BI225" i="9"/>
  <c r="BH193" i="9"/>
  <c r="BH217" i="9"/>
  <c r="BI195" i="9"/>
  <c r="BK208" i="9"/>
  <c r="BK193" i="9"/>
  <c r="BK212" i="9"/>
  <c r="BH106" i="9"/>
  <c r="BH98" i="9"/>
  <c r="BK58" i="9"/>
  <c r="BK49" i="9"/>
  <c r="BK40" i="9"/>
  <c r="BH65" i="9"/>
  <c r="BL228" i="9"/>
  <c r="BH111" i="9"/>
  <c r="BH126" i="9"/>
  <c r="BH103" i="9"/>
  <c r="BH220" i="9"/>
  <c r="BI208" i="9"/>
  <c r="BH188" i="9"/>
  <c r="BI213" i="9"/>
  <c r="BI196" i="9"/>
  <c r="BJ209" i="9"/>
  <c r="BK217" i="9"/>
  <c r="BJ220" i="9"/>
  <c r="BJ224" i="9"/>
  <c r="BL208" i="9"/>
  <c r="BL224" i="9"/>
  <c r="BI127" i="9"/>
  <c r="BH122" i="9"/>
  <c r="BH200" i="9"/>
  <c r="BI187" i="9"/>
  <c r="BH207" i="9"/>
  <c r="BH197" i="9"/>
  <c r="BJ46" i="9"/>
  <c r="BK216" i="9"/>
  <c r="BJ188" i="9"/>
  <c r="BJ212" i="9"/>
  <c r="BH90" i="9"/>
  <c r="BH95" i="9"/>
  <c r="BH87" i="9"/>
  <c r="BJ195" i="9"/>
  <c r="BH83" i="9"/>
  <c r="BK87" i="9"/>
  <c r="BL195" i="9"/>
  <c r="BL188" i="9"/>
  <c r="BH110" i="9"/>
  <c r="BI131" i="9"/>
  <c r="BH195" i="9"/>
  <c r="BH229" i="9"/>
  <c r="BH221" i="9"/>
  <c r="BI200" i="9"/>
  <c r="BH187" i="9"/>
  <c r="BH212" i="9"/>
  <c r="BJ189" i="9"/>
  <c r="BJ221" i="9"/>
  <c r="BJ200" i="9"/>
  <c r="BJ217" i="9"/>
  <c r="BK201" i="9"/>
  <c r="BK228" i="9"/>
  <c r="BK187" i="9"/>
  <c r="BK209" i="9"/>
  <c r="BJ197" i="9"/>
  <c r="BJ216" i="9"/>
  <c r="BJ191" i="9"/>
  <c r="BI78" i="9"/>
  <c r="BK137" i="9"/>
  <c r="BI82" i="9"/>
  <c r="BJ205" i="9"/>
  <c r="BJ82" i="9"/>
  <c r="BJ69" i="9"/>
  <c r="BI83" i="9"/>
  <c r="BI69" i="9"/>
  <c r="BJ87" i="9"/>
  <c r="BI87" i="9"/>
  <c r="BJ78" i="9"/>
  <c r="BJ84" i="9"/>
  <c r="BI84" i="9"/>
  <c r="BH80" i="9"/>
  <c r="BK76" i="9"/>
  <c r="BK104" i="9"/>
  <c r="BH78" i="9"/>
  <c r="BH68" i="9"/>
  <c r="BH84" i="9"/>
  <c r="BK50" i="9"/>
  <c r="BK128" i="9"/>
  <c r="BK59" i="9"/>
  <c r="BK39" i="9"/>
  <c r="BJ83" i="9"/>
  <c r="BL96" i="9"/>
  <c r="BL129" i="9"/>
  <c r="BH82" i="9"/>
  <c r="BK149" i="9"/>
  <c r="BK153" i="9"/>
  <c r="BK143" i="9"/>
  <c r="BL134" i="9"/>
  <c r="BL194" i="9"/>
  <c r="BK182" i="9"/>
  <c r="BK141" i="9"/>
  <c r="BL237" i="9"/>
  <c r="BK146" i="9"/>
  <c r="BL145" i="9"/>
  <c r="BL136" i="9"/>
  <c r="BK145" i="9"/>
  <c r="BH136" i="9"/>
  <c r="BK206" i="9"/>
  <c r="BK154" i="9"/>
  <c r="BK227" i="9"/>
  <c r="BL144" i="9"/>
  <c r="BL178" i="9"/>
  <c r="BK162" i="9"/>
  <c r="BK136" i="9"/>
  <c r="BL135" i="9"/>
  <c r="BH79" i="9"/>
  <c r="BL153" i="9"/>
  <c r="BL204" i="9"/>
  <c r="BL211" i="9"/>
  <c r="BL154" i="9"/>
  <c r="BJ158" i="9"/>
  <c r="BK116" i="9"/>
  <c r="BK53" i="9"/>
  <c r="BK117" i="9"/>
  <c r="BK148" i="9"/>
  <c r="BJ202" i="9"/>
  <c r="BK108" i="9"/>
  <c r="BK112" i="9"/>
  <c r="BK62" i="9"/>
  <c r="BH153" i="9"/>
  <c r="BK178" i="9"/>
  <c r="BK186" i="9"/>
  <c r="BH170" i="9"/>
  <c r="BK75" i="9"/>
  <c r="BH218" i="9"/>
  <c r="BJ79" i="9"/>
  <c r="BH104" i="9"/>
  <c r="BL128" i="9"/>
  <c r="BL77" i="9"/>
  <c r="BL109" i="9"/>
  <c r="BL88" i="9"/>
  <c r="BL120" i="9"/>
  <c r="BL55" i="9"/>
  <c r="BI79" i="9"/>
  <c r="BL64" i="9"/>
  <c r="BL71" i="9"/>
  <c r="BL113" i="9"/>
  <c r="BL66" i="9"/>
  <c r="BL133" i="9"/>
  <c r="BL67" i="9"/>
  <c r="BK92" i="9"/>
  <c r="BH67" i="9"/>
  <c r="BJ129" i="9"/>
  <c r="BK230" i="9"/>
  <c r="BK194" i="9"/>
  <c r="BK133" i="9"/>
  <c r="BJ75" i="9"/>
  <c r="BJ117" i="9"/>
  <c r="BJ145" i="9"/>
  <c r="BL141" i="9"/>
  <c r="BL166" i="9"/>
  <c r="BL150" i="9"/>
  <c r="BL199" i="9"/>
  <c r="BL230" i="9"/>
  <c r="BJ186" i="9"/>
  <c r="BL146" i="9"/>
  <c r="BL186" i="9"/>
  <c r="BL222" i="9"/>
  <c r="BK134" i="9"/>
  <c r="BJ149" i="9"/>
  <c r="BL151" i="9"/>
  <c r="BL148" i="9"/>
  <c r="BL138" i="9"/>
  <c r="BL234" i="9"/>
  <c r="BJ125" i="9"/>
  <c r="BK211" i="9"/>
  <c r="BJ73" i="9"/>
  <c r="BJ135" i="9"/>
  <c r="BL137" i="9"/>
  <c r="BJ136" i="9"/>
  <c r="BJ140" i="9"/>
  <c r="BJ89" i="9"/>
  <c r="BI136" i="9"/>
  <c r="BI135" i="9"/>
  <c r="BJ137" i="9"/>
  <c r="BH100" i="9"/>
  <c r="BJ76" i="9"/>
  <c r="BK51" i="9"/>
  <c r="BK219" i="9"/>
  <c r="BH146" i="9"/>
  <c r="BL202" i="9"/>
  <c r="BL231" i="9"/>
  <c r="BL206" i="9"/>
  <c r="BL140" i="9"/>
  <c r="BL162" i="9"/>
  <c r="BL210" i="9"/>
  <c r="BL236" i="9"/>
  <c r="BK166" i="9"/>
  <c r="BK199" i="9"/>
  <c r="BK170" i="9"/>
  <c r="BH108" i="9"/>
  <c r="BK64" i="9"/>
  <c r="BI205" i="9"/>
  <c r="BI62" i="9"/>
  <c r="BK48" i="9"/>
  <c r="BK135" i="9"/>
  <c r="BH135" i="9"/>
  <c r="BI137" i="9"/>
  <c r="BH166" i="9"/>
  <c r="BH148" i="9"/>
  <c r="BJ152" i="9"/>
  <c r="BL147" i="9"/>
  <c r="BL190" i="9"/>
  <c r="BL152" i="9"/>
  <c r="BL203" i="9"/>
  <c r="BL170" i="9"/>
  <c r="BK138" i="9"/>
  <c r="BK70" i="9"/>
  <c r="BK96" i="9"/>
  <c r="BK232" i="9"/>
  <c r="BK80" i="9"/>
  <c r="BJ68" i="9"/>
  <c r="BJ124" i="9"/>
  <c r="BH222" i="9"/>
  <c r="BH230" i="9"/>
  <c r="BJ59" i="9"/>
  <c r="BJ203" i="9"/>
  <c r="BK57" i="9"/>
  <c r="BK120" i="9"/>
  <c r="BH137" i="9"/>
  <c r="BH233" i="9"/>
  <c r="BK205" i="9"/>
  <c r="BK174" i="9"/>
  <c r="BJ63" i="9"/>
  <c r="BH202" i="9"/>
  <c r="BJ134" i="9"/>
  <c r="BK215" i="9"/>
  <c r="BJ113" i="9"/>
  <c r="BJ39" i="9"/>
  <c r="BK235" i="9"/>
  <c r="BH205" i="9"/>
  <c r="BH227" i="9"/>
  <c r="BK198" i="9"/>
  <c r="BK140" i="9"/>
  <c r="BK151" i="9"/>
  <c r="BJ146" i="9"/>
  <c r="BJ104" i="9"/>
  <c r="BJ147" i="9"/>
  <c r="BJ71" i="9"/>
  <c r="BJ139" i="9"/>
  <c r="BJ133" i="9"/>
  <c r="BK150" i="9"/>
  <c r="BK47" i="9"/>
  <c r="BK124" i="9"/>
  <c r="BJ214" i="9"/>
  <c r="BK234" i="9"/>
  <c r="BK218" i="9"/>
  <c r="BI214" i="9"/>
  <c r="BH147" i="9"/>
  <c r="BK144" i="9"/>
  <c r="BK109" i="9"/>
  <c r="BK81" i="9"/>
  <c r="BJ148" i="9"/>
  <c r="BK202" i="9"/>
  <c r="BK43" i="9"/>
  <c r="BK203" i="9"/>
  <c r="BK222" i="9"/>
  <c r="BK214" i="9"/>
  <c r="BH236" i="9"/>
  <c r="BH210" i="9"/>
  <c r="BJ178" i="9"/>
  <c r="BK52" i="9"/>
  <c r="BK54" i="9"/>
  <c r="BH97" i="9"/>
  <c r="BJ51" i="9"/>
  <c r="BJ226" i="9"/>
  <c r="BJ56" i="9"/>
  <c r="BJ210" i="9"/>
  <c r="BJ108" i="9"/>
  <c r="BJ66" i="9"/>
  <c r="BK236" i="9"/>
  <c r="BH234" i="9"/>
  <c r="BH204" i="9"/>
  <c r="BH128" i="9"/>
  <c r="BH223" i="9"/>
  <c r="BK56" i="9"/>
  <c r="BJ60" i="9"/>
  <c r="BJ128" i="9"/>
  <c r="BJ174" i="9"/>
  <c r="BJ199" i="9"/>
  <c r="BK139" i="9"/>
  <c r="BJ194" i="9"/>
  <c r="BJ138" i="9"/>
  <c r="BH124" i="9"/>
  <c r="BJ57" i="9"/>
  <c r="BJ142" i="9"/>
  <c r="BJ206" i="9"/>
  <c r="BH105" i="9"/>
  <c r="BH194" i="9"/>
  <c r="BH190" i="9"/>
  <c r="BH117" i="9"/>
  <c r="BH41" i="9"/>
  <c r="BH162" i="9"/>
  <c r="BH178" i="9"/>
  <c r="BH113" i="9"/>
  <c r="BH174" i="9"/>
  <c r="BH109" i="9"/>
  <c r="BH140" i="9"/>
  <c r="BK142" i="9"/>
  <c r="BK85" i="9"/>
  <c r="BK113" i="9"/>
  <c r="BK101" i="9"/>
  <c r="BJ65" i="9"/>
  <c r="BK71" i="9"/>
  <c r="BJ53" i="9"/>
  <c r="BJ44" i="9"/>
  <c r="BJ67" i="9"/>
  <c r="BJ109" i="9"/>
  <c r="BJ132" i="9"/>
  <c r="BJ81" i="9"/>
  <c r="BJ77" i="9"/>
  <c r="BI138" i="9"/>
  <c r="BI235" i="9"/>
  <c r="BI222" i="9"/>
  <c r="BI152" i="9"/>
  <c r="BI194" i="9"/>
  <c r="BI133" i="9"/>
  <c r="BI178" i="9"/>
  <c r="BI210" i="9"/>
  <c r="BL39" i="9"/>
  <c r="BL44" i="9"/>
  <c r="BL50" i="9"/>
  <c r="BL42" i="9"/>
  <c r="BL51" i="9"/>
  <c r="BL47" i="9"/>
  <c r="BL63" i="9"/>
  <c r="BL223" i="9"/>
  <c r="BL232" i="9"/>
  <c r="BL80" i="9"/>
  <c r="BL54" i="9"/>
  <c r="BL198" i="9"/>
  <c r="BL149" i="9"/>
  <c r="BL132" i="9"/>
  <c r="BL97" i="9"/>
  <c r="BL182" i="9"/>
  <c r="BL81" i="9"/>
  <c r="BL62" i="9"/>
  <c r="BL43" i="9"/>
  <c r="BH215" i="9"/>
  <c r="BH214" i="9"/>
  <c r="BJ143" i="9"/>
  <c r="BJ55" i="9"/>
  <c r="BI68" i="9"/>
  <c r="BJ85" i="9"/>
  <c r="BJ153" i="9"/>
  <c r="BJ38" i="9"/>
  <c r="BL48" i="9"/>
  <c r="BJ62" i="9"/>
  <c r="BJ42" i="9"/>
  <c r="BL40" i="9"/>
  <c r="BJ45" i="9"/>
  <c r="BI80" i="9"/>
  <c r="BH152" i="9"/>
  <c r="BH40" i="9"/>
  <c r="BK89" i="9"/>
  <c r="BL139" i="9"/>
  <c r="BJ222" i="9"/>
  <c r="BL215" i="9"/>
  <c r="BH145" i="9"/>
  <c r="BH81" i="9"/>
  <c r="BL45" i="9"/>
  <c r="BL38" i="9"/>
  <c r="BL41" i="9"/>
  <c r="BJ54" i="9"/>
  <c r="BH158" i="9"/>
  <c r="BJ47" i="9"/>
  <c r="BJ50" i="9"/>
  <c r="BH96" i="9"/>
  <c r="BK55" i="9"/>
  <c r="BJ144" i="9"/>
  <c r="BJ40" i="9"/>
  <c r="BL52" i="9"/>
  <c r="BJ41" i="9"/>
  <c r="BJ64" i="9"/>
  <c r="BJ48" i="9"/>
  <c r="BL49" i="9"/>
  <c r="BJ232" i="9"/>
  <c r="BJ219" i="9"/>
  <c r="BL57" i="9"/>
  <c r="BJ105" i="9"/>
  <c r="BJ101" i="9"/>
  <c r="BJ93" i="9"/>
  <c r="BL158" i="9"/>
  <c r="BJ236" i="9"/>
  <c r="BJ80" i="9"/>
  <c r="BH198" i="9"/>
  <c r="BH232" i="9"/>
  <c r="BH125" i="9"/>
  <c r="BJ141" i="9"/>
  <c r="BJ150" i="9"/>
  <c r="BI144" i="9"/>
  <c r="BI211" i="9"/>
  <c r="BK88" i="9"/>
  <c r="BK74" i="9"/>
  <c r="BJ120" i="9"/>
  <c r="BJ151" i="9"/>
  <c r="BH199" i="9"/>
  <c r="BH133" i="9"/>
  <c r="BH129" i="9"/>
  <c r="BH219" i="9"/>
  <c r="BH226" i="9"/>
  <c r="BH235" i="9"/>
  <c r="BJ72" i="9"/>
  <c r="BJ61" i="9"/>
  <c r="BJ74" i="9"/>
  <c r="BH89" i="9"/>
  <c r="BL174" i="9"/>
  <c r="BL143" i="9"/>
  <c r="BL117" i="9"/>
  <c r="BL85" i="9"/>
  <c r="BL205" i="9"/>
  <c r="BL108" i="9"/>
  <c r="BL65" i="9"/>
  <c r="BL142" i="9"/>
  <c r="BL116" i="9"/>
  <c r="BL72" i="9"/>
  <c r="BL219" i="9"/>
  <c r="BL227" i="9"/>
  <c r="BL214" i="9"/>
  <c r="BL233" i="9"/>
  <c r="BL218" i="9"/>
  <c r="BL226" i="9"/>
  <c r="BK38" i="9"/>
  <c r="O38" i="9" s="1"/>
  <c r="BK60" i="9"/>
  <c r="BK158" i="9"/>
  <c r="BK42" i="9"/>
  <c r="BK147" i="9"/>
  <c r="BK129" i="9"/>
  <c r="BJ170" i="9"/>
  <c r="BK190" i="9"/>
  <c r="BK223" i="9"/>
  <c r="BK237" i="9"/>
  <c r="BI129" i="9"/>
  <c r="BH150" i="9"/>
  <c r="BH186" i="9"/>
  <c r="BH141" i="9"/>
  <c r="BH182" i="9"/>
  <c r="BH138" i="9"/>
  <c r="BH149" i="9"/>
  <c r="BH154" i="9"/>
  <c r="BH75" i="9"/>
  <c r="BH206" i="9"/>
  <c r="BH144" i="9"/>
  <c r="BH151" i="9"/>
  <c r="BH143" i="9"/>
  <c r="BH73" i="9"/>
  <c r="BH142" i="9"/>
  <c r="BH71" i="9"/>
  <c r="BH139" i="9"/>
  <c r="BH85" i="9"/>
  <c r="BH63" i="9"/>
  <c r="BH39" i="9"/>
  <c r="BH101" i="9"/>
  <c r="BH77" i="9"/>
  <c r="BH93" i="9"/>
  <c r="BH42" i="9"/>
  <c r="BH211" i="9"/>
  <c r="BJ190" i="9"/>
  <c r="BJ97" i="9"/>
  <c r="BI198" i="9"/>
  <c r="BI226" i="9"/>
  <c r="BL89" i="9"/>
  <c r="BK63" i="9"/>
  <c r="BK77" i="9"/>
  <c r="BK61" i="9"/>
  <c r="BJ70" i="9"/>
  <c r="BK210" i="9"/>
  <c r="BJ231" i="9"/>
  <c r="BJ154" i="9"/>
  <c r="BI215" i="9"/>
  <c r="BH132" i="9"/>
  <c r="BK152" i="9"/>
  <c r="BK204" i="9"/>
  <c r="BJ204" i="9"/>
  <c r="BK132" i="9"/>
  <c r="BK233" i="9"/>
  <c r="BK226" i="9"/>
  <c r="BJ235" i="9"/>
  <c r="BH203" i="9"/>
  <c r="BL59" i="9"/>
  <c r="BJ198" i="9"/>
  <c r="BI203" i="9"/>
  <c r="BI223" i="9"/>
  <c r="BI230" i="9"/>
  <c r="BK65" i="9"/>
  <c r="BJ237" i="9"/>
  <c r="BJ96" i="9"/>
  <c r="BI150" i="9"/>
  <c r="BI58" i="9"/>
  <c r="BI74" i="9"/>
  <c r="BI104" i="9"/>
  <c r="BJ218" i="9"/>
  <c r="BI59" i="9"/>
  <c r="BH134" i="9"/>
  <c r="BI140" i="9"/>
  <c r="BI154" i="9"/>
  <c r="BI128" i="9"/>
  <c r="BI234" i="9"/>
  <c r="BI204" i="9"/>
  <c r="BI182" i="9"/>
  <c r="BI142" i="9"/>
  <c r="BI60" i="9"/>
  <c r="BI125" i="9"/>
  <c r="BI218" i="9"/>
  <c r="BI219" i="9"/>
  <c r="BI227" i="9"/>
  <c r="BI72" i="9"/>
  <c r="BI146" i="9"/>
  <c r="BI39" i="9"/>
  <c r="BI48" i="9"/>
  <c r="BI76" i="9"/>
  <c r="BI108" i="9"/>
  <c r="BI112" i="9"/>
  <c r="BI41" i="9"/>
  <c r="BI88" i="9"/>
  <c r="BI199" i="9"/>
  <c r="BI202" i="9"/>
  <c r="BI190" i="9"/>
  <c r="BI170" i="9"/>
  <c r="BI174" i="9"/>
  <c r="BI206" i="9"/>
  <c r="BI105" i="9"/>
  <c r="BI236" i="9"/>
  <c r="BI148" i="9"/>
  <c r="BI120" i="9"/>
  <c r="BI232" i="9"/>
  <c r="BI233" i="9"/>
  <c r="BI162" i="9"/>
  <c r="BI186" i="9"/>
  <c r="BI70" i="9"/>
  <c r="BJ88" i="9"/>
  <c r="BJ92" i="9"/>
  <c r="BJ112" i="9"/>
  <c r="BJ230" i="9"/>
  <c r="BJ116" i="9"/>
  <c r="BJ233" i="9"/>
  <c r="BJ182" i="9"/>
  <c r="BJ227" i="9"/>
  <c r="BJ100" i="9"/>
  <c r="BJ223" i="9"/>
  <c r="BJ234" i="9"/>
  <c r="BJ215" i="9"/>
  <c r="BJ211" i="9"/>
  <c r="BI66" i="9"/>
  <c r="BI132" i="9"/>
  <c r="BH231" i="9"/>
  <c r="BI145" i="9"/>
  <c r="BI97" i="9"/>
  <c r="BI109" i="9"/>
  <c r="BI65" i="9"/>
  <c r="BH60" i="9"/>
  <c r="BI53" i="9"/>
  <c r="BI47" i="9"/>
  <c r="BH112" i="9"/>
  <c r="BI49" i="9"/>
  <c r="BI61" i="9"/>
  <c r="BI124" i="9"/>
  <c r="BI113" i="9"/>
  <c r="BI147" i="9"/>
  <c r="BI153" i="9"/>
  <c r="BH55" i="9"/>
  <c r="BI40" i="9"/>
  <c r="BH237" i="9"/>
  <c r="BI50" i="9"/>
  <c r="BJ43" i="9"/>
  <c r="BI89" i="9"/>
  <c r="BI141" i="9"/>
  <c r="BI101" i="9"/>
  <c r="BI77" i="9"/>
  <c r="BH53" i="9"/>
  <c r="BI51" i="9"/>
  <c r="BI64" i="9"/>
  <c r="BH49" i="9"/>
  <c r="BH61" i="9"/>
  <c r="BI139" i="9"/>
  <c r="BI158" i="9"/>
  <c r="BI42" i="9"/>
  <c r="BI63" i="9"/>
  <c r="BI75" i="9"/>
  <c r="BH92" i="9"/>
  <c r="BI43" i="9"/>
  <c r="BI52" i="9"/>
  <c r="BI92" i="9"/>
  <c r="BJ49" i="9"/>
  <c r="BL235" i="9"/>
  <c r="BI143" i="9"/>
  <c r="BI149" i="9"/>
  <c r="BI117" i="9"/>
  <c r="BI73" i="9"/>
  <c r="BH57" i="9"/>
  <c r="BH116" i="9"/>
  <c r="BI38" i="9"/>
  <c r="BJ52" i="9"/>
  <c r="BK231" i="9"/>
  <c r="BI81" i="9"/>
  <c r="BI85" i="9"/>
  <c r="BI93" i="9"/>
  <c r="BI71" i="9"/>
  <c r="BI57" i="9"/>
  <c r="BI237" i="9"/>
  <c r="BI231" i="9"/>
  <c r="BI116" i="9"/>
  <c r="BI44" i="9"/>
  <c r="BI54" i="9"/>
  <c r="BI96" i="9"/>
  <c r="BI45" i="9"/>
  <c r="BI56" i="9"/>
  <c r="BI100" i="9"/>
  <c r="BJ58" i="9"/>
  <c r="BI134" i="9"/>
  <c r="BI151" i="9"/>
  <c r="BI166" i="9"/>
  <c r="BI67" i="9"/>
  <c r="BI55" i="9"/>
  <c r="BH62" i="9"/>
  <c r="BH50" i="9"/>
  <c r="BH120" i="9"/>
  <c r="BJ166" i="9"/>
  <c r="BH43" i="9"/>
  <c r="BH52" i="9"/>
  <c r="BH66" i="9"/>
  <c r="BH38" i="9"/>
  <c r="BH64" i="9"/>
  <c r="BH44" i="9"/>
  <c r="BH54" i="9"/>
  <c r="BH70" i="9"/>
  <c r="BH45" i="9"/>
  <c r="BH56" i="9"/>
  <c r="BH72" i="9"/>
  <c r="BH47" i="9"/>
  <c r="BH58" i="9"/>
  <c r="BH74" i="9"/>
  <c r="BH88" i="9"/>
  <c r="BH51" i="9"/>
  <c r="BH48" i="9"/>
  <c r="BH59" i="9"/>
  <c r="BH76" i="9"/>
  <c r="BJ162" i="9"/>
  <c r="O91" i="9" l="1"/>
  <c r="O114" i="9"/>
  <c r="O94" i="9"/>
  <c r="O111" i="9"/>
  <c r="O90" i="9"/>
  <c r="O156" i="9"/>
  <c r="O118" i="9"/>
  <c r="O121" i="9"/>
  <c r="O115" i="9"/>
  <c r="O110" i="9"/>
  <c r="O122" i="9"/>
  <c r="O99" i="9"/>
  <c r="O106" i="9"/>
  <c r="O132" i="9"/>
  <c r="O119" i="9"/>
  <c r="O103" i="9"/>
  <c r="O131" i="9"/>
  <c r="O107" i="9"/>
  <c r="O102" i="9"/>
  <c r="O98" i="9"/>
  <c r="O126" i="9"/>
  <c r="O165" i="9"/>
  <c r="O164" i="9"/>
  <c r="O212" i="9"/>
  <c r="O130" i="9"/>
  <c r="O229" i="9"/>
  <c r="O123" i="9"/>
  <c r="O95" i="9"/>
  <c r="O185" i="9"/>
  <c r="O86" i="9"/>
  <c r="O179" i="9"/>
  <c r="O221" i="9"/>
  <c r="O220" i="9"/>
  <c r="O192" i="9"/>
  <c r="O171" i="9"/>
  <c r="O157" i="9"/>
  <c r="O160" i="9"/>
  <c r="O197" i="9"/>
  <c r="O127" i="9"/>
  <c r="O168" i="9"/>
  <c r="O183" i="9"/>
  <c r="O161" i="9"/>
  <c r="O173" i="9"/>
  <c r="O175" i="9"/>
  <c r="O180" i="9"/>
  <c r="O172" i="9"/>
  <c r="O155" i="9"/>
  <c r="O159" i="9"/>
  <c r="O167" i="9"/>
  <c r="O169" i="9"/>
  <c r="O163" i="9"/>
  <c r="O177" i="9"/>
  <c r="O176" i="9"/>
  <c r="O184" i="9"/>
  <c r="O181" i="9"/>
  <c r="O228" i="9"/>
  <c r="O200" i="9"/>
  <c r="O207" i="9"/>
  <c r="O196" i="9"/>
  <c r="O195" i="9"/>
  <c r="O216" i="9"/>
  <c r="O209" i="9"/>
  <c r="O191" i="9"/>
  <c r="O188" i="9"/>
  <c r="O46" i="9"/>
  <c r="O213" i="9"/>
  <c r="O193" i="9"/>
  <c r="O208" i="9"/>
  <c r="O217" i="9"/>
  <c r="O224" i="9"/>
  <c r="O225" i="9"/>
  <c r="O79" i="9"/>
  <c r="O187" i="9"/>
  <c r="O201" i="9"/>
  <c r="O78" i="9"/>
  <c r="O189" i="9"/>
  <c r="O82" i="9"/>
  <c r="O105" i="9"/>
  <c r="O87" i="9"/>
  <c r="O69" i="9"/>
  <c r="O84" i="9"/>
  <c r="O83" i="9"/>
  <c r="O125" i="9"/>
  <c r="O104" i="9"/>
  <c r="O186" i="9"/>
  <c r="O194" i="9"/>
  <c r="O67" i="9"/>
  <c r="O68" i="9"/>
  <c r="O202" i="9"/>
  <c r="O151" i="9"/>
  <c r="O124" i="9"/>
  <c r="O137" i="9"/>
  <c r="O73" i="9"/>
  <c r="O70" i="9"/>
  <c r="O148" i="9"/>
  <c r="O135" i="9"/>
  <c r="O77" i="9"/>
  <c r="O140" i="9"/>
  <c r="O113" i="9"/>
  <c r="O153" i="9"/>
  <c r="O136" i="9"/>
  <c r="O205" i="9"/>
  <c r="O134" i="9"/>
  <c r="O75" i="9"/>
  <c r="O146" i="9"/>
  <c r="O234" i="9"/>
  <c r="O128" i="9"/>
  <c r="O101" i="9"/>
  <c r="O74" i="9"/>
  <c r="O141" i="9"/>
  <c r="O93" i="9"/>
  <c r="O60" i="9"/>
  <c r="O198" i="9"/>
  <c r="O214" i="9"/>
  <c r="O147" i="9"/>
  <c r="O97" i="9"/>
  <c r="O96" i="9"/>
  <c r="O222" i="9"/>
  <c r="O178" i="9"/>
  <c r="O199" i="9"/>
  <c r="O235" i="9"/>
  <c r="O63" i="9"/>
  <c r="O204" i="9"/>
  <c r="O139" i="9"/>
  <c r="O150" i="9"/>
  <c r="O109" i="9"/>
  <c r="O129" i="9"/>
  <c r="O120" i="9"/>
  <c r="O80" i="9"/>
  <c r="O138" i="9"/>
  <c r="O144" i="9"/>
  <c r="O226" i="9"/>
  <c r="O237" i="9"/>
  <c r="O236" i="9"/>
  <c r="O65" i="9"/>
  <c r="O85" i="9"/>
  <c r="O190" i="9"/>
  <c r="O108" i="9"/>
  <c r="O223" i="9"/>
  <c r="O210" i="9"/>
  <c r="O158" i="9"/>
  <c r="O218" i="9"/>
  <c r="O211" i="9"/>
  <c r="O215" i="9"/>
  <c r="O88" i="9"/>
  <c r="O152" i="9"/>
  <c r="O203" i="9"/>
  <c r="O154" i="9"/>
  <c r="O58" i="9"/>
  <c r="O116" i="9"/>
  <c r="O174" i="9"/>
  <c r="O142" i="9"/>
  <c r="O133" i="9"/>
  <c r="O145" i="9"/>
  <c r="O66" i="9"/>
  <c r="O56" i="9"/>
  <c r="O227" i="9"/>
  <c r="O59" i="9"/>
  <c r="O89" i="9"/>
  <c r="O232" i="9"/>
  <c r="O81" i="9"/>
  <c r="O149" i="9"/>
  <c r="O143" i="9"/>
  <c r="O72" i="9"/>
  <c r="O53" i="9"/>
  <c r="O162" i="9"/>
  <c r="O55" i="9"/>
  <c r="O71" i="9"/>
  <c r="O57" i="9"/>
  <c r="O206" i="9"/>
  <c r="O219" i="9"/>
  <c r="O117" i="9"/>
  <c r="O230" i="9"/>
  <c r="O170" i="9"/>
  <c r="O76" i="9"/>
  <c r="O182" i="9"/>
  <c r="O233" i="9"/>
  <c r="O61" i="9"/>
  <c r="O92" i="9"/>
  <c r="O231" i="9"/>
  <c r="O100" i="9"/>
  <c r="O112" i="9"/>
  <c r="O166" i="9"/>
  <c r="O64" i="9"/>
  <c r="O51" i="9"/>
  <c r="O52" i="9"/>
  <c r="O44" i="9"/>
  <c r="O47" i="9"/>
  <c r="O48" i="9"/>
  <c r="O49" i="9"/>
  <c r="O50" i="9"/>
  <c r="O54" i="9"/>
  <c r="O39" i="9"/>
  <c r="O42" i="9"/>
  <c r="O43" i="9"/>
  <c r="O41" i="9"/>
  <c r="O62" i="9"/>
  <c r="O45" i="9"/>
  <c r="O40" i="9"/>
</calcChain>
</file>

<file path=xl/sharedStrings.xml><?xml version="1.0" encoding="utf-8"?>
<sst xmlns="http://schemas.openxmlformats.org/spreadsheetml/2006/main" count="3115" uniqueCount="344">
  <si>
    <t>IR:</t>
  </si>
  <si>
    <t>OPCODE</t>
  </si>
  <si>
    <t>Instructiune</t>
  </si>
  <si>
    <t>MAS</t>
  </si>
  <si>
    <t>RS</t>
  </si>
  <si>
    <t>MAD</t>
  </si>
  <si>
    <t>RD</t>
  </si>
  <si>
    <t>Instructiune ilegala</t>
  </si>
  <si>
    <t>Codificare binar</t>
  </si>
  <si>
    <t xml:space="preserve">IR: </t>
  </si>
  <si>
    <t>x</t>
  </si>
  <si>
    <t>OFFSET</t>
  </si>
  <si>
    <t>BR</t>
  </si>
  <si>
    <t>BNE</t>
  </si>
  <si>
    <t>BEQ</t>
  </si>
  <si>
    <t>BPL</t>
  </si>
  <si>
    <t>BMI</t>
  </si>
  <si>
    <t>BCS</t>
  </si>
  <si>
    <t>BCC</t>
  </si>
  <si>
    <t>BVS</t>
  </si>
  <si>
    <t>BVC</t>
  </si>
  <si>
    <t>CLC</t>
  </si>
  <si>
    <t>CLV</t>
  </si>
  <si>
    <t>CLZ</t>
  </si>
  <si>
    <t>CLS</t>
  </si>
  <si>
    <t>CCC</t>
  </si>
  <si>
    <t>SEC</t>
  </si>
  <si>
    <t>SEV</t>
  </si>
  <si>
    <t>SEZ</t>
  </si>
  <si>
    <t>SES</t>
  </si>
  <si>
    <t>SCC</t>
  </si>
  <si>
    <t>NOP</t>
  </si>
  <si>
    <t>RET</t>
  </si>
  <si>
    <t>RETI</t>
  </si>
  <si>
    <t>HALT</t>
  </si>
  <si>
    <t>WAIT</t>
  </si>
  <si>
    <t>PUSH PC</t>
  </si>
  <si>
    <t>POP PC</t>
  </si>
  <si>
    <t>PUSH FLAG</t>
  </si>
  <si>
    <t>POP FLAG</t>
  </si>
  <si>
    <t>Clasa nedefinita</t>
  </si>
  <si>
    <t>Modurile de adresare</t>
  </si>
  <si>
    <t>MAS/MAD</t>
  </si>
  <si>
    <t>Denumire</t>
  </si>
  <si>
    <t>B1</t>
  </si>
  <si>
    <t>B2</t>
  </si>
  <si>
    <t>B3</t>
  </si>
  <si>
    <t>B4</t>
  </si>
  <si>
    <t>Codificare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</si>
  <si>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</si>
  <si>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</si>
  <si>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</si>
  <si>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</si>
  <si>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</si>
  <si>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</si>
  <si>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</si>
  <si>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</si>
  <si>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</si>
  <si>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</si>
  <si>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</si>
  <si>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</si>
  <si>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</si>
  <si>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</si>
  <si>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</si>
  <si>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</si>
  <si>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Registrii generali</t>
  </si>
  <si>
    <t>Clasa instructiunilor</t>
  </si>
  <si>
    <t>Exemple de instructiuni</t>
  </si>
  <si>
    <t>MOV R0,R1</t>
  </si>
  <si>
    <t>MOV R4,(R2)</t>
  </si>
  <si>
    <t>MOV (R3), 124(R5)</t>
  </si>
  <si>
    <t>ADD (R6),R0</t>
  </si>
  <si>
    <t>SUB R3,R5</t>
  </si>
  <si>
    <t>CMP R0,(R1)</t>
  </si>
  <si>
    <t>AND R2,R4</t>
  </si>
  <si>
    <t>OR R1,(R5)</t>
  </si>
  <si>
    <t>XOR R3,R0</t>
  </si>
  <si>
    <t>CLR (R0)</t>
  </si>
  <si>
    <t>NEG R3</t>
  </si>
  <si>
    <t>INC (R2)</t>
  </si>
  <si>
    <t>DEC R5</t>
  </si>
  <si>
    <t>ASL R1</t>
  </si>
  <si>
    <t>ASR (R2)</t>
  </si>
  <si>
    <t>LSR 14(R0)</t>
  </si>
  <si>
    <t>RLC R7</t>
  </si>
  <si>
    <t>JMP 36(R1)</t>
  </si>
  <si>
    <t>CALL 1248H</t>
  </si>
  <si>
    <t>PUSH R3</t>
  </si>
  <si>
    <t>POP R5</t>
  </si>
  <si>
    <t>BR adr</t>
  </si>
  <si>
    <t>BEQ ET1</t>
  </si>
  <si>
    <t>Hexazecimal</t>
  </si>
  <si>
    <t>Extensie cuvant</t>
  </si>
  <si>
    <t>Binar</t>
  </si>
  <si>
    <t xml:space="preserve">Codificare </t>
  </si>
  <si>
    <t>hexazecimal</t>
  </si>
  <si>
    <r>
      <t xml:space="preserve">Codificare </t>
    </r>
    <r>
      <rPr>
        <b/>
        <i/>
        <sz val="11"/>
        <color theme="1"/>
        <rFont val="Calibri"/>
        <family val="2"/>
        <scheme val="minor"/>
      </rPr>
      <t>adr</t>
    </r>
    <r>
      <rPr>
        <sz val="11"/>
        <color theme="1"/>
        <rFont val="Calibri"/>
        <family val="2"/>
        <scheme val="minor"/>
      </rPr>
      <t xml:space="preserve"> in binar</t>
    </r>
  </si>
  <si>
    <r>
      <t xml:space="preserve">Codificare </t>
    </r>
    <r>
      <rPr>
        <b/>
        <i/>
        <sz val="11"/>
        <color theme="1"/>
        <rFont val="Calibri"/>
        <family val="2"/>
        <scheme val="minor"/>
      </rPr>
      <t>ET1</t>
    </r>
    <r>
      <rPr>
        <sz val="11"/>
        <color theme="1"/>
        <rFont val="Calibri"/>
        <family val="2"/>
        <scheme val="minor"/>
      </rPr>
      <t xml:space="preserve"> in binar</t>
    </r>
  </si>
  <si>
    <t>D</t>
  </si>
  <si>
    <t>A</t>
  </si>
  <si>
    <t>B</t>
  </si>
  <si>
    <t>F</t>
  </si>
  <si>
    <t>C</t>
  </si>
  <si>
    <t>-</t>
  </si>
  <si>
    <t>E</t>
  </si>
  <si>
    <t>Codificare clase instructiuni</t>
  </si>
  <si>
    <t>Clasa</t>
  </si>
  <si>
    <t>IR15</t>
  </si>
  <si>
    <t>IR14</t>
  </si>
  <si>
    <t>IR13</t>
  </si>
  <si>
    <t>CL1</t>
  </si>
  <si>
    <t>CL0</t>
  </si>
  <si>
    <t>Registrul</t>
  </si>
  <si>
    <t>IMEDIAT</t>
  </si>
  <si>
    <t>DIRECT</t>
  </si>
  <si>
    <t xml:space="preserve">INDIRECT </t>
  </si>
  <si>
    <t>INDEXAT</t>
  </si>
  <si>
    <t xml:space="preserve">MOV </t>
  </si>
  <si>
    <t xml:space="preserve">ADD </t>
  </si>
  <si>
    <t xml:space="preserve">SUB </t>
  </si>
  <si>
    <t>CMP</t>
  </si>
  <si>
    <t>AND</t>
  </si>
  <si>
    <t xml:space="preserve">OR </t>
  </si>
  <si>
    <t xml:space="preserve">XOR </t>
  </si>
  <si>
    <r>
      <rPr>
        <b/>
        <sz val="11"/>
        <color rgb="FFFF0000"/>
        <rFont val="Calibri"/>
        <family val="2"/>
        <scheme val="minor"/>
      </rPr>
      <t>B1)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Instructiuni cu 2 operanzi</t>
    </r>
  </si>
  <si>
    <t>B2) Instructiuni cu 1 operand</t>
  </si>
  <si>
    <r>
      <rPr>
        <b/>
        <sz val="11"/>
        <color rgb="FFFF0000"/>
        <rFont val="Calibri"/>
        <family val="2"/>
        <scheme val="minor"/>
      </rPr>
      <t>B3)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Instructiunile de salt (salturi relative la PC -&gt; instructiuni de branch)</t>
    </r>
  </si>
  <si>
    <t>B4) Instructiuni diverse</t>
  </si>
  <si>
    <t>CLR</t>
  </si>
  <si>
    <t xml:space="preserve">NEG </t>
  </si>
  <si>
    <t xml:space="preserve">INC </t>
  </si>
  <si>
    <t xml:space="preserve">DEC </t>
  </si>
  <si>
    <t xml:space="preserve">ASL </t>
  </si>
  <si>
    <t xml:space="preserve">ASR </t>
  </si>
  <si>
    <t xml:space="preserve">LSR </t>
  </si>
  <si>
    <t xml:space="preserve">ROL </t>
  </si>
  <si>
    <t xml:space="preserve">ROR </t>
  </si>
  <si>
    <t xml:space="preserve">RLC </t>
  </si>
  <si>
    <t>RRC</t>
  </si>
  <si>
    <t xml:space="preserve">JMP </t>
  </si>
  <si>
    <t>CALL</t>
  </si>
  <si>
    <t xml:space="preserve">Push </t>
  </si>
  <si>
    <t>Pop</t>
  </si>
  <si>
    <r>
      <rPr>
        <b/>
        <i/>
        <sz val="11"/>
        <color theme="1"/>
        <rFont val="Calibri"/>
        <family val="2"/>
        <scheme val="minor"/>
      </rPr>
      <t>adr</t>
    </r>
    <r>
      <rPr>
        <sz val="11"/>
        <color theme="1"/>
        <rFont val="Calibri"/>
        <family val="2"/>
        <scheme val="minor"/>
      </rPr>
      <t xml:space="preserve"> in binar</t>
    </r>
  </si>
  <si>
    <r>
      <rPr>
        <b/>
        <i/>
        <sz val="11"/>
        <color theme="1"/>
        <rFont val="Calibri"/>
        <family val="2"/>
        <scheme val="minor"/>
      </rPr>
      <t>ET1</t>
    </r>
    <r>
      <rPr>
        <sz val="11"/>
        <color theme="1"/>
        <rFont val="Calibri"/>
        <family val="2"/>
        <scheme val="minor"/>
      </rPr>
      <t xml:space="preserve"> in binar</t>
    </r>
  </si>
  <si>
    <t>IR15&amp;IR14</t>
  </si>
  <si>
    <t>IR15&amp;notIR13</t>
  </si>
  <si>
    <t>MEM_LOCATION</t>
  </si>
  <si>
    <t>INSTRUCTION_NAME</t>
  </si>
  <si>
    <t>SBUS</t>
  </si>
  <si>
    <t>DBUS</t>
  </si>
  <si>
    <t>OPALU</t>
  </si>
  <si>
    <t>RBUS</t>
  </si>
  <si>
    <t>OP MEM</t>
  </si>
  <si>
    <t>JUMPY STUFF</t>
  </si>
  <si>
    <t>!T/F</t>
  </si>
  <si>
    <t>INDX JMP</t>
  </si>
  <si>
    <t>JMP INDEX</t>
  </si>
  <si>
    <t>ifch</t>
  </si>
  <si>
    <t>IFCH</t>
  </si>
  <si>
    <t>VALUE</t>
  </si>
  <si>
    <t>NONE</t>
  </si>
  <si>
    <t>PdRG</t>
  </si>
  <si>
    <t>PdIR</t>
  </si>
  <si>
    <t>PdMdr</t>
  </si>
  <si>
    <t>PdSP</t>
  </si>
  <si>
    <t>PdAdr</t>
  </si>
  <si>
    <t>PdT</t>
  </si>
  <si>
    <t>PdPc</t>
  </si>
  <si>
    <t>PdIVR</t>
  </si>
  <si>
    <t>PdFlag</t>
  </si>
  <si>
    <t>SBUS/DBUS</t>
  </si>
  <si>
    <t>SUM</t>
  </si>
  <si>
    <t>OR</t>
  </si>
  <si>
    <t>XOR</t>
  </si>
  <si>
    <t>PD0</t>
  </si>
  <si>
    <t>PmRG</t>
  </si>
  <si>
    <t>PmIR</t>
  </si>
  <si>
    <t>PmSP</t>
  </si>
  <si>
    <t>PmT</t>
  </si>
  <si>
    <t>PmPc</t>
  </si>
  <si>
    <t>PmIVR</t>
  </si>
  <si>
    <t>PmFlag</t>
  </si>
  <si>
    <t>PmMdr</t>
  </si>
  <si>
    <t>PmAdr</t>
  </si>
  <si>
    <t>SHIFT &amp; OTHER OPERATIONS</t>
  </si>
  <si>
    <t>None</t>
  </si>
  <si>
    <t>+1PC</t>
  </si>
  <si>
    <t>+1Sp</t>
  </si>
  <si>
    <t>-1SP</t>
  </si>
  <si>
    <t>OP_MEM</t>
  </si>
  <si>
    <t>READ</t>
  </si>
  <si>
    <t>WRITE</t>
  </si>
  <si>
    <t>JUMP STUFF</t>
  </si>
  <si>
    <t>JMP</t>
  </si>
  <si>
    <t>IF( N) INTR eticheta else STEP</t>
  </si>
  <si>
    <t>INDEX</t>
  </si>
  <si>
    <t>Pd0</t>
  </si>
  <si>
    <t>JUMPI</t>
  </si>
  <si>
    <t>!T</t>
  </si>
  <si>
    <t>index1</t>
  </si>
  <si>
    <t>OP_ALU</t>
  </si>
  <si>
    <t>SHIFT &amp; OTHER OP</t>
  </si>
  <si>
    <t>INDX_JUMP</t>
  </si>
  <si>
    <t>JUMP OFFSET</t>
  </si>
  <si>
    <t>PdPC</t>
  </si>
  <si>
    <t>INDEX1</t>
  </si>
  <si>
    <t>INDEX2</t>
  </si>
  <si>
    <t>INDEX3</t>
  </si>
  <si>
    <t>INDEX4</t>
  </si>
  <si>
    <t>INDEX5</t>
  </si>
  <si>
    <t>INDEX6</t>
  </si>
  <si>
    <t>INDEX7</t>
  </si>
  <si>
    <t>INDEX8</t>
  </si>
  <si>
    <t>INDEX9</t>
  </si>
  <si>
    <t>INDEX10</t>
  </si>
  <si>
    <t>HEX</t>
  </si>
  <si>
    <t>AS HEX</t>
  </si>
  <si>
    <t>FOSAM</t>
  </si>
  <si>
    <t>FOSAD</t>
  </si>
  <si>
    <t>FOSAI</t>
  </si>
  <si>
    <t>FOSAX</t>
  </si>
  <si>
    <t>FODAM</t>
  </si>
  <si>
    <t>FODAI</t>
  </si>
  <si>
    <t>FODAD</t>
  </si>
  <si>
    <t>FODAX</t>
  </si>
  <si>
    <t>sum</t>
  </si>
  <si>
    <t>PmMDR</t>
  </si>
  <si>
    <t>MOV</t>
  </si>
  <si>
    <t>pd0</t>
  </si>
  <si>
    <t>pmrg</t>
  </si>
  <si>
    <t>none</t>
  </si>
  <si>
    <t>jump</t>
  </si>
  <si>
    <t>testINTR</t>
  </si>
  <si>
    <t>INDEX0</t>
  </si>
  <si>
    <t>index0</t>
  </si>
  <si>
    <t>jumpi</t>
  </si>
  <si>
    <t>pmAdr</t>
  </si>
  <si>
    <t>read</t>
  </si>
  <si>
    <t>step</t>
  </si>
  <si>
    <t>STEP</t>
  </si>
  <si>
    <t>Index0</t>
  </si>
  <si>
    <t>PdMDR</t>
  </si>
  <si>
    <t>PMT</t>
  </si>
  <si>
    <t>index3</t>
  </si>
  <si>
    <t>PmADR</t>
  </si>
  <si>
    <t>fosai</t>
  </si>
  <si>
    <t>pdmdr</t>
  </si>
  <si>
    <t>Pdpc</t>
  </si>
  <si>
    <t>pmadr</t>
  </si>
  <si>
    <t>f</t>
  </si>
  <si>
    <t>fosax</t>
  </si>
  <si>
    <t>pdRG</t>
  </si>
  <si>
    <t>pmT</t>
  </si>
  <si>
    <t>fodam</t>
  </si>
  <si>
    <t>pdpc</t>
  </si>
  <si>
    <t>+1pc</t>
  </si>
  <si>
    <t>mov</t>
  </si>
  <si>
    <t>index4</t>
  </si>
  <si>
    <t>mOV</t>
  </si>
  <si>
    <t>pdPC</t>
  </si>
  <si>
    <t>fodax</t>
  </si>
  <si>
    <t>pd1</t>
  </si>
  <si>
    <t>pdrg</t>
  </si>
  <si>
    <t>!t</t>
  </si>
  <si>
    <t>clr</t>
  </si>
  <si>
    <t>index5</t>
  </si>
  <si>
    <t>b1</t>
  </si>
  <si>
    <t>AD</t>
  </si>
  <si>
    <t>pmmdr</t>
  </si>
  <si>
    <t>write</t>
  </si>
  <si>
    <t>ad</t>
  </si>
  <si>
    <t>PDmdr</t>
  </si>
  <si>
    <t>JuMP</t>
  </si>
  <si>
    <t>PdFLAGS</t>
  </si>
  <si>
    <t>pdFlags</t>
  </si>
  <si>
    <t>pdt</t>
  </si>
  <si>
    <t>and</t>
  </si>
  <si>
    <t>pdflags</t>
  </si>
  <si>
    <t>nt</t>
  </si>
  <si>
    <t>or</t>
  </si>
  <si>
    <t>xor</t>
  </si>
  <si>
    <t>NEG</t>
  </si>
  <si>
    <t>neg</t>
  </si>
  <si>
    <t>PD1</t>
  </si>
  <si>
    <t>PD-1</t>
  </si>
  <si>
    <t>INC</t>
  </si>
  <si>
    <t>DEC</t>
  </si>
  <si>
    <t>pd-1</t>
  </si>
  <si>
    <t>ASL</t>
  </si>
  <si>
    <t>asl</t>
  </si>
  <si>
    <t>ASR</t>
  </si>
  <si>
    <t>LSR</t>
  </si>
  <si>
    <t>ROL</t>
  </si>
  <si>
    <t>ROR</t>
  </si>
  <si>
    <t>RLC</t>
  </si>
  <si>
    <t>pmpc</t>
  </si>
  <si>
    <t>testINtr</t>
  </si>
  <si>
    <t>PUSH</t>
  </si>
  <si>
    <t>push</t>
  </si>
  <si>
    <t>pdsp</t>
  </si>
  <si>
    <t>POP</t>
  </si>
  <si>
    <t>+1sp</t>
  </si>
  <si>
    <t>pop</t>
  </si>
  <si>
    <t>pmt</t>
  </si>
  <si>
    <t>call</t>
  </si>
  <si>
    <t>-1sp</t>
  </si>
  <si>
    <t>PdIR{OFFSET)</t>
  </si>
  <si>
    <t>Z</t>
  </si>
  <si>
    <t>V</t>
  </si>
  <si>
    <t>S</t>
  </si>
  <si>
    <t>PMADR</t>
  </si>
  <si>
    <t>ret</t>
  </si>
  <si>
    <t>reti</t>
  </si>
  <si>
    <t>pmPC</t>
  </si>
  <si>
    <t>pmflag</t>
  </si>
  <si>
    <t>INTR</t>
  </si>
  <si>
    <t>wait</t>
  </si>
  <si>
    <t>push pc</t>
  </si>
  <si>
    <t>pop pc</t>
  </si>
  <si>
    <t>pdflag</t>
  </si>
  <si>
    <t>pdIvr</t>
  </si>
  <si>
    <t>sub</t>
  </si>
  <si>
    <t>opcode</t>
  </si>
  <si>
    <t>opcode clasa b2</t>
  </si>
  <si>
    <t>opcode clasa b3</t>
  </si>
  <si>
    <t>opcode clasa b4</t>
  </si>
  <si>
    <t>g=f^!T/F</t>
  </si>
  <si>
    <t>INDEX11</t>
  </si>
  <si>
    <t>INDEX12</t>
  </si>
  <si>
    <t>INDEX13</t>
  </si>
  <si>
    <t>INDEX14</t>
  </si>
  <si>
    <t>INDEX15</t>
  </si>
  <si>
    <t>clasa</t>
  </si>
  <si>
    <t>mod adresare MAS</t>
  </si>
  <si>
    <t>mod adresare MAD</t>
  </si>
  <si>
    <t>0</t>
  </si>
  <si>
    <t>MOV R5 4</t>
  </si>
  <si>
    <t>MOV R6 2</t>
  </si>
  <si>
    <t>add R5 56</t>
  </si>
  <si>
    <t>bp0</t>
  </si>
  <si>
    <t>E00D</t>
  </si>
  <si>
    <t>MOV R1 R2</t>
  </si>
  <si>
    <t>NEG 18(R1)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</si>
</sst>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12" fillId="2" borderId="13" xfId="0" applyFont="1" applyFill="1" applyBorder="1"/>
    <xf numFmtId="0" fontId="12" fillId="2" borderId="13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/>
    <xf numFmtId="0" fontId="0" fillId="13" borderId="0" xfId="0" applyFill="1"/>
    <xf numFmtId="0" fontId="0" fillId="16" borderId="22" xfId="0" applyFill="1" applyBorder="1" applyAlignment="1">
      <alignment horizontal="center" vertical="center"/>
    </xf>
    <xf numFmtId="0" fontId="0" fillId="15" borderId="0" xfId="0" applyNumberFormat="1" applyFill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2" fontId="0" fillId="14" borderId="1" xfId="0" applyNumberFormat="1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21" borderId="0" xfId="0" applyFill="1"/>
    <xf numFmtId="0" fontId="9" fillId="0" borderId="0" xfId="0" applyFont="1"/>
    <xf numFmtId="0" fontId="0" fillId="13" borderId="0" xfId="0" applyNumberFormat="1" applyFill="1" applyAlignment="1">
      <alignment horizontal="center" vertical="center"/>
    </xf>
    <xf numFmtId="0" fontId="13" fillId="0" borderId="0" xfId="0" applyFont="1"/>
    <xf numFmtId="0" fontId="0" fillId="12" borderId="0" xfId="0" applyFill="1"/>
    <xf numFmtId="0" fontId="0" fillId="22" borderId="0" xfId="0" applyFill="1"/>
    <xf numFmtId="0" fontId="0" fillId="23" borderId="0" xfId="0" applyFill="1"/>
    <xf numFmtId="0" fontId="0" fillId="5" borderId="0" xfId="0" applyFill="1"/>
    <xf numFmtId="0" fontId="0" fillId="24" borderId="0" xfId="0" applyFill="1"/>
    <xf numFmtId="0" fontId="0" fillId="25" borderId="0" xfId="0" applyFill="1"/>
    <xf numFmtId="0" fontId="0" fillId="0" borderId="23" xfId="0" applyFill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1" fillId="6" borderId="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5" borderId="22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18" borderId="22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19" borderId="22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0</xdr:row>
      <xdr:rowOff>185737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76275" y="3762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0"/>
  <sheetViews>
    <sheetView tabSelected="1" workbookViewId="0">
      <selection activeCell="C79" sqref="C79:C89"/>
    </sheetView>
  </sheetViews>
  <sheetFormatPr defaultRowHeight="15" customHeight="1" x14ac:dyDescent="0.3"/>
  <cols>
    <col min="3" max="3" width="4" bestFit="1" customWidth="1"/>
    <col min="4" max="18" width="4.33203125" customWidth="1"/>
    <col min="22" max="22" width="16.33203125" customWidth="1"/>
    <col min="24" max="24" width="9.109375" customWidth="1"/>
    <col min="26" max="26" width="9.109375" customWidth="1"/>
  </cols>
  <sheetData>
    <row r="1" spans="1:23" ht="15" customHeight="1" x14ac:dyDescent="0.3">
      <c r="A1" s="65" t="s">
        <v>124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23" ht="15" customHeight="1" x14ac:dyDescent="0.3">
      <c r="A2" s="77" t="s">
        <v>9</v>
      </c>
      <c r="B2" s="77"/>
      <c r="C2" s="81" t="s">
        <v>1</v>
      </c>
      <c r="D2" s="81"/>
      <c r="E2" s="81"/>
      <c r="F2" s="81"/>
      <c r="G2" s="81" t="s">
        <v>3</v>
      </c>
      <c r="H2" s="81"/>
      <c r="I2" s="81" t="s">
        <v>4</v>
      </c>
      <c r="J2" s="81"/>
      <c r="K2" s="81"/>
      <c r="L2" s="81"/>
      <c r="M2" s="81" t="s">
        <v>5</v>
      </c>
      <c r="N2" s="81"/>
      <c r="O2" s="81" t="s">
        <v>6</v>
      </c>
      <c r="P2" s="81"/>
      <c r="Q2" s="81"/>
      <c r="R2" s="81"/>
      <c r="V2" s="90"/>
      <c r="W2" s="90"/>
    </row>
    <row r="3" spans="1:23" ht="15" customHeight="1" x14ac:dyDescent="0.3">
      <c r="A3" s="77"/>
      <c r="B3" s="77"/>
      <c r="C3" s="91">
        <v>15</v>
      </c>
      <c r="D3" s="91">
        <v>14</v>
      </c>
      <c r="E3" s="91">
        <v>13</v>
      </c>
      <c r="F3" s="91">
        <v>12</v>
      </c>
      <c r="G3" s="91">
        <v>11</v>
      </c>
      <c r="H3" s="91">
        <v>10</v>
      </c>
      <c r="I3" s="91">
        <v>9</v>
      </c>
      <c r="J3" s="91">
        <v>8</v>
      </c>
      <c r="K3" s="91">
        <v>7</v>
      </c>
      <c r="L3" s="91">
        <v>6</v>
      </c>
      <c r="M3" s="91">
        <v>5</v>
      </c>
      <c r="N3" s="91">
        <v>4</v>
      </c>
      <c r="O3" s="91">
        <v>3</v>
      </c>
      <c r="P3" s="91">
        <v>2</v>
      </c>
      <c r="Q3" s="91">
        <v>1</v>
      </c>
      <c r="R3" s="91">
        <v>0</v>
      </c>
    </row>
    <row r="4" spans="1:23" ht="15" customHeight="1" x14ac:dyDescent="0.3">
      <c r="A4" s="78" t="s">
        <v>2</v>
      </c>
      <c r="B4" s="79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</row>
    <row r="5" spans="1:23" ht="15" customHeight="1" x14ac:dyDescent="0.3">
      <c r="A5" s="96" t="s">
        <v>117</v>
      </c>
      <c r="B5" s="96"/>
      <c r="C5" s="26">
        <v>0</v>
      </c>
      <c r="D5" s="2">
        <v>0</v>
      </c>
      <c r="E5" s="2">
        <v>0</v>
      </c>
      <c r="F5" s="2">
        <v>0</v>
      </c>
      <c r="G5" s="82" t="s">
        <v>3</v>
      </c>
      <c r="H5" s="82"/>
      <c r="I5" s="82" t="s">
        <v>4</v>
      </c>
      <c r="J5" s="82"/>
      <c r="K5" s="82"/>
      <c r="L5" s="82"/>
      <c r="M5" s="82" t="s">
        <v>5</v>
      </c>
      <c r="N5" s="82"/>
      <c r="O5" s="82" t="s">
        <v>6</v>
      </c>
      <c r="P5" s="82"/>
      <c r="Q5" s="82"/>
      <c r="R5" s="82"/>
    </row>
    <row r="6" spans="1:23" ht="15" customHeight="1" x14ac:dyDescent="0.3">
      <c r="A6" s="96" t="s">
        <v>118</v>
      </c>
      <c r="B6" s="96"/>
      <c r="C6" s="26">
        <v>0</v>
      </c>
      <c r="D6" s="2">
        <v>0</v>
      </c>
      <c r="E6" s="2">
        <v>0</v>
      </c>
      <c r="F6" s="2">
        <v>1</v>
      </c>
      <c r="G6" s="82" t="s">
        <v>3</v>
      </c>
      <c r="H6" s="82"/>
      <c r="I6" s="82" t="s">
        <v>4</v>
      </c>
      <c r="J6" s="82"/>
      <c r="K6" s="82"/>
      <c r="L6" s="82"/>
      <c r="M6" s="82" t="s">
        <v>5</v>
      </c>
      <c r="N6" s="82"/>
      <c r="O6" s="82" t="s">
        <v>6</v>
      </c>
      <c r="P6" s="82"/>
      <c r="Q6" s="82"/>
      <c r="R6" s="82"/>
    </row>
    <row r="7" spans="1:23" ht="15" customHeight="1" x14ac:dyDescent="0.3">
      <c r="A7" s="96" t="s">
        <v>119</v>
      </c>
      <c r="B7" s="96"/>
      <c r="C7" s="26">
        <v>0</v>
      </c>
      <c r="D7" s="2">
        <v>0</v>
      </c>
      <c r="E7" s="2">
        <v>1</v>
      </c>
      <c r="F7" s="2">
        <v>0</v>
      </c>
      <c r="G7" s="82" t="s">
        <v>3</v>
      </c>
      <c r="H7" s="82"/>
      <c r="I7" s="82" t="s">
        <v>4</v>
      </c>
      <c r="J7" s="82"/>
      <c r="K7" s="82"/>
      <c r="L7" s="82"/>
      <c r="M7" s="82" t="s">
        <v>5</v>
      </c>
      <c r="N7" s="82"/>
      <c r="O7" s="82" t="s">
        <v>6</v>
      </c>
      <c r="P7" s="82"/>
      <c r="Q7" s="82"/>
      <c r="R7" s="82"/>
    </row>
    <row r="8" spans="1:23" ht="15" customHeight="1" x14ac:dyDescent="0.3">
      <c r="A8" s="96" t="s">
        <v>120</v>
      </c>
      <c r="B8" s="96"/>
      <c r="C8" s="26">
        <v>0</v>
      </c>
      <c r="D8" s="2">
        <v>0</v>
      </c>
      <c r="E8" s="2">
        <v>1</v>
      </c>
      <c r="F8" s="2">
        <v>1</v>
      </c>
      <c r="G8" s="82" t="s">
        <v>3</v>
      </c>
      <c r="H8" s="82"/>
      <c r="I8" s="82" t="s">
        <v>4</v>
      </c>
      <c r="J8" s="82"/>
      <c r="K8" s="82"/>
      <c r="L8" s="82"/>
      <c r="M8" s="82" t="s">
        <v>5</v>
      </c>
      <c r="N8" s="82"/>
      <c r="O8" s="82" t="s">
        <v>6</v>
      </c>
      <c r="P8" s="82"/>
      <c r="Q8" s="82"/>
      <c r="R8" s="82"/>
    </row>
    <row r="9" spans="1:23" ht="15" customHeight="1" x14ac:dyDescent="0.3">
      <c r="A9" s="96" t="s">
        <v>121</v>
      </c>
      <c r="B9" s="96"/>
      <c r="C9" s="26">
        <v>0</v>
      </c>
      <c r="D9" s="2">
        <v>1</v>
      </c>
      <c r="E9" s="2">
        <v>0</v>
      </c>
      <c r="F9" s="2">
        <v>0</v>
      </c>
      <c r="G9" s="82" t="s">
        <v>3</v>
      </c>
      <c r="H9" s="82"/>
      <c r="I9" s="82" t="s">
        <v>4</v>
      </c>
      <c r="J9" s="82"/>
      <c r="K9" s="82"/>
      <c r="L9" s="82"/>
      <c r="M9" s="82" t="s">
        <v>5</v>
      </c>
      <c r="N9" s="82"/>
      <c r="O9" s="82" t="s">
        <v>6</v>
      </c>
      <c r="P9" s="82"/>
      <c r="Q9" s="82"/>
      <c r="R9" s="82"/>
    </row>
    <row r="10" spans="1:23" ht="15" customHeight="1" x14ac:dyDescent="0.3">
      <c r="A10" s="96" t="s">
        <v>122</v>
      </c>
      <c r="B10" s="96"/>
      <c r="C10" s="26">
        <v>0</v>
      </c>
      <c r="D10" s="2">
        <v>1</v>
      </c>
      <c r="E10" s="2">
        <v>0</v>
      </c>
      <c r="F10" s="2">
        <v>1</v>
      </c>
      <c r="G10" s="82" t="s">
        <v>3</v>
      </c>
      <c r="H10" s="82"/>
      <c r="I10" s="82" t="s">
        <v>4</v>
      </c>
      <c r="J10" s="82"/>
      <c r="K10" s="82"/>
      <c r="L10" s="82"/>
      <c r="M10" s="82" t="s">
        <v>5</v>
      </c>
      <c r="N10" s="82"/>
      <c r="O10" s="82" t="s">
        <v>6</v>
      </c>
      <c r="P10" s="82"/>
      <c r="Q10" s="82"/>
      <c r="R10" s="82"/>
    </row>
    <row r="11" spans="1:23" ht="15" customHeight="1" thickBot="1" x14ac:dyDescent="0.35">
      <c r="A11" s="93" t="s">
        <v>123</v>
      </c>
      <c r="B11" s="93"/>
      <c r="C11" s="27">
        <v>0</v>
      </c>
      <c r="D11" s="6">
        <v>1</v>
      </c>
      <c r="E11" s="6">
        <v>1</v>
      </c>
      <c r="F11" s="6">
        <v>0</v>
      </c>
      <c r="G11" s="83" t="s">
        <v>3</v>
      </c>
      <c r="H11" s="83"/>
      <c r="I11" s="83" t="s">
        <v>4</v>
      </c>
      <c r="J11" s="83"/>
      <c r="K11" s="83"/>
      <c r="L11" s="83"/>
      <c r="M11" s="83" t="s">
        <v>5</v>
      </c>
      <c r="N11" s="83"/>
      <c r="O11" s="83" t="s">
        <v>6</v>
      </c>
      <c r="P11" s="83"/>
      <c r="Q11" s="83"/>
      <c r="R11" s="83"/>
    </row>
    <row r="12" spans="1:23" ht="15" customHeight="1" thickBot="1" x14ac:dyDescent="0.4">
      <c r="A12" s="94" t="s">
        <v>7</v>
      </c>
      <c r="B12" s="95"/>
      <c r="C12" s="28">
        <v>0</v>
      </c>
      <c r="D12" s="15">
        <v>1</v>
      </c>
      <c r="E12" s="15">
        <v>1</v>
      </c>
      <c r="F12" s="15">
        <v>1</v>
      </c>
      <c r="G12" s="16" t="s">
        <v>10</v>
      </c>
      <c r="H12" s="16" t="s">
        <v>10</v>
      </c>
      <c r="I12" s="16" t="s">
        <v>10</v>
      </c>
      <c r="J12" s="16" t="s">
        <v>10</v>
      </c>
      <c r="K12" s="16" t="s">
        <v>10</v>
      </c>
      <c r="L12" s="16" t="s">
        <v>10</v>
      </c>
      <c r="M12" s="16" t="s">
        <v>10</v>
      </c>
      <c r="N12" s="16" t="s">
        <v>10</v>
      </c>
      <c r="O12" s="16" t="s">
        <v>10</v>
      </c>
      <c r="P12" s="16" t="s">
        <v>10</v>
      </c>
      <c r="Q12" s="16" t="s">
        <v>10</v>
      </c>
      <c r="R12" s="17" t="s">
        <v>10</v>
      </c>
    </row>
    <row r="13" spans="1:23" ht="15" customHeight="1" x14ac:dyDescent="0.3">
      <c r="A13" s="90"/>
      <c r="B13" s="90"/>
    </row>
    <row r="14" spans="1:23" ht="15" customHeight="1" x14ac:dyDescent="0.3">
      <c r="A14" s="97" t="s">
        <v>125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</row>
    <row r="15" spans="1:23" ht="15" customHeight="1" x14ac:dyDescent="0.3">
      <c r="A15" s="77" t="s">
        <v>0</v>
      </c>
      <c r="B15" s="80"/>
      <c r="C15" s="81" t="s">
        <v>1</v>
      </c>
      <c r="D15" s="82"/>
      <c r="E15" s="82"/>
      <c r="F15" s="82"/>
      <c r="G15" s="82"/>
      <c r="H15" s="82"/>
      <c r="I15" s="82"/>
      <c r="J15" s="82"/>
      <c r="K15" s="82"/>
      <c r="L15" s="82"/>
      <c r="M15" s="81" t="s">
        <v>5</v>
      </c>
      <c r="N15" s="82"/>
      <c r="O15" s="81" t="s">
        <v>6</v>
      </c>
      <c r="P15" s="82"/>
      <c r="Q15" s="82"/>
      <c r="R15" s="82"/>
    </row>
    <row r="16" spans="1:23" ht="15" customHeight="1" x14ac:dyDescent="0.3">
      <c r="A16" s="80"/>
      <c r="B16" s="80"/>
      <c r="C16" s="77">
        <v>15</v>
      </c>
      <c r="D16" s="77">
        <v>14</v>
      </c>
      <c r="E16" s="77">
        <v>13</v>
      </c>
      <c r="F16" s="77">
        <v>12</v>
      </c>
      <c r="G16" s="77">
        <v>11</v>
      </c>
      <c r="H16" s="77">
        <v>10</v>
      </c>
      <c r="I16" s="77">
        <v>9</v>
      </c>
      <c r="J16" s="77">
        <v>8</v>
      </c>
      <c r="K16" s="77">
        <v>7</v>
      </c>
      <c r="L16" s="77">
        <v>6</v>
      </c>
      <c r="M16" s="77">
        <v>5</v>
      </c>
      <c r="N16" s="77">
        <v>4</v>
      </c>
      <c r="O16" s="77">
        <v>3</v>
      </c>
      <c r="P16" s="77">
        <v>2</v>
      </c>
      <c r="Q16" s="77">
        <v>1</v>
      </c>
      <c r="R16" s="77">
        <v>0</v>
      </c>
      <c r="V16" s="5"/>
    </row>
    <row r="17" spans="1:18" ht="15" customHeight="1" x14ac:dyDescent="0.3">
      <c r="A17" s="78" t="s">
        <v>2</v>
      </c>
      <c r="B17" s="79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</row>
    <row r="18" spans="1:18" ht="15" customHeight="1" x14ac:dyDescent="0.3">
      <c r="A18" s="73" t="s">
        <v>128</v>
      </c>
      <c r="B18" s="73"/>
      <c r="C18" s="26">
        <v>1</v>
      </c>
      <c r="D18" s="26">
        <v>0</v>
      </c>
      <c r="E18" s="26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82" t="s">
        <v>5</v>
      </c>
      <c r="N18" s="82"/>
      <c r="O18" s="82" t="s">
        <v>6</v>
      </c>
      <c r="P18" s="82"/>
      <c r="Q18" s="82"/>
      <c r="R18" s="82"/>
    </row>
    <row r="19" spans="1:18" ht="15" customHeight="1" x14ac:dyDescent="0.3">
      <c r="A19" s="73" t="s">
        <v>129</v>
      </c>
      <c r="B19" s="73"/>
      <c r="C19" s="26">
        <v>1</v>
      </c>
      <c r="D19" s="26">
        <v>0</v>
      </c>
      <c r="E19" s="26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82" t="s">
        <v>5</v>
      </c>
      <c r="N19" s="82"/>
      <c r="O19" s="82" t="s">
        <v>6</v>
      </c>
      <c r="P19" s="82"/>
      <c r="Q19" s="82"/>
      <c r="R19" s="82"/>
    </row>
    <row r="20" spans="1:18" ht="15" customHeight="1" x14ac:dyDescent="0.3">
      <c r="A20" s="73" t="s">
        <v>130</v>
      </c>
      <c r="B20" s="73"/>
      <c r="C20" s="26">
        <v>1</v>
      </c>
      <c r="D20" s="26">
        <v>0</v>
      </c>
      <c r="E20" s="26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M20" s="82" t="s">
        <v>5</v>
      </c>
      <c r="N20" s="82"/>
      <c r="O20" s="82" t="s">
        <v>6</v>
      </c>
      <c r="P20" s="82"/>
      <c r="Q20" s="82"/>
      <c r="R20" s="82"/>
    </row>
    <row r="21" spans="1:18" ht="15" customHeight="1" x14ac:dyDescent="0.3">
      <c r="A21" s="73" t="s">
        <v>131</v>
      </c>
      <c r="B21" s="73"/>
      <c r="C21" s="26">
        <v>1</v>
      </c>
      <c r="D21" s="26">
        <v>0</v>
      </c>
      <c r="E21" s="26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2">
        <v>1</v>
      </c>
      <c r="M21" s="82" t="s">
        <v>5</v>
      </c>
      <c r="N21" s="82"/>
      <c r="O21" s="82" t="s">
        <v>6</v>
      </c>
      <c r="P21" s="82"/>
      <c r="Q21" s="82"/>
      <c r="R21" s="82"/>
    </row>
    <row r="22" spans="1:18" ht="15" customHeight="1" x14ac:dyDescent="0.3">
      <c r="A22" s="73" t="s">
        <v>132</v>
      </c>
      <c r="B22" s="73"/>
      <c r="C22" s="26">
        <v>1</v>
      </c>
      <c r="D22" s="26">
        <v>0</v>
      </c>
      <c r="E22" s="26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82" t="s">
        <v>5</v>
      </c>
      <c r="N22" s="82"/>
      <c r="O22" s="82" t="s">
        <v>6</v>
      </c>
      <c r="P22" s="82"/>
      <c r="Q22" s="82"/>
      <c r="R22" s="82"/>
    </row>
    <row r="23" spans="1:18" ht="15" customHeight="1" x14ac:dyDescent="0.3">
      <c r="A23" s="73" t="s">
        <v>133</v>
      </c>
      <c r="B23" s="73"/>
      <c r="C23" s="26">
        <v>1</v>
      </c>
      <c r="D23" s="26">
        <v>0</v>
      </c>
      <c r="E23" s="26">
        <v>0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  <c r="L23" s="2">
        <v>1</v>
      </c>
      <c r="M23" s="82" t="s">
        <v>5</v>
      </c>
      <c r="N23" s="82"/>
      <c r="O23" s="82" t="s">
        <v>6</v>
      </c>
      <c r="P23" s="82"/>
      <c r="Q23" s="82"/>
      <c r="R23" s="82"/>
    </row>
    <row r="24" spans="1:18" ht="15" customHeight="1" x14ac:dyDescent="0.3">
      <c r="A24" s="73" t="s">
        <v>134</v>
      </c>
      <c r="B24" s="73"/>
      <c r="C24" s="26">
        <v>1</v>
      </c>
      <c r="D24" s="26">
        <v>0</v>
      </c>
      <c r="E24" s="26">
        <v>0</v>
      </c>
      <c r="F24" s="2">
        <v>0</v>
      </c>
      <c r="G24" s="2">
        <v>0</v>
      </c>
      <c r="H24" s="2">
        <v>0</v>
      </c>
      <c r="I24" s="2">
        <v>0</v>
      </c>
      <c r="J24" s="2">
        <v>1</v>
      </c>
      <c r="K24" s="2">
        <v>1</v>
      </c>
      <c r="L24" s="2">
        <v>0</v>
      </c>
      <c r="M24" s="82" t="s">
        <v>5</v>
      </c>
      <c r="N24" s="82"/>
      <c r="O24" s="82" t="s">
        <v>6</v>
      </c>
      <c r="P24" s="82"/>
      <c r="Q24" s="82"/>
      <c r="R24" s="82"/>
    </row>
    <row r="25" spans="1:18" ht="15" customHeight="1" x14ac:dyDescent="0.3">
      <c r="A25" s="73" t="s">
        <v>135</v>
      </c>
      <c r="B25" s="73"/>
      <c r="C25" s="26">
        <v>1</v>
      </c>
      <c r="D25" s="26">
        <v>0</v>
      </c>
      <c r="E25" s="26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  <c r="K25" s="2">
        <v>1</v>
      </c>
      <c r="L25" s="2">
        <v>1</v>
      </c>
      <c r="M25" s="82" t="s">
        <v>5</v>
      </c>
      <c r="N25" s="82"/>
      <c r="O25" s="82" t="s">
        <v>6</v>
      </c>
      <c r="P25" s="82"/>
      <c r="Q25" s="82"/>
      <c r="R25" s="82"/>
    </row>
    <row r="26" spans="1:18" ht="15" customHeight="1" x14ac:dyDescent="0.3">
      <c r="A26" s="73" t="s">
        <v>136</v>
      </c>
      <c r="B26" s="73"/>
      <c r="C26" s="26">
        <v>1</v>
      </c>
      <c r="D26" s="26">
        <v>0</v>
      </c>
      <c r="E26" s="26">
        <v>0</v>
      </c>
      <c r="F26" s="2">
        <v>0</v>
      </c>
      <c r="G26" s="2">
        <v>0</v>
      </c>
      <c r="H26" s="2">
        <v>0</v>
      </c>
      <c r="I26" s="2">
        <v>1</v>
      </c>
      <c r="J26" s="2">
        <v>0</v>
      </c>
      <c r="K26" s="2">
        <v>0</v>
      </c>
      <c r="L26" s="2">
        <v>0</v>
      </c>
      <c r="M26" s="82" t="s">
        <v>5</v>
      </c>
      <c r="N26" s="82"/>
      <c r="O26" s="82" t="s">
        <v>6</v>
      </c>
      <c r="P26" s="82"/>
      <c r="Q26" s="82"/>
      <c r="R26" s="82"/>
    </row>
    <row r="27" spans="1:18" ht="15" customHeight="1" x14ac:dyDescent="0.3">
      <c r="A27" s="73" t="s">
        <v>137</v>
      </c>
      <c r="B27" s="73"/>
      <c r="C27" s="26">
        <v>1</v>
      </c>
      <c r="D27" s="26">
        <v>0</v>
      </c>
      <c r="E27" s="26">
        <v>0</v>
      </c>
      <c r="F27" s="2">
        <v>0</v>
      </c>
      <c r="G27" s="2">
        <v>0</v>
      </c>
      <c r="H27" s="2">
        <v>0</v>
      </c>
      <c r="I27" s="2">
        <v>1</v>
      </c>
      <c r="J27" s="2">
        <v>0</v>
      </c>
      <c r="K27" s="2">
        <v>0</v>
      </c>
      <c r="L27" s="2">
        <v>1</v>
      </c>
      <c r="M27" s="82" t="s">
        <v>5</v>
      </c>
      <c r="N27" s="82"/>
      <c r="O27" s="82" t="s">
        <v>6</v>
      </c>
      <c r="P27" s="82"/>
      <c r="Q27" s="82"/>
      <c r="R27" s="82"/>
    </row>
    <row r="28" spans="1:18" ht="15" customHeight="1" x14ac:dyDescent="0.3">
      <c r="A28" s="73" t="s">
        <v>138</v>
      </c>
      <c r="B28" s="73"/>
      <c r="C28" s="26">
        <v>1</v>
      </c>
      <c r="D28" s="26">
        <v>0</v>
      </c>
      <c r="E28" s="26">
        <v>0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1</v>
      </c>
      <c r="L28" s="2">
        <v>0</v>
      </c>
      <c r="M28" s="82" t="s">
        <v>5</v>
      </c>
      <c r="N28" s="82"/>
      <c r="O28" s="82" t="s">
        <v>6</v>
      </c>
      <c r="P28" s="82"/>
      <c r="Q28" s="82"/>
      <c r="R28" s="82"/>
    </row>
    <row r="29" spans="1:18" ht="15" customHeight="1" x14ac:dyDescent="0.3">
      <c r="A29" s="73" t="s">
        <v>139</v>
      </c>
      <c r="B29" s="73"/>
      <c r="C29" s="26">
        <v>1</v>
      </c>
      <c r="D29" s="26">
        <v>0</v>
      </c>
      <c r="E29" s="26">
        <v>0</v>
      </c>
      <c r="F29" s="2">
        <v>0</v>
      </c>
      <c r="G29" s="2">
        <v>0</v>
      </c>
      <c r="H29" s="2">
        <v>0</v>
      </c>
      <c r="I29" s="2">
        <v>1</v>
      </c>
      <c r="J29" s="2">
        <v>0</v>
      </c>
      <c r="K29" s="2">
        <v>1</v>
      </c>
      <c r="L29" s="2">
        <v>1</v>
      </c>
      <c r="M29" s="82" t="s">
        <v>5</v>
      </c>
      <c r="N29" s="82"/>
      <c r="O29" s="82" t="s">
        <v>6</v>
      </c>
      <c r="P29" s="82"/>
      <c r="Q29" s="82"/>
      <c r="R29" s="82"/>
    </row>
    <row r="30" spans="1:18" ht="15" customHeight="1" x14ac:dyDescent="0.3">
      <c r="A30" s="73" t="s">
        <v>140</v>
      </c>
      <c r="B30" s="73"/>
      <c r="C30" s="26">
        <v>1</v>
      </c>
      <c r="D30" s="26">
        <v>0</v>
      </c>
      <c r="E30" s="26">
        <v>0</v>
      </c>
      <c r="F30" s="2">
        <v>0</v>
      </c>
      <c r="G30" s="2">
        <v>0</v>
      </c>
      <c r="H30" s="2">
        <v>0</v>
      </c>
      <c r="I30" s="2">
        <v>1</v>
      </c>
      <c r="J30" s="2">
        <v>1</v>
      </c>
      <c r="K30" s="2">
        <v>0</v>
      </c>
      <c r="L30" s="2">
        <v>0</v>
      </c>
      <c r="M30" s="82" t="s">
        <v>5</v>
      </c>
      <c r="N30" s="82"/>
      <c r="O30" s="82" t="s">
        <v>6</v>
      </c>
      <c r="P30" s="82"/>
      <c r="Q30" s="82"/>
      <c r="R30" s="82"/>
    </row>
    <row r="31" spans="1:18" ht="15" customHeight="1" x14ac:dyDescent="0.3">
      <c r="A31" s="73" t="s">
        <v>141</v>
      </c>
      <c r="B31" s="73"/>
      <c r="C31" s="26">
        <v>1</v>
      </c>
      <c r="D31" s="26">
        <v>0</v>
      </c>
      <c r="E31" s="26">
        <v>0</v>
      </c>
      <c r="F31" s="2">
        <v>0</v>
      </c>
      <c r="G31" s="2">
        <v>0</v>
      </c>
      <c r="H31" s="2">
        <v>0</v>
      </c>
      <c r="I31" s="2">
        <v>1</v>
      </c>
      <c r="J31" s="2">
        <v>1</v>
      </c>
      <c r="K31" s="2">
        <v>0</v>
      </c>
      <c r="L31" s="2">
        <v>1</v>
      </c>
      <c r="M31" s="82" t="s">
        <v>5</v>
      </c>
      <c r="N31" s="82"/>
      <c r="O31" s="82" t="s">
        <v>6</v>
      </c>
      <c r="P31" s="82"/>
      <c r="Q31" s="82"/>
      <c r="R31" s="82"/>
    </row>
    <row r="32" spans="1:18" ht="15" customHeight="1" thickBot="1" x14ac:dyDescent="0.35">
      <c r="A32" s="74" t="s">
        <v>142</v>
      </c>
      <c r="B32" s="74"/>
      <c r="C32" s="27">
        <v>1</v>
      </c>
      <c r="D32" s="27">
        <v>0</v>
      </c>
      <c r="E32" s="27">
        <v>0</v>
      </c>
      <c r="F32" s="6">
        <v>0</v>
      </c>
      <c r="G32" s="6">
        <v>0</v>
      </c>
      <c r="H32" s="6">
        <v>0</v>
      </c>
      <c r="I32" s="6">
        <v>1</v>
      </c>
      <c r="J32" s="6">
        <v>1</v>
      </c>
      <c r="K32" s="6">
        <v>1</v>
      </c>
      <c r="L32" s="6">
        <v>0</v>
      </c>
      <c r="M32" s="83" t="s">
        <v>5</v>
      </c>
      <c r="N32" s="83"/>
      <c r="O32" s="83" t="s">
        <v>6</v>
      </c>
      <c r="P32" s="83"/>
      <c r="Q32" s="83"/>
      <c r="R32" s="83"/>
    </row>
    <row r="33" spans="1:24" ht="15" customHeight="1" x14ac:dyDescent="0.35">
      <c r="A33" s="84" t="s">
        <v>7</v>
      </c>
      <c r="B33" s="85"/>
      <c r="C33" s="29">
        <v>1</v>
      </c>
      <c r="D33" s="29">
        <v>0</v>
      </c>
      <c r="E33" s="29">
        <v>0</v>
      </c>
      <c r="F33" s="7">
        <v>0</v>
      </c>
      <c r="G33" s="7">
        <v>0</v>
      </c>
      <c r="H33" s="7">
        <v>0</v>
      </c>
      <c r="I33" s="7">
        <v>1</v>
      </c>
      <c r="J33" s="7">
        <v>1</v>
      </c>
      <c r="K33" s="7">
        <v>1</v>
      </c>
      <c r="L33" s="7">
        <v>1</v>
      </c>
      <c r="M33" s="13" t="s">
        <v>10</v>
      </c>
      <c r="N33" s="13" t="s">
        <v>10</v>
      </c>
      <c r="O33" s="13" t="s">
        <v>10</v>
      </c>
      <c r="P33" s="13" t="s">
        <v>10</v>
      </c>
      <c r="Q33" s="13" t="s">
        <v>10</v>
      </c>
      <c r="R33" s="14" t="s">
        <v>10</v>
      </c>
      <c r="V33" s="1"/>
    </row>
    <row r="34" spans="1:24" ht="15" customHeight="1" x14ac:dyDescent="0.35">
      <c r="A34" s="86"/>
      <c r="B34" s="87"/>
      <c r="C34" s="26">
        <v>1</v>
      </c>
      <c r="D34" s="26">
        <v>0</v>
      </c>
      <c r="E34" s="26">
        <v>0</v>
      </c>
      <c r="F34" s="2">
        <v>0</v>
      </c>
      <c r="G34" s="2">
        <v>0</v>
      </c>
      <c r="H34" s="2">
        <v>1</v>
      </c>
      <c r="I34" s="3" t="s">
        <v>10</v>
      </c>
      <c r="J34" s="3" t="s">
        <v>10</v>
      </c>
      <c r="K34" s="3" t="s">
        <v>10</v>
      </c>
      <c r="L34" s="3" t="s">
        <v>10</v>
      </c>
      <c r="M34" s="3" t="s">
        <v>10</v>
      </c>
      <c r="N34" s="3" t="s">
        <v>10</v>
      </c>
      <c r="O34" s="3" t="s">
        <v>10</v>
      </c>
      <c r="P34" s="3" t="s">
        <v>10</v>
      </c>
      <c r="Q34" s="3" t="s">
        <v>10</v>
      </c>
      <c r="R34" s="9" t="s">
        <v>10</v>
      </c>
      <c r="V34" s="1"/>
    </row>
    <row r="35" spans="1:24" ht="15" customHeight="1" x14ac:dyDescent="0.35">
      <c r="A35" s="86"/>
      <c r="B35" s="87"/>
      <c r="C35" s="26">
        <v>1</v>
      </c>
      <c r="D35" s="26">
        <v>0</v>
      </c>
      <c r="E35" s="26">
        <v>0</v>
      </c>
      <c r="F35" s="2">
        <v>0</v>
      </c>
      <c r="G35" s="2">
        <v>1</v>
      </c>
      <c r="H35" s="3" t="s">
        <v>10</v>
      </c>
      <c r="I35" s="3" t="s">
        <v>10</v>
      </c>
      <c r="J35" s="3" t="s">
        <v>10</v>
      </c>
      <c r="K35" s="3" t="s">
        <v>10</v>
      </c>
      <c r="L35" s="3" t="s">
        <v>10</v>
      </c>
      <c r="M35" s="3" t="s">
        <v>10</v>
      </c>
      <c r="N35" s="3" t="s">
        <v>10</v>
      </c>
      <c r="O35" s="3" t="s">
        <v>10</v>
      </c>
      <c r="P35" s="3" t="s">
        <v>10</v>
      </c>
      <c r="Q35" s="3" t="s">
        <v>10</v>
      </c>
      <c r="R35" s="9" t="s">
        <v>10</v>
      </c>
    </row>
    <row r="36" spans="1:24" ht="15" customHeight="1" thickBot="1" x14ac:dyDescent="0.4">
      <c r="A36" s="88"/>
      <c r="B36" s="89"/>
      <c r="C36" s="30">
        <v>1</v>
      </c>
      <c r="D36" s="30">
        <v>0</v>
      </c>
      <c r="E36" s="30">
        <v>0</v>
      </c>
      <c r="F36" s="10">
        <v>1</v>
      </c>
      <c r="G36" s="11" t="s">
        <v>10</v>
      </c>
      <c r="H36" s="11" t="s">
        <v>10</v>
      </c>
      <c r="I36" s="11" t="s">
        <v>10</v>
      </c>
      <c r="J36" s="11" t="s">
        <v>10</v>
      </c>
      <c r="K36" s="11" t="s">
        <v>10</v>
      </c>
      <c r="L36" s="11" t="s">
        <v>10</v>
      </c>
      <c r="M36" s="11" t="s">
        <v>10</v>
      </c>
      <c r="N36" s="11" t="s">
        <v>10</v>
      </c>
      <c r="O36" s="11" t="s">
        <v>10</v>
      </c>
      <c r="P36" s="11" t="s">
        <v>10</v>
      </c>
      <c r="Q36" s="11" t="s">
        <v>10</v>
      </c>
      <c r="R36" s="12" t="s">
        <v>10</v>
      </c>
    </row>
    <row r="38" spans="1:24" ht="15" customHeight="1" x14ac:dyDescent="0.3">
      <c r="A38" s="65" t="s">
        <v>126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</row>
    <row r="39" spans="1:24" ht="15" customHeight="1" x14ac:dyDescent="0.3">
      <c r="A39" s="77" t="s">
        <v>0</v>
      </c>
      <c r="B39" s="80"/>
      <c r="C39" s="81" t="s">
        <v>1</v>
      </c>
      <c r="D39" s="82"/>
      <c r="E39" s="82"/>
      <c r="F39" s="82"/>
      <c r="G39" s="82"/>
      <c r="H39" s="82"/>
      <c r="I39" s="82"/>
      <c r="J39" s="82"/>
      <c r="K39" s="81" t="s">
        <v>11</v>
      </c>
      <c r="L39" s="82"/>
      <c r="M39" s="82"/>
      <c r="N39" s="82"/>
      <c r="O39" s="82"/>
      <c r="P39" s="82"/>
      <c r="Q39" s="82"/>
      <c r="R39" s="82"/>
    </row>
    <row r="40" spans="1:24" ht="15" customHeight="1" x14ac:dyDescent="0.3">
      <c r="A40" s="80"/>
      <c r="B40" s="80"/>
      <c r="C40" s="77">
        <v>15</v>
      </c>
      <c r="D40" s="77">
        <v>14</v>
      </c>
      <c r="E40" s="77">
        <v>13</v>
      </c>
      <c r="F40" s="77">
        <v>12</v>
      </c>
      <c r="G40" s="77">
        <v>11</v>
      </c>
      <c r="H40" s="77">
        <v>10</v>
      </c>
      <c r="I40" s="77">
        <v>9</v>
      </c>
      <c r="J40" s="77">
        <v>8</v>
      </c>
      <c r="K40" s="77">
        <v>7</v>
      </c>
      <c r="L40" s="77">
        <v>6</v>
      </c>
      <c r="M40" s="77">
        <v>5</v>
      </c>
      <c r="N40" s="77">
        <v>4</v>
      </c>
      <c r="O40" s="77">
        <v>3</v>
      </c>
      <c r="P40" s="77">
        <v>2</v>
      </c>
      <c r="Q40" s="77">
        <v>1</v>
      </c>
      <c r="R40" s="77">
        <v>0</v>
      </c>
    </row>
    <row r="41" spans="1:24" ht="15" customHeight="1" x14ac:dyDescent="0.3">
      <c r="A41" s="78" t="s">
        <v>2</v>
      </c>
      <c r="B41" s="79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X41" s="4"/>
    </row>
    <row r="42" spans="1:24" ht="15" customHeight="1" x14ac:dyDescent="0.3">
      <c r="A42" s="73" t="s">
        <v>12</v>
      </c>
      <c r="B42" s="73"/>
      <c r="C42" s="26">
        <v>1</v>
      </c>
      <c r="D42" s="26">
        <v>1</v>
      </c>
      <c r="E42" s="26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82" t="s">
        <v>11</v>
      </c>
      <c r="L42" s="82"/>
      <c r="M42" s="82"/>
      <c r="N42" s="82"/>
      <c r="O42" s="82"/>
      <c r="P42" s="82"/>
      <c r="Q42" s="82"/>
      <c r="R42" s="82"/>
    </row>
    <row r="43" spans="1:24" ht="15" customHeight="1" x14ac:dyDescent="0.3">
      <c r="A43" s="73" t="s">
        <v>13</v>
      </c>
      <c r="B43" s="73"/>
      <c r="C43" s="26">
        <v>1</v>
      </c>
      <c r="D43" s="26">
        <v>1</v>
      </c>
      <c r="E43" s="26">
        <v>0</v>
      </c>
      <c r="F43" s="2">
        <v>0</v>
      </c>
      <c r="G43" s="2">
        <v>0</v>
      </c>
      <c r="H43" s="2">
        <v>0</v>
      </c>
      <c r="I43" s="2">
        <v>0</v>
      </c>
      <c r="J43" s="2">
        <v>1</v>
      </c>
      <c r="K43" s="82" t="s">
        <v>11</v>
      </c>
      <c r="L43" s="82"/>
      <c r="M43" s="82"/>
      <c r="N43" s="82"/>
      <c r="O43" s="82"/>
      <c r="P43" s="82"/>
      <c r="Q43" s="82"/>
      <c r="R43" s="82"/>
    </row>
    <row r="44" spans="1:24" ht="15" customHeight="1" x14ac:dyDescent="0.3">
      <c r="A44" s="73" t="s">
        <v>14</v>
      </c>
      <c r="B44" s="73"/>
      <c r="C44" s="26">
        <v>1</v>
      </c>
      <c r="D44" s="26">
        <v>1</v>
      </c>
      <c r="E44" s="26">
        <v>0</v>
      </c>
      <c r="F44" s="2">
        <v>0</v>
      </c>
      <c r="G44" s="2">
        <v>0</v>
      </c>
      <c r="H44" s="2">
        <v>0</v>
      </c>
      <c r="I44" s="2">
        <v>1</v>
      </c>
      <c r="J44" s="2">
        <v>0</v>
      </c>
      <c r="K44" s="82" t="s">
        <v>11</v>
      </c>
      <c r="L44" s="82"/>
      <c r="M44" s="82"/>
      <c r="N44" s="82"/>
      <c r="O44" s="82"/>
      <c r="P44" s="82"/>
      <c r="Q44" s="82"/>
      <c r="R44" s="82"/>
    </row>
    <row r="45" spans="1:24" ht="15" customHeight="1" x14ac:dyDescent="0.3">
      <c r="A45" s="73" t="s">
        <v>15</v>
      </c>
      <c r="B45" s="73"/>
      <c r="C45" s="26">
        <v>1</v>
      </c>
      <c r="D45" s="26">
        <v>1</v>
      </c>
      <c r="E45" s="26">
        <v>0</v>
      </c>
      <c r="F45" s="2">
        <v>0</v>
      </c>
      <c r="G45" s="2">
        <v>0</v>
      </c>
      <c r="H45" s="2">
        <v>0</v>
      </c>
      <c r="I45" s="2">
        <v>1</v>
      </c>
      <c r="J45" s="2">
        <v>1</v>
      </c>
      <c r="K45" s="82" t="s">
        <v>11</v>
      </c>
      <c r="L45" s="82"/>
      <c r="M45" s="82"/>
      <c r="N45" s="82"/>
      <c r="O45" s="82"/>
      <c r="P45" s="82"/>
      <c r="Q45" s="82"/>
      <c r="R45" s="82"/>
    </row>
    <row r="46" spans="1:24" ht="15" customHeight="1" x14ac:dyDescent="0.3">
      <c r="A46" s="73" t="s">
        <v>16</v>
      </c>
      <c r="B46" s="73"/>
      <c r="C46" s="26">
        <v>1</v>
      </c>
      <c r="D46" s="26">
        <v>1</v>
      </c>
      <c r="E46" s="26">
        <v>0</v>
      </c>
      <c r="F46" s="2">
        <v>0</v>
      </c>
      <c r="G46" s="2">
        <v>0</v>
      </c>
      <c r="H46" s="2">
        <v>1</v>
      </c>
      <c r="I46" s="2">
        <v>0</v>
      </c>
      <c r="J46" s="2">
        <v>0</v>
      </c>
      <c r="K46" s="82" t="s">
        <v>11</v>
      </c>
      <c r="L46" s="82"/>
      <c r="M46" s="82"/>
      <c r="N46" s="82"/>
      <c r="O46" s="82"/>
      <c r="P46" s="82"/>
      <c r="Q46" s="82"/>
      <c r="R46" s="82"/>
    </row>
    <row r="47" spans="1:24" ht="15" customHeight="1" x14ac:dyDescent="0.3">
      <c r="A47" s="73" t="s">
        <v>17</v>
      </c>
      <c r="B47" s="73"/>
      <c r="C47" s="26">
        <v>1</v>
      </c>
      <c r="D47" s="26">
        <v>1</v>
      </c>
      <c r="E47" s="26">
        <v>0</v>
      </c>
      <c r="F47" s="2">
        <v>0</v>
      </c>
      <c r="G47" s="2">
        <v>0</v>
      </c>
      <c r="H47" s="2">
        <v>1</v>
      </c>
      <c r="I47" s="2">
        <v>0</v>
      </c>
      <c r="J47" s="2">
        <v>1</v>
      </c>
      <c r="K47" s="82" t="s">
        <v>11</v>
      </c>
      <c r="L47" s="82"/>
      <c r="M47" s="82"/>
      <c r="N47" s="82"/>
      <c r="O47" s="82"/>
      <c r="P47" s="82"/>
      <c r="Q47" s="82"/>
      <c r="R47" s="82"/>
    </row>
    <row r="48" spans="1:24" ht="15" customHeight="1" x14ac:dyDescent="0.3">
      <c r="A48" s="73" t="s">
        <v>18</v>
      </c>
      <c r="B48" s="73"/>
      <c r="C48" s="26">
        <v>1</v>
      </c>
      <c r="D48" s="26">
        <v>1</v>
      </c>
      <c r="E48" s="26">
        <v>0</v>
      </c>
      <c r="F48" s="2">
        <v>0</v>
      </c>
      <c r="G48" s="2">
        <v>0</v>
      </c>
      <c r="H48" s="2">
        <v>1</v>
      </c>
      <c r="I48" s="2">
        <v>1</v>
      </c>
      <c r="J48" s="2">
        <v>0</v>
      </c>
      <c r="K48" s="82" t="s">
        <v>11</v>
      </c>
      <c r="L48" s="82"/>
      <c r="M48" s="82"/>
      <c r="N48" s="82"/>
      <c r="O48" s="82"/>
      <c r="P48" s="82"/>
      <c r="Q48" s="82"/>
      <c r="R48" s="82"/>
    </row>
    <row r="49" spans="1:26" ht="15" customHeight="1" x14ac:dyDescent="0.3">
      <c r="A49" s="73" t="s">
        <v>19</v>
      </c>
      <c r="B49" s="73"/>
      <c r="C49" s="26">
        <v>1</v>
      </c>
      <c r="D49" s="26">
        <v>1</v>
      </c>
      <c r="E49" s="26">
        <v>0</v>
      </c>
      <c r="F49" s="2">
        <v>0</v>
      </c>
      <c r="G49" s="2">
        <v>0</v>
      </c>
      <c r="H49" s="2">
        <v>1</v>
      </c>
      <c r="I49" s="2">
        <v>1</v>
      </c>
      <c r="J49" s="2">
        <v>1</v>
      </c>
      <c r="K49" s="82" t="s">
        <v>11</v>
      </c>
      <c r="L49" s="82"/>
      <c r="M49" s="82"/>
      <c r="N49" s="82"/>
      <c r="O49" s="82"/>
      <c r="P49" s="82"/>
      <c r="Q49" s="82"/>
      <c r="R49" s="82"/>
    </row>
    <row r="50" spans="1:26" ht="15" customHeight="1" thickBot="1" x14ac:dyDescent="0.35">
      <c r="A50" s="74" t="s">
        <v>20</v>
      </c>
      <c r="B50" s="74"/>
      <c r="C50" s="27">
        <v>1</v>
      </c>
      <c r="D50" s="27">
        <v>1</v>
      </c>
      <c r="E50" s="27">
        <v>0</v>
      </c>
      <c r="F50" s="6">
        <v>0</v>
      </c>
      <c r="G50" s="6">
        <v>1</v>
      </c>
      <c r="H50" s="6">
        <v>0</v>
      </c>
      <c r="I50" s="6">
        <v>0</v>
      </c>
      <c r="J50" s="6">
        <v>0</v>
      </c>
      <c r="K50" s="83" t="s">
        <v>11</v>
      </c>
      <c r="L50" s="83"/>
      <c r="M50" s="83"/>
      <c r="N50" s="83"/>
      <c r="O50" s="83"/>
      <c r="P50" s="83"/>
      <c r="Q50" s="83"/>
      <c r="R50" s="83"/>
      <c r="V50" s="1"/>
    </row>
    <row r="51" spans="1:26" ht="15" customHeight="1" x14ac:dyDescent="0.35">
      <c r="A51" s="84" t="s">
        <v>7</v>
      </c>
      <c r="B51" s="85"/>
      <c r="C51" s="29">
        <v>1</v>
      </c>
      <c r="D51" s="29">
        <v>1</v>
      </c>
      <c r="E51" s="29">
        <v>0</v>
      </c>
      <c r="F51" s="7">
        <v>0</v>
      </c>
      <c r="G51" s="7">
        <v>1</v>
      </c>
      <c r="H51" s="7">
        <v>0</v>
      </c>
      <c r="I51" s="7">
        <v>0</v>
      </c>
      <c r="J51" s="7">
        <v>1</v>
      </c>
      <c r="K51" s="13" t="s">
        <v>10</v>
      </c>
      <c r="L51" s="13" t="s">
        <v>10</v>
      </c>
      <c r="M51" s="13" t="s">
        <v>10</v>
      </c>
      <c r="N51" s="13" t="s">
        <v>10</v>
      </c>
      <c r="O51" s="13" t="s">
        <v>10</v>
      </c>
      <c r="P51" s="13" t="s">
        <v>10</v>
      </c>
      <c r="Q51" s="13" t="s">
        <v>10</v>
      </c>
      <c r="R51" s="14" t="s">
        <v>10</v>
      </c>
    </row>
    <row r="52" spans="1:26" ht="15" customHeight="1" x14ac:dyDescent="0.35">
      <c r="A52" s="86"/>
      <c r="B52" s="87"/>
      <c r="C52" s="26">
        <v>1</v>
      </c>
      <c r="D52" s="26">
        <v>1</v>
      </c>
      <c r="E52" s="26">
        <v>0</v>
      </c>
      <c r="F52" s="2">
        <v>0</v>
      </c>
      <c r="G52" s="2">
        <v>1</v>
      </c>
      <c r="H52" s="2">
        <v>0</v>
      </c>
      <c r="I52" s="2">
        <v>1</v>
      </c>
      <c r="J52" s="3" t="s">
        <v>10</v>
      </c>
      <c r="K52" s="3" t="s">
        <v>10</v>
      </c>
      <c r="L52" s="3" t="s">
        <v>10</v>
      </c>
      <c r="M52" s="3" t="s">
        <v>10</v>
      </c>
      <c r="N52" s="3" t="s">
        <v>10</v>
      </c>
      <c r="O52" s="3" t="s">
        <v>10</v>
      </c>
      <c r="P52" s="3" t="s">
        <v>10</v>
      </c>
      <c r="Q52" s="3" t="s">
        <v>10</v>
      </c>
      <c r="R52" s="9" t="s">
        <v>10</v>
      </c>
    </row>
    <row r="53" spans="1:26" ht="15" customHeight="1" x14ac:dyDescent="0.35">
      <c r="A53" s="86"/>
      <c r="B53" s="87"/>
      <c r="C53" s="26">
        <v>1</v>
      </c>
      <c r="D53" s="26">
        <v>1</v>
      </c>
      <c r="E53" s="26">
        <v>0</v>
      </c>
      <c r="F53" s="2">
        <v>0</v>
      </c>
      <c r="G53" s="2">
        <v>1</v>
      </c>
      <c r="H53" s="2">
        <v>1</v>
      </c>
      <c r="I53" s="3" t="s">
        <v>10</v>
      </c>
      <c r="J53" s="3" t="s">
        <v>10</v>
      </c>
      <c r="K53" s="3" t="s">
        <v>10</v>
      </c>
      <c r="L53" s="3" t="s">
        <v>10</v>
      </c>
      <c r="M53" s="3" t="s">
        <v>10</v>
      </c>
      <c r="N53" s="3" t="s">
        <v>10</v>
      </c>
      <c r="O53" s="3" t="s">
        <v>10</v>
      </c>
      <c r="P53" s="3" t="s">
        <v>10</v>
      </c>
      <c r="Q53" s="3" t="s">
        <v>10</v>
      </c>
      <c r="R53" s="9" t="s">
        <v>10</v>
      </c>
    </row>
    <row r="54" spans="1:26" ht="15" customHeight="1" thickBot="1" x14ac:dyDescent="0.4">
      <c r="A54" s="88"/>
      <c r="B54" s="89"/>
      <c r="C54" s="30">
        <v>1</v>
      </c>
      <c r="D54" s="30">
        <v>1</v>
      </c>
      <c r="E54" s="30">
        <v>0</v>
      </c>
      <c r="F54" s="10">
        <v>1</v>
      </c>
      <c r="G54" s="11" t="s">
        <v>10</v>
      </c>
      <c r="H54" s="11" t="s">
        <v>10</v>
      </c>
      <c r="I54" s="11" t="s">
        <v>10</v>
      </c>
      <c r="J54" s="11" t="s">
        <v>10</v>
      </c>
      <c r="K54" s="11" t="s">
        <v>10</v>
      </c>
      <c r="L54" s="11" t="s">
        <v>10</v>
      </c>
      <c r="M54" s="11" t="s">
        <v>10</v>
      </c>
      <c r="N54" s="11" t="s">
        <v>10</v>
      </c>
      <c r="O54" s="11" t="s">
        <v>10</v>
      </c>
      <c r="P54" s="11" t="s">
        <v>10</v>
      </c>
      <c r="Q54" s="11" t="s">
        <v>10</v>
      </c>
      <c r="R54" s="12" t="s">
        <v>10</v>
      </c>
    </row>
    <row r="56" spans="1:26" ht="15" customHeight="1" x14ac:dyDescent="0.3">
      <c r="A56" s="66" t="s">
        <v>127</v>
      </c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</row>
    <row r="57" spans="1:26" ht="15" customHeight="1" x14ac:dyDescent="0.3">
      <c r="A57" s="77" t="s">
        <v>0</v>
      </c>
      <c r="B57" s="80"/>
      <c r="C57" s="81" t="s">
        <v>1</v>
      </c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</row>
    <row r="58" spans="1:26" ht="15" customHeight="1" x14ac:dyDescent="0.3">
      <c r="A58" s="80"/>
      <c r="B58" s="80"/>
      <c r="C58" s="77">
        <v>15</v>
      </c>
      <c r="D58" s="77">
        <v>14</v>
      </c>
      <c r="E58" s="77">
        <v>13</v>
      </c>
      <c r="F58" s="77">
        <v>12</v>
      </c>
      <c r="G58" s="77">
        <v>11</v>
      </c>
      <c r="H58" s="77">
        <v>10</v>
      </c>
      <c r="I58" s="77">
        <v>9</v>
      </c>
      <c r="J58" s="77">
        <v>8</v>
      </c>
      <c r="K58" s="77">
        <v>7</v>
      </c>
      <c r="L58" s="77">
        <v>6</v>
      </c>
      <c r="M58" s="77">
        <v>5</v>
      </c>
      <c r="N58" s="77">
        <v>4</v>
      </c>
      <c r="O58" s="77">
        <v>3</v>
      </c>
      <c r="P58" s="77">
        <v>2</v>
      </c>
      <c r="Q58" s="77">
        <v>1</v>
      </c>
      <c r="R58" s="77">
        <v>0</v>
      </c>
    </row>
    <row r="59" spans="1:26" ht="15" customHeight="1" x14ac:dyDescent="0.3">
      <c r="A59" s="78" t="s">
        <v>2</v>
      </c>
      <c r="B59" s="79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Z59" s="5"/>
    </row>
    <row r="60" spans="1:26" ht="15" customHeight="1" x14ac:dyDescent="0.3">
      <c r="A60" s="73" t="s">
        <v>21</v>
      </c>
      <c r="B60" s="73"/>
      <c r="C60" s="26">
        <v>1</v>
      </c>
      <c r="D60" s="26">
        <v>1</v>
      </c>
      <c r="E60" s="26">
        <v>1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U60" s="64">
        <v>0</v>
      </c>
    </row>
    <row r="61" spans="1:26" ht="15" customHeight="1" x14ac:dyDescent="0.3">
      <c r="A61" s="73" t="s">
        <v>22</v>
      </c>
      <c r="B61" s="73"/>
      <c r="C61" s="26">
        <v>1</v>
      </c>
      <c r="D61" s="26">
        <v>1</v>
      </c>
      <c r="E61" s="26">
        <v>1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1</v>
      </c>
      <c r="U61" s="64">
        <v>1</v>
      </c>
    </row>
    <row r="62" spans="1:26" ht="15" customHeight="1" x14ac:dyDescent="0.3">
      <c r="A62" s="73" t="s">
        <v>23</v>
      </c>
      <c r="B62" s="73"/>
      <c r="C62" s="26">
        <v>1</v>
      </c>
      <c r="D62" s="26">
        <v>1</v>
      </c>
      <c r="E62" s="26">
        <v>1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1</v>
      </c>
      <c r="R62" s="2">
        <v>0</v>
      </c>
      <c r="U62" s="64">
        <v>2</v>
      </c>
    </row>
    <row r="63" spans="1:26" ht="15" customHeight="1" x14ac:dyDescent="0.3">
      <c r="A63" s="73" t="s">
        <v>24</v>
      </c>
      <c r="B63" s="73"/>
      <c r="C63" s="26">
        <v>1</v>
      </c>
      <c r="D63" s="26">
        <v>1</v>
      </c>
      <c r="E63" s="26">
        <v>1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1</v>
      </c>
      <c r="R63" s="2">
        <v>1</v>
      </c>
      <c r="U63" s="64">
        <v>3</v>
      </c>
    </row>
    <row r="64" spans="1:26" ht="15" customHeight="1" x14ac:dyDescent="0.3">
      <c r="A64" s="73" t="s">
        <v>25</v>
      </c>
      <c r="B64" s="73"/>
      <c r="C64" s="26">
        <v>1</v>
      </c>
      <c r="D64" s="26">
        <v>1</v>
      </c>
      <c r="E64" s="26">
        <v>1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1</v>
      </c>
      <c r="Q64" s="2">
        <v>0</v>
      </c>
      <c r="R64" s="2">
        <v>0</v>
      </c>
      <c r="U64" s="64">
        <v>4</v>
      </c>
    </row>
    <row r="65" spans="1:21" ht="15" customHeight="1" x14ac:dyDescent="0.3">
      <c r="A65" s="73" t="s">
        <v>26</v>
      </c>
      <c r="B65" s="73"/>
      <c r="C65" s="26">
        <v>1</v>
      </c>
      <c r="D65" s="26">
        <v>1</v>
      </c>
      <c r="E65" s="26">
        <v>1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1</v>
      </c>
      <c r="Q65" s="2">
        <v>0</v>
      </c>
      <c r="R65" s="2">
        <v>1</v>
      </c>
      <c r="U65" s="64">
        <v>5</v>
      </c>
    </row>
    <row r="66" spans="1:21" ht="15" customHeight="1" x14ac:dyDescent="0.3">
      <c r="A66" s="73" t="s">
        <v>27</v>
      </c>
      <c r="B66" s="73"/>
      <c r="C66" s="26">
        <v>1</v>
      </c>
      <c r="D66" s="26">
        <v>1</v>
      </c>
      <c r="E66" s="26">
        <v>1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1</v>
      </c>
      <c r="Q66" s="2">
        <v>1</v>
      </c>
      <c r="R66" s="2">
        <v>0</v>
      </c>
      <c r="U66" s="64">
        <v>6</v>
      </c>
    </row>
    <row r="67" spans="1:21" ht="15" customHeight="1" x14ac:dyDescent="0.3">
      <c r="A67" s="73" t="s">
        <v>28</v>
      </c>
      <c r="B67" s="73"/>
      <c r="C67" s="26">
        <v>1</v>
      </c>
      <c r="D67" s="26">
        <v>1</v>
      </c>
      <c r="E67" s="26">
        <v>1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1</v>
      </c>
      <c r="Q67" s="2">
        <v>1</v>
      </c>
      <c r="R67" s="2">
        <v>1</v>
      </c>
      <c r="U67" s="64">
        <v>7</v>
      </c>
    </row>
    <row r="68" spans="1:21" ht="15" customHeight="1" x14ac:dyDescent="0.3">
      <c r="A68" s="73" t="s">
        <v>29</v>
      </c>
      <c r="B68" s="73"/>
      <c r="C68" s="26">
        <v>1</v>
      </c>
      <c r="D68" s="26">
        <v>1</v>
      </c>
      <c r="E68" s="26">
        <v>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</v>
      </c>
      <c r="P68" s="2">
        <v>0</v>
      </c>
      <c r="Q68" s="2">
        <v>0</v>
      </c>
      <c r="R68" s="2">
        <v>0</v>
      </c>
      <c r="U68" s="64">
        <v>8</v>
      </c>
    </row>
    <row r="69" spans="1:21" ht="15" customHeight="1" x14ac:dyDescent="0.3">
      <c r="A69" s="73" t="s">
        <v>30</v>
      </c>
      <c r="B69" s="73"/>
      <c r="C69" s="26">
        <v>1</v>
      </c>
      <c r="D69" s="26">
        <v>1</v>
      </c>
      <c r="E69" s="26">
        <v>1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 s="2">
        <v>0</v>
      </c>
      <c r="Q69" s="2">
        <v>0</v>
      </c>
      <c r="R69" s="2">
        <v>1</v>
      </c>
      <c r="U69" s="64">
        <v>9</v>
      </c>
    </row>
    <row r="70" spans="1:21" ht="15" customHeight="1" x14ac:dyDescent="0.3">
      <c r="A70" s="73" t="s">
        <v>31</v>
      </c>
      <c r="B70" s="73"/>
      <c r="C70" s="26">
        <v>1</v>
      </c>
      <c r="D70" s="26">
        <v>1</v>
      </c>
      <c r="E70" s="26">
        <v>1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1</v>
      </c>
      <c r="P70" s="2">
        <v>0</v>
      </c>
      <c r="Q70" s="2">
        <v>1</v>
      </c>
      <c r="R70" s="2">
        <v>0</v>
      </c>
      <c r="U70" s="64">
        <v>10</v>
      </c>
    </row>
    <row r="71" spans="1:21" ht="15" customHeight="1" x14ac:dyDescent="0.3">
      <c r="A71" s="73" t="s">
        <v>32</v>
      </c>
      <c r="B71" s="73"/>
      <c r="C71" s="26">
        <v>1</v>
      </c>
      <c r="D71" s="26">
        <v>1</v>
      </c>
      <c r="E71" s="26">
        <v>1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1</v>
      </c>
      <c r="P71" s="2">
        <v>0</v>
      </c>
      <c r="Q71" s="2">
        <v>1</v>
      </c>
      <c r="R71" s="2">
        <v>1</v>
      </c>
      <c r="U71" s="64">
        <v>11</v>
      </c>
    </row>
    <row r="72" spans="1:21" ht="15" customHeight="1" x14ac:dyDescent="0.3">
      <c r="A72" s="73" t="s">
        <v>33</v>
      </c>
      <c r="B72" s="73"/>
      <c r="C72" s="26">
        <v>1</v>
      </c>
      <c r="D72" s="26">
        <v>1</v>
      </c>
      <c r="E72" s="26">
        <v>1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1</v>
      </c>
      <c r="P72" s="2">
        <v>1</v>
      </c>
      <c r="Q72" s="2">
        <v>0</v>
      </c>
      <c r="R72" s="2">
        <v>0</v>
      </c>
      <c r="U72" s="64">
        <v>12</v>
      </c>
    </row>
    <row r="73" spans="1:21" ht="15" customHeight="1" x14ac:dyDescent="0.3">
      <c r="A73" s="73" t="s">
        <v>34</v>
      </c>
      <c r="B73" s="73"/>
      <c r="C73" s="26">
        <v>1</v>
      </c>
      <c r="D73" s="26">
        <v>1</v>
      </c>
      <c r="E73" s="26">
        <v>1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1</v>
      </c>
      <c r="P73" s="2">
        <v>1</v>
      </c>
      <c r="Q73" s="2">
        <v>0</v>
      </c>
      <c r="R73" s="2">
        <v>1</v>
      </c>
      <c r="T73" t="s">
        <v>341</v>
      </c>
      <c r="U73" s="64">
        <v>13</v>
      </c>
    </row>
    <row r="74" spans="1:21" ht="15" customHeight="1" x14ac:dyDescent="0.3">
      <c r="A74" s="73" t="s">
        <v>35</v>
      </c>
      <c r="B74" s="73"/>
      <c r="C74" s="26">
        <v>1</v>
      </c>
      <c r="D74" s="26">
        <v>1</v>
      </c>
      <c r="E74" s="26">
        <v>1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1</v>
      </c>
      <c r="P74" s="2">
        <v>1</v>
      </c>
      <c r="Q74" s="2">
        <v>1</v>
      </c>
      <c r="R74" s="2">
        <v>0</v>
      </c>
      <c r="U74" s="64">
        <v>14</v>
      </c>
    </row>
    <row r="75" spans="1:21" ht="15" customHeight="1" x14ac:dyDescent="0.3">
      <c r="A75" s="73" t="s">
        <v>36</v>
      </c>
      <c r="B75" s="73"/>
      <c r="C75" s="26">
        <v>1</v>
      </c>
      <c r="D75" s="26">
        <v>1</v>
      </c>
      <c r="E75" s="26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1</v>
      </c>
      <c r="P75" s="2">
        <v>1</v>
      </c>
      <c r="Q75" s="2">
        <v>1</v>
      </c>
      <c r="R75" s="2">
        <v>1</v>
      </c>
      <c r="U75" s="64">
        <v>15</v>
      </c>
    </row>
    <row r="76" spans="1:21" ht="15" customHeight="1" x14ac:dyDescent="0.3">
      <c r="A76" s="73" t="s">
        <v>37</v>
      </c>
      <c r="B76" s="73"/>
      <c r="C76" s="26">
        <v>1</v>
      </c>
      <c r="D76" s="26">
        <v>1</v>
      </c>
      <c r="E76" s="26">
        <v>1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1</v>
      </c>
      <c r="O76" s="2">
        <v>0</v>
      </c>
      <c r="P76" s="2">
        <v>0</v>
      </c>
      <c r="Q76" s="2">
        <v>0</v>
      </c>
      <c r="R76" s="2">
        <v>0</v>
      </c>
      <c r="U76" s="64">
        <v>16</v>
      </c>
    </row>
    <row r="77" spans="1:21" ht="15" customHeight="1" x14ac:dyDescent="0.3">
      <c r="A77" s="73" t="s">
        <v>38</v>
      </c>
      <c r="B77" s="73"/>
      <c r="C77" s="26">
        <v>1</v>
      </c>
      <c r="D77" s="26">
        <v>1</v>
      </c>
      <c r="E77" s="26">
        <v>1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1</v>
      </c>
      <c r="O77" s="2">
        <v>0</v>
      </c>
      <c r="P77" s="2">
        <v>0</v>
      </c>
      <c r="Q77" s="2">
        <v>0</v>
      </c>
      <c r="R77" s="2">
        <v>1</v>
      </c>
      <c r="U77" s="64">
        <v>17</v>
      </c>
    </row>
    <row r="78" spans="1:21" ht="15" customHeight="1" thickBot="1" x14ac:dyDescent="0.35">
      <c r="A78" s="74" t="s">
        <v>39</v>
      </c>
      <c r="B78" s="74"/>
      <c r="C78" s="27">
        <v>1</v>
      </c>
      <c r="D78" s="27">
        <v>1</v>
      </c>
      <c r="E78" s="27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1</v>
      </c>
      <c r="O78" s="6">
        <v>0</v>
      </c>
      <c r="P78" s="6">
        <v>0</v>
      </c>
      <c r="Q78" s="6">
        <v>1</v>
      </c>
      <c r="R78" s="6">
        <v>0</v>
      </c>
      <c r="U78" s="64">
        <v>18</v>
      </c>
    </row>
    <row r="79" spans="1:21" ht="15" customHeight="1" x14ac:dyDescent="0.3">
      <c r="A79" s="67" t="s">
        <v>7</v>
      </c>
      <c r="B79" s="68"/>
      <c r="C79" s="29">
        <v>1</v>
      </c>
      <c r="D79" s="29">
        <v>1</v>
      </c>
      <c r="E79" s="29">
        <v>1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1</v>
      </c>
      <c r="O79" s="7">
        <v>0</v>
      </c>
      <c r="P79" s="7">
        <v>0</v>
      </c>
      <c r="Q79" s="7">
        <v>1</v>
      </c>
      <c r="R79" s="8">
        <v>1</v>
      </c>
      <c r="U79" s="64">
        <v>19</v>
      </c>
    </row>
    <row r="80" spans="1:21" ht="15" customHeight="1" x14ac:dyDescent="0.35">
      <c r="A80" s="69"/>
      <c r="B80" s="70"/>
      <c r="C80" s="26">
        <v>1</v>
      </c>
      <c r="D80" s="26">
        <v>1</v>
      </c>
      <c r="E80" s="26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1</v>
      </c>
      <c r="O80" s="2">
        <v>0</v>
      </c>
      <c r="P80" s="2">
        <v>1</v>
      </c>
      <c r="Q80" s="3" t="s">
        <v>10</v>
      </c>
      <c r="R80" s="9" t="s">
        <v>10</v>
      </c>
      <c r="U80" s="64">
        <v>20</v>
      </c>
    </row>
    <row r="81" spans="1:22" ht="15" customHeight="1" x14ac:dyDescent="0.35">
      <c r="A81" s="69"/>
      <c r="B81" s="70"/>
      <c r="C81" s="26">
        <v>1</v>
      </c>
      <c r="D81" s="26">
        <v>1</v>
      </c>
      <c r="E81" s="26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1</v>
      </c>
      <c r="O81" s="2">
        <v>1</v>
      </c>
      <c r="P81" s="3" t="s">
        <v>10</v>
      </c>
      <c r="Q81" s="3" t="s">
        <v>10</v>
      </c>
      <c r="R81" s="9" t="s">
        <v>10</v>
      </c>
      <c r="U81" s="64">
        <v>21</v>
      </c>
    </row>
    <row r="82" spans="1:22" ht="15" customHeight="1" x14ac:dyDescent="0.35">
      <c r="A82" s="69"/>
      <c r="B82" s="70"/>
      <c r="C82" s="26">
        <v>1</v>
      </c>
      <c r="D82" s="26">
        <v>1</v>
      </c>
      <c r="E82" s="26">
        <v>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</v>
      </c>
      <c r="N82" s="3" t="s">
        <v>10</v>
      </c>
      <c r="O82" s="3" t="s">
        <v>10</v>
      </c>
      <c r="P82" s="3" t="s">
        <v>10</v>
      </c>
      <c r="Q82" s="3" t="s">
        <v>10</v>
      </c>
      <c r="R82" s="9" t="s">
        <v>10</v>
      </c>
      <c r="U82" s="64">
        <v>22</v>
      </c>
      <c r="V82" s="1"/>
    </row>
    <row r="83" spans="1:22" ht="15" customHeight="1" x14ac:dyDescent="0.35">
      <c r="A83" s="69"/>
      <c r="B83" s="70"/>
      <c r="C83" s="26">
        <v>1</v>
      </c>
      <c r="D83" s="26">
        <v>1</v>
      </c>
      <c r="E83" s="26">
        <v>1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1</v>
      </c>
      <c r="M83" s="3" t="s">
        <v>10</v>
      </c>
      <c r="N83" s="3" t="s">
        <v>10</v>
      </c>
      <c r="O83" s="3" t="s">
        <v>10</v>
      </c>
      <c r="P83" s="3" t="s">
        <v>10</v>
      </c>
      <c r="Q83" s="3" t="s">
        <v>10</v>
      </c>
      <c r="R83" s="9" t="s">
        <v>10</v>
      </c>
      <c r="U83" s="64">
        <v>23</v>
      </c>
    </row>
    <row r="84" spans="1:22" ht="15" customHeight="1" x14ac:dyDescent="0.35">
      <c r="A84" s="69"/>
      <c r="B84" s="70"/>
      <c r="C84" s="26">
        <v>1</v>
      </c>
      <c r="D84" s="26">
        <v>1</v>
      </c>
      <c r="E84" s="26">
        <v>1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1</v>
      </c>
      <c r="L84" s="3" t="s">
        <v>10</v>
      </c>
      <c r="M84" s="3" t="s">
        <v>10</v>
      </c>
      <c r="N84" s="3" t="s">
        <v>10</v>
      </c>
      <c r="O84" s="3" t="s">
        <v>10</v>
      </c>
      <c r="P84" s="3" t="s">
        <v>10</v>
      </c>
      <c r="Q84" s="3" t="s">
        <v>10</v>
      </c>
      <c r="R84" s="9" t="s">
        <v>10</v>
      </c>
      <c r="U84" s="64">
        <v>24</v>
      </c>
    </row>
    <row r="85" spans="1:22" ht="15" customHeight="1" x14ac:dyDescent="0.35">
      <c r="A85" s="69"/>
      <c r="B85" s="70"/>
      <c r="C85" s="26">
        <v>1</v>
      </c>
      <c r="D85" s="26">
        <v>1</v>
      </c>
      <c r="E85" s="26">
        <v>1</v>
      </c>
      <c r="F85" s="2">
        <v>0</v>
      </c>
      <c r="G85" s="2">
        <v>0</v>
      </c>
      <c r="H85" s="2">
        <v>0</v>
      </c>
      <c r="I85" s="2">
        <v>0</v>
      </c>
      <c r="J85" s="2">
        <v>1</v>
      </c>
      <c r="K85" s="3" t="s">
        <v>10</v>
      </c>
      <c r="L85" s="3" t="s">
        <v>10</v>
      </c>
      <c r="M85" s="3" t="s">
        <v>10</v>
      </c>
      <c r="N85" s="3" t="s">
        <v>10</v>
      </c>
      <c r="O85" s="3" t="s">
        <v>10</v>
      </c>
      <c r="P85" s="3" t="s">
        <v>10</v>
      </c>
      <c r="Q85" s="3" t="s">
        <v>10</v>
      </c>
      <c r="R85" s="9" t="s">
        <v>10</v>
      </c>
      <c r="U85" s="64">
        <v>25</v>
      </c>
    </row>
    <row r="86" spans="1:22" ht="15" customHeight="1" x14ac:dyDescent="0.35">
      <c r="A86" s="69"/>
      <c r="B86" s="70"/>
      <c r="C86" s="26">
        <v>1</v>
      </c>
      <c r="D86" s="26">
        <v>1</v>
      </c>
      <c r="E86" s="26">
        <v>1</v>
      </c>
      <c r="F86" s="2">
        <v>0</v>
      </c>
      <c r="G86" s="2">
        <v>0</v>
      </c>
      <c r="H86" s="2">
        <v>0</v>
      </c>
      <c r="I86" s="2">
        <v>1</v>
      </c>
      <c r="J86" s="3" t="s">
        <v>10</v>
      </c>
      <c r="K86" s="3" t="s">
        <v>10</v>
      </c>
      <c r="L86" s="3" t="s">
        <v>10</v>
      </c>
      <c r="M86" s="3" t="s">
        <v>10</v>
      </c>
      <c r="N86" s="3" t="s">
        <v>10</v>
      </c>
      <c r="O86" s="3" t="s">
        <v>10</v>
      </c>
      <c r="P86" s="3" t="s">
        <v>10</v>
      </c>
      <c r="Q86" s="3" t="s">
        <v>10</v>
      </c>
      <c r="R86" s="9" t="s">
        <v>10</v>
      </c>
      <c r="U86" s="64">
        <v>26</v>
      </c>
    </row>
    <row r="87" spans="1:22" ht="15" customHeight="1" x14ac:dyDescent="0.35">
      <c r="A87" s="69"/>
      <c r="B87" s="70"/>
      <c r="C87" s="26">
        <v>1</v>
      </c>
      <c r="D87" s="26">
        <v>1</v>
      </c>
      <c r="E87" s="26">
        <v>1</v>
      </c>
      <c r="F87" s="2">
        <v>0</v>
      </c>
      <c r="G87" s="2">
        <v>0</v>
      </c>
      <c r="H87" s="2">
        <v>1</v>
      </c>
      <c r="I87" s="3" t="s">
        <v>10</v>
      </c>
      <c r="J87" s="3" t="s">
        <v>10</v>
      </c>
      <c r="K87" s="3" t="s">
        <v>10</v>
      </c>
      <c r="L87" s="3" t="s">
        <v>10</v>
      </c>
      <c r="M87" s="3" t="s">
        <v>10</v>
      </c>
      <c r="N87" s="3" t="s">
        <v>10</v>
      </c>
      <c r="O87" s="3" t="s">
        <v>10</v>
      </c>
      <c r="P87" s="3" t="s">
        <v>10</v>
      </c>
      <c r="Q87" s="3" t="s">
        <v>10</v>
      </c>
      <c r="R87" s="9" t="s">
        <v>10</v>
      </c>
      <c r="U87" s="64">
        <v>27</v>
      </c>
    </row>
    <row r="88" spans="1:22" ht="15" customHeight="1" x14ac:dyDescent="0.35">
      <c r="A88" s="69"/>
      <c r="B88" s="70"/>
      <c r="C88" s="26">
        <v>1</v>
      </c>
      <c r="D88" s="26">
        <v>1</v>
      </c>
      <c r="E88" s="26">
        <v>1</v>
      </c>
      <c r="F88" s="2">
        <v>0</v>
      </c>
      <c r="G88" s="2">
        <v>1</v>
      </c>
      <c r="H88" s="3" t="s">
        <v>10</v>
      </c>
      <c r="I88" s="3" t="s">
        <v>10</v>
      </c>
      <c r="J88" s="3" t="s">
        <v>10</v>
      </c>
      <c r="K88" s="3" t="s">
        <v>10</v>
      </c>
      <c r="L88" s="3" t="s">
        <v>10</v>
      </c>
      <c r="M88" s="3" t="s">
        <v>10</v>
      </c>
      <c r="N88" s="3" t="s">
        <v>10</v>
      </c>
      <c r="O88" s="3" t="s">
        <v>10</v>
      </c>
      <c r="P88" s="3" t="s">
        <v>10</v>
      </c>
      <c r="Q88" s="3" t="s">
        <v>10</v>
      </c>
      <c r="R88" s="9" t="s">
        <v>10</v>
      </c>
      <c r="U88" s="64">
        <v>28</v>
      </c>
    </row>
    <row r="89" spans="1:22" ht="15" customHeight="1" thickBot="1" x14ac:dyDescent="0.4">
      <c r="A89" s="71"/>
      <c r="B89" s="72"/>
      <c r="C89" s="30">
        <v>1</v>
      </c>
      <c r="D89" s="30">
        <v>1</v>
      </c>
      <c r="E89" s="30">
        <v>1</v>
      </c>
      <c r="F89" s="10">
        <v>1</v>
      </c>
      <c r="G89" s="11" t="s">
        <v>10</v>
      </c>
      <c r="H89" s="11" t="s">
        <v>10</v>
      </c>
      <c r="I89" s="11" t="s">
        <v>10</v>
      </c>
      <c r="J89" s="11" t="s">
        <v>10</v>
      </c>
      <c r="K89" s="11" t="s">
        <v>10</v>
      </c>
      <c r="L89" s="11" t="s">
        <v>10</v>
      </c>
      <c r="M89" s="11" t="s">
        <v>10</v>
      </c>
      <c r="N89" s="11" t="s">
        <v>10</v>
      </c>
      <c r="O89" s="11" t="s">
        <v>10</v>
      </c>
      <c r="P89" s="11" t="s">
        <v>10</v>
      </c>
      <c r="Q89" s="11" t="s">
        <v>10</v>
      </c>
      <c r="R89" s="12" t="s">
        <v>10</v>
      </c>
      <c r="U89" s="64">
        <v>29</v>
      </c>
    </row>
    <row r="90" spans="1:22" ht="15" customHeight="1" thickBot="1" x14ac:dyDescent="0.4">
      <c r="A90" s="75" t="s">
        <v>40</v>
      </c>
      <c r="B90" s="76"/>
      <c r="C90" s="31">
        <v>1</v>
      </c>
      <c r="D90" s="31">
        <v>0</v>
      </c>
      <c r="E90" s="31">
        <v>1</v>
      </c>
      <c r="F90" s="32" t="s">
        <v>10</v>
      </c>
      <c r="G90" s="32" t="s">
        <v>10</v>
      </c>
      <c r="H90" s="32" t="s">
        <v>10</v>
      </c>
      <c r="I90" s="33" t="s">
        <v>10</v>
      </c>
      <c r="J90" s="33" t="s">
        <v>10</v>
      </c>
      <c r="K90" s="33" t="s">
        <v>10</v>
      </c>
      <c r="L90" s="33" t="s">
        <v>10</v>
      </c>
      <c r="M90" s="33" t="s">
        <v>10</v>
      </c>
      <c r="N90" s="33" t="s">
        <v>10</v>
      </c>
      <c r="O90" s="33" t="s">
        <v>10</v>
      </c>
      <c r="P90" s="33" t="s">
        <v>10</v>
      </c>
      <c r="Q90" s="33" t="s">
        <v>10</v>
      </c>
      <c r="R90" s="34" t="s">
        <v>10</v>
      </c>
      <c r="U90" s="64">
        <v>30</v>
      </c>
    </row>
  </sheetData>
  <mergeCells count="211">
    <mergeCell ref="A17:B17"/>
    <mergeCell ref="A4:B4"/>
    <mergeCell ref="A10:B10"/>
    <mergeCell ref="A15:B16"/>
    <mergeCell ref="C15:L15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L16:L17"/>
    <mergeCell ref="A14:R14"/>
    <mergeCell ref="O11:R11"/>
    <mergeCell ref="M7:N7"/>
    <mergeCell ref="M8:N8"/>
    <mergeCell ref="M9:N9"/>
    <mergeCell ref="M10:N10"/>
    <mergeCell ref="M11:N11"/>
    <mergeCell ref="G11:H11"/>
    <mergeCell ref="I7:L7"/>
    <mergeCell ref="A1:R1"/>
    <mergeCell ref="A11:B11"/>
    <mergeCell ref="A12:B12"/>
    <mergeCell ref="A13:B13"/>
    <mergeCell ref="A2:B3"/>
    <mergeCell ref="A6:B6"/>
    <mergeCell ref="A7:B7"/>
    <mergeCell ref="A8:B8"/>
    <mergeCell ref="A9:B9"/>
    <mergeCell ref="A5:B5"/>
    <mergeCell ref="G2:H2"/>
    <mergeCell ref="I2:L2"/>
    <mergeCell ref="M2:N2"/>
    <mergeCell ref="O2:R2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2:F2"/>
    <mergeCell ref="V2:W2"/>
    <mergeCell ref="G5:H5"/>
    <mergeCell ref="I5:L5"/>
    <mergeCell ref="M5:N5"/>
    <mergeCell ref="O5:R5"/>
    <mergeCell ref="G6:H6"/>
    <mergeCell ref="I6:L6"/>
    <mergeCell ref="M6:N6"/>
    <mergeCell ref="O6:R6"/>
    <mergeCell ref="Q3:Q4"/>
    <mergeCell ref="R3:R4"/>
    <mergeCell ref="L3:L4"/>
    <mergeCell ref="M3:M4"/>
    <mergeCell ref="N3:N4"/>
    <mergeCell ref="O3:O4"/>
    <mergeCell ref="P3:P4"/>
    <mergeCell ref="I8:L8"/>
    <mergeCell ref="I9:L9"/>
    <mergeCell ref="I10:L10"/>
    <mergeCell ref="I11:L11"/>
    <mergeCell ref="G7:H7"/>
    <mergeCell ref="G8:H8"/>
    <mergeCell ref="G9:H9"/>
    <mergeCell ref="G10:H10"/>
    <mergeCell ref="O7:R7"/>
    <mergeCell ref="O8:R8"/>
    <mergeCell ref="O9:R9"/>
    <mergeCell ref="O10:R10"/>
    <mergeCell ref="O20:R20"/>
    <mergeCell ref="O21:R21"/>
    <mergeCell ref="O22:R22"/>
    <mergeCell ref="M18:N18"/>
    <mergeCell ref="M19:N19"/>
    <mergeCell ref="M20:N20"/>
    <mergeCell ref="M21:N21"/>
    <mergeCell ref="M22:N22"/>
    <mergeCell ref="M15:N15"/>
    <mergeCell ref="O15:R15"/>
    <mergeCell ref="M16:M17"/>
    <mergeCell ref="N16:N17"/>
    <mergeCell ref="O16:O17"/>
    <mergeCell ref="P16:P17"/>
    <mergeCell ref="Q16:Q17"/>
    <mergeCell ref="R16:R17"/>
    <mergeCell ref="O18:R18"/>
    <mergeCell ref="O19:R19"/>
    <mergeCell ref="M30:N30"/>
    <mergeCell ref="M31:N31"/>
    <mergeCell ref="M23:N23"/>
    <mergeCell ref="M24:N24"/>
    <mergeCell ref="M25:N25"/>
    <mergeCell ref="M26:N26"/>
    <mergeCell ref="M27:N27"/>
    <mergeCell ref="A18:B18"/>
    <mergeCell ref="A19:B19"/>
    <mergeCell ref="A20:B20"/>
    <mergeCell ref="A21:B21"/>
    <mergeCell ref="A22:B22"/>
    <mergeCell ref="A33:B36"/>
    <mergeCell ref="O28:R28"/>
    <mergeCell ref="O29:R29"/>
    <mergeCell ref="O30:R30"/>
    <mergeCell ref="O31:R31"/>
    <mergeCell ref="O32:R32"/>
    <mergeCell ref="O23:R23"/>
    <mergeCell ref="O24:R24"/>
    <mergeCell ref="O25:R25"/>
    <mergeCell ref="O26:R26"/>
    <mergeCell ref="O27:R27"/>
    <mergeCell ref="M32:N32"/>
    <mergeCell ref="A28:B28"/>
    <mergeCell ref="A29:B29"/>
    <mergeCell ref="A30:B30"/>
    <mergeCell ref="A31:B31"/>
    <mergeCell ref="A32:B32"/>
    <mergeCell ref="A23:B23"/>
    <mergeCell ref="A24:B24"/>
    <mergeCell ref="A25:B25"/>
    <mergeCell ref="A26:B26"/>
    <mergeCell ref="A27:B27"/>
    <mergeCell ref="M28:N28"/>
    <mergeCell ref="M29:N29"/>
    <mergeCell ref="O40:O41"/>
    <mergeCell ref="P40:P41"/>
    <mergeCell ref="Q40:Q41"/>
    <mergeCell ref="R40:R41"/>
    <mergeCell ref="A41:B41"/>
    <mergeCell ref="A39:B40"/>
    <mergeCell ref="C39:J39"/>
    <mergeCell ref="K39:R39"/>
    <mergeCell ref="C40:C41"/>
    <mergeCell ref="D40:D41"/>
    <mergeCell ref="E40:E41"/>
    <mergeCell ref="F40:F41"/>
    <mergeCell ref="G40:G41"/>
    <mergeCell ref="H40:H41"/>
    <mergeCell ref="I40:I41"/>
    <mergeCell ref="J40:J41"/>
    <mergeCell ref="K40:K41"/>
    <mergeCell ref="L40:L41"/>
    <mergeCell ref="M40:M41"/>
    <mergeCell ref="N40:N41"/>
    <mergeCell ref="A47:B47"/>
    <mergeCell ref="A48:B48"/>
    <mergeCell ref="A49:B49"/>
    <mergeCell ref="A50:B50"/>
    <mergeCell ref="A51:B54"/>
    <mergeCell ref="A42:B42"/>
    <mergeCell ref="A43:B43"/>
    <mergeCell ref="A44:B44"/>
    <mergeCell ref="A45:B45"/>
    <mergeCell ref="A46:B46"/>
    <mergeCell ref="K47:R47"/>
    <mergeCell ref="K48:R48"/>
    <mergeCell ref="K49:R49"/>
    <mergeCell ref="K50:R50"/>
    <mergeCell ref="K42:R42"/>
    <mergeCell ref="K43:R43"/>
    <mergeCell ref="K44:R44"/>
    <mergeCell ref="K45:R45"/>
    <mergeCell ref="K46:R46"/>
    <mergeCell ref="A60:B60"/>
    <mergeCell ref="A61:B61"/>
    <mergeCell ref="A57:B58"/>
    <mergeCell ref="C57:R57"/>
    <mergeCell ref="C58:C59"/>
    <mergeCell ref="D58:D59"/>
    <mergeCell ref="E58:E59"/>
    <mergeCell ref="F58:F59"/>
    <mergeCell ref="G58:G59"/>
    <mergeCell ref="H58:H59"/>
    <mergeCell ref="I58:I59"/>
    <mergeCell ref="J58:J59"/>
    <mergeCell ref="K58:K59"/>
    <mergeCell ref="L58:L59"/>
    <mergeCell ref="M58:M59"/>
    <mergeCell ref="N58:N59"/>
    <mergeCell ref="O58:O59"/>
    <mergeCell ref="P58:P59"/>
    <mergeCell ref="A38:R38"/>
    <mergeCell ref="A56:R56"/>
    <mergeCell ref="A79:B89"/>
    <mergeCell ref="A77:B77"/>
    <mergeCell ref="A78:B78"/>
    <mergeCell ref="A90:B90"/>
    <mergeCell ref="A72:B72"/>
    <mergeCell ref="A73:B73"/>
    <mergeCell ref="A74:B74"/>
    <mergeCell ref="A75:B75"/>
    <mergeCell ref="A76:B76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Q58:Q59"/>
    <mergeCell ref="R58:R59"/>
    <mergeCell ref="A59:B5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9"/>
  <sheetViews>
    <sheetView zoomScale="93" zoomScaleNormal="93" workbookViewId="0">
      <selection activeCell="R39" sqref="R39"/>
    </sheetView>
  </sheetViews>
  <sheetFormatPr defaultRowHeight="14.4" x14ac:dyDescent="0.3"/>
  <cols>
    <col min="3" max="4" width="12.6640625" customWidth="1"/>
    <col min="5" max="44" width="4.33203125" customWidth="1"/>
    <col min="48" max="48" width="17.44140625" customWidth="1"/>
    <col min="49" max="49" width="15" customWidth="1"/>
    <col min="52" max="52" width="14.5546875" customWidth="1"/>
  </cols>
  <sheetData>
    <row r="1" spans="1:51" x14ac:dyDescent="0.3">
      <c r="A1" s="111" t="s">
        <v>66</v>
      </c>
      <c r="B1" s="112"/>
      <c r="C1" s="103" t="s">
        <v>67</v>
      </c>
      <c r="D1" s="104"/>
      <c r="E1" s="107" t="s">
        <v>8</v>
      </c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10" t="s">
        <v>94</v>
      </c>
      <c r="V1" s="110"/>
      <c r="W1" s="110"/>
      <c r="X1" s="110"/>
      <c r="Y1" s="98" t="s">
        <v>92</v>
      </c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</row>
    <row r="2" spans="1:51" x14ac:dyDescent="0.3">
      <c r="A2" s="112"/>
      <c r="B2" s="112"/>
      <c r="C2" s="104"/>
      <c r="D2" s="104"/>
      <c r="E2" s="107" t="s">
        <v>1</v>
      </c>
      <c r="F2" s="108"/>
      <c r="G2" s="108"/>
      <c r="H2" s="108"/>
      <c r="I2" s="107" t="s">
        <v>3</v>
      </c>
      <c r="J2" s="108"/>
      <c r="K2" s="107" t="s">
        <v>4</v>
      </c>
      <c r="L2" s="107"/>
      <c r="M2" s="107"/>
      <c r="N2" s="107"/>
      <c r="O2" s="107" t="s">
        <v>5</v>
      </c>
      <c r="P2" s="107"/>
      <c r="Q2" s="107" t="s">
        <v>6</v>
      </c>
      <c r="R2" s="107"/>
      <c r="S2" s="107"/>
      <c r="T2" s="107"/>
      <c r="U2" s="110" t="s">
        <v>95</v>
      </c>
      <c r="V2" s="110"/>
      <c r="W2" s="110"/>
      <c r="X2" s="110"/>
      <c r="Y2" s="98" t="s">
        <v>93</v>
      </c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8" t="s">
        <v>91</v>
      </c>
      <c r="AP2" s="99"/>
      <c r="AQ2" s="99"/>
      <c r="AR2" s="99"/>
      <c r="AY2" s="18"/>
    </row>
    <row r="3" spans="1:51" x14ac:dyDescent="0.3">
      <c r="A3" s="102" t="s">
        <v>44</v>
      </c>
      <c r="B3" s="113"/>
      <c r="C3" s="109" t="s">
        <v>68</v>
      </c>
      <c r="D3" s="109"/>
      <c r="E3" s="26">
        <v>0</v>
      </c>
      <c r="F3" s="2">
        <v>0</v>
      </c>
      <c r="G3" s="2">
        <v>0</v>
      </c>
      <c r="H3" s="2">
        <v>0</v>
      </c>
      <c r="I3" s="36">
        <v>0</v>
      </c>
      <c r="J3" s="36">
        <v>1</v>
      </c>
      <c r="K3" s="2">
        <v>0</v>
      </c>
      <c r="L3" s="2">
        <v>0</v>
      </c>
      <c r="M3" s="2">
        <v>0</v>
      </c>
      <c r="N3" s="2">
        <v>1</v>
      </c>
      <c r="O3" s="36">
        <v>0</v>
      </c>
      <c r="P3" s="36">
        <v>1</v>
      </c>
      <c r="Q3" s="2">
        <v>0</v>
      </c>
      <c r="R3" s="2">
        <v>0</v>
      </c>
      <c r="S3" s="2">
        <v>0</v>
      </c>
      <c r="T3" s="2">
        <v>0</v>
      </c>
      <c r="U3" s="35">
        <v>0</v>
      </c>
      <c r="V3" s="35">
        <v>4</v>
      </c>
      <c r="W3" s="35">
        <v>5</v>
      </c>
      <c r="X3" s="35">
        <v>0</v>
      </c>
      <c r="Y3" s="2" t="s">
        <v>103</v>
      </c>
      <c r="Z3" s="2" t="s">
        <v>103</v>
      </c>
      <c r="AA3" s="2" t="s">
        <v>103</v>
      </c>
      <c r="AB3" s="2" t="s">
        <v>103</v>
      </c>
      <c r="AC3" s="2" t="s">
        <v>103</v>
      </c>
      <c r="AD3" s="2" t="s">
        <v>103</v>
      </c>
      <c r="AE3" s="2" t="s">
        <v>103</v>
      </c>
      <c r="AF3" s="2" t="s">
        <v>103</v>
      </c>
      <c r="AG3" s="2" t="s">
        <v>103</v>
      </c>
      <c r="AH3" s="2" t="s">
        <v>103</v>
      </c>
      <c r="AI3" s="2" t="s">
        <v>103</v>
      </c>
      <c r="AJ3" s="2" t="s">
        <v>103</v>
      </c>
      <c r="AK3" s="2" t="s">
        <v>103</v>
      </c>
      <c r="AL3" s="2" t="s">
        <v>103</v>
      </c>
      <c r="AM3" s="2" t="s">
        <v>103</v>
      </c>
      <c r="AN3" s="2" t="s">
        <v>103</v>
      </c>
      <c r="AO3" s="2" t="s">
        <v>103</v>
      </c>
      <c r="AP3" s="2" t="s">
        <v>103</v>
      </c>
      <c r="AQ3" s="2" t="s">
        <v>103</v>
      </c>
      <c r="AR3" s="2" t="s">
        <v>103</v>
      </c>
    </row>
    <row r="4" spans="1:51" x14ac:dyDescent="0.3">
      <c r="A4" s="113"/>
      <c r="B4" s="113"/>
      <c r="C4" s="109" t="s">
        <v>69</v>
      </c>
      <c r="D4" s="109"/>
      <c r="E4" s="26">
        <v>0</v>
      </c>
      <c r="F4" s="2">
        <v>0</v>
      </c>
      <c r="G4" s="2">
        <v>0</v>
      </c>
      <c r="H4" s="2">
        <v>0</v>
      </c>
      <c r="I4" s="36">
        <v>1</v>
      </c>
      <c r="J4" s="36">
        <v>0</v>
      </c>
      <c r="K4" s="2">
        <v>0</v>
      </c>
      <c r="L4" s="2">
        <v>0</v>
      </c>
      <c r="M4" s="2">
        <v>1</v>
      </c>
      <c r="N4" s="2">
        <v>0</v>
      </c>
      <c r="O4" s="36">
        <v>0</v>
      </c>
      <c r="P4" s="36">
        <v>1</v>
      </c>
      <c r="Q4" s="2">
        <v>0</v>
      </c>
      <c r="R4" s="2">
        <v>1</v>
      </c>
      <c r="S4" s="2">
        <v>0</v>
      </c>
      <c r="T4" s="2">
        <v>0</v>
      </c>
      <c r="U4" s="35">
        <v>0</v>
      </c>
      <c r="V4" s="35">
        <v>8</v>
      </c>
      <c r="W4" s="35">
        <v>9</v>
      </c>
      <c r="X4" s="35">
        <v>4</v>
      </c>
      <c r="Y4" s="2" t="s">
        <v>103</v>
      </c>
      <c r="Z4" s="2" t="s">
        <v>103</v>
      </c>
      <c r="AA4" s="2" t="s">
        <v>103</v>
      </c>
      <c r="AB4" s="2" t="s">
        <v>103</v>
      </c>
      <c r="AC4" s="2" t="s">
        <v>103</v>
      </c>
      <c r="AD4" s="2" t="s">
        <v>103</v>
      </c>
      <c r="AE4" s="2" t="s">
        <v>103</v>
      </c>
      <c r="AF4" s="2" t="s">
        <v>103</v>
      </c>
      <c r="AG4" s="2" t="s">
        <v>103</v>
      </c>
      <c r="AH4" s="2" t="s">
        <v>103</v>
      </c>
      <c r="AI4" s="2" t="s">
        <v>103</v>
      </c>
      <c r="AJ4" s="2" t="s">
        <v>103</v>
      </c>
      <c r="AK4" s="2" t="s">
        <v>103</v>
      </c>
      <c r="AL4" s="2" t="s">
        <v>103</v>
      </c>
      <c r="AM4" s="2" t="s">
        <v>103</v>
      </c>
      <c r="AN4" s="2" t="s">
        <v>103</v>
      </c>
      <c r="AO4" s="2" t="s">
        <v>103</v>
      </c>
      <c r="AP4" s="2" t="s">
        <v>103</v>
      </c>
      <c r="AQ4" s="2" t="s">
        <v>103</v>
      </c>
      <c r="AR4" s="2" t="s">
        <v>103</v>
      </c>
    </row>
    <row r="5" spans="1:51" x14ac:dyDescent="0.3">
      <c r="A5" s="113"/>
      <c r="B5" s="113"/>
      <c r="C5" s="109" t="s">
        <v>70</v>
      </c>
      <c r="D5" s="109"/>
      <c r="E5" s="26">
        <v>0</v>
      </c>
      <c r="F5" s="2">
        <v>0</v>
      </c>
      <c r="G5" s="2">
        <v>0</v>
      </c>
      <c r="H5" s="2">
        <v>0</v>
      </c>
      <c r="I5" s="36">
        <v>1</v>
      </c>
      <c r="J5" s="36">
        <v>1</v>
      </c>
      <c r="K5" s="2">
        <v>0</v>
      </c>
      <c r="L5" s="2">
        <v>1</v>
      </c>
      <c r="M5" s="2">
        <v>0</v>
      </c>
      <c r="N5" s="2">
        <v>1</v>
      </c>
      <c r="O5" s="36">
        <v>1</v>
      </c>
      <c r="P5" s="36">
        <v>0</v>
      </c>
      <c r="Q5" s="2">
        <v>0</v>
      </c>
      <c r="R5" s="2">
        <v>0</v>
      </c>
      <c r="S5" s="2">
        <v>1</v>
      </c>
      <c r="T5" s="2">
        <v>1</v>
      </c>
      <c r="U5" s="35">
        <v>0</v>
      </c>
      <c r="V5" s="35" t="s">
        <v>98</v>
      </c>
      <c r="W5" s="35">
        <v>6</v>
      </c>
      <c r="X5" s="35">
        <v>3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0</v>
      </c>
      <c r="AN5" s="2">
        <v>0</v>
      </c>
      <c r="AO5" s="2">
        <v>0</v>
      </c>
      <c r="AP5" s="2">
        <v>0</v>
      </c>
      <c r="AQ5" s="2">
        <v>7</v>
      </c>
      <c r="AR5" s="2" t="s">
        <v>102</v>
      </c>
    </row>
    <row r="6" spans="1:51" x14ac:dyDescent="0.3">
      <c r="A6" s="113"/>
      <c r="B6" s="113"/>
      <c r="C6" s="109" t="s">
        <v>71</v>
      </c>
      <c r="D6" s="109"/>
      <c r="E6" s="26">
        <v>0</v>
      </c>
      <c r="F6" s="2">
        <v>0</v>
      </c>
      <c r="G6" s="2">
        <v>0</v>
      </c>
      <c r="H6" s="2">
        <v>1</v>
      </c>
      <c r="I6" s="36">
        <v>0</v>
      </c>
      <c r="J6" s="36">
        <v>1</v>
      </c>
      <c r="K6" s="2">
        <v>0</v>
      </c>
      <c r="L6" s="2">
        <v>0</v>
      </c>
      <c r="M6" s="2">
        <v>0</v>
      </c>
      <c r="N6" s="2">
        <v>0</v>
      </c>
      <c r="O6" s="36">
        <v>1</v>
      </c>
      <c r="P6" s="36">
        <v>0</v>
      </c>
      <c r="Q6" s="2">
        <v>0</v>
      </c>
      <c r="R6" s="2">
        <v>1</v>
      </c>
      <c r="S6" s="2">
        <v>1</v>
      </c>
      <c r="T6" s="2">
        <v>0</v>
      </c>
      <c r="U6" s="35">
        <v>1</v>
      </c>
      <c r="V6" s="35">
        <v>4</v>
      </c>
      <c r="W6" s="35">
        <v>2</v>
      </c>
      <c r="X6" s="35">
        <v>6</v>
      </c>
      <c r="Y6" s="2" t="s">
        <v>103</v>
      </c>
      <c r="Z6" s="2" t="s">
        <v>103</v>
      </c>
      <c r="AA6" s="2" t="s">
        <v>103</v>
      </c>
      <c r="AB6" s="2" t="s">
        <v>103</v>
      </c>
      <c r="AC6" s="2" t="s">
        <v>103</v>
      </c>
      <c r="AD6" s="2" t="s">
        <v>103</v>
      </c>
      <c r="AE6" s="2" t="s">
        <v>103</v>
      </c>
      <c r="AF6" s="2" t="s">
        <v>103</v>
      </c>
      <c r="AG6" s="2" t="s">
        <v>103</v>
      </c>
      <c r="AH6" s="2" t="s">
        <v>103</v>
      </c>
      <c r="AI6" s="2" t="s">
        <v>103</v>
      </c>
      <c r="AJ6" s="2" t="s">
        <v>103</v>
      </c>
      <c r="AK6" s="2" t="s">
        <v>103</v>
      </c>
      <c r="AL6" s="2" t="s">
        <v>103</v>
      </c>
      <c r="AM6" s="2" t="s">
        <v>103</v>
      </c>
      <c r="AN6" s="2" t="s">
        <v>103</v>
      </c>
      <c r="AO6" s="2" t="s">
        <v>103</v>
      </c>
      <c r="AP6" s="2" t="s">
        <v>103</v>
      </c>
      <c r="AQ6" s="2" t="s">
        <v>103</v>
      </c>
      <c r="AR6" s="2" t="s">
        <v>103</v>
      </c>
    </row>
    <row r="7" spans="1:51" x14ac:dyDescent="0.3">
      <c r="A7" s="113"/>
      <c r="B7" s="113"/>
      <c r="C7" s="109" t="s">
        <v>72</v>
      </c>
      <c r="D7" s="109"/>
      <c r="E7" s="26">
        <v>0</v>
      </c>
      <c r="F7" s="2">
        <v>0</v>
      </c>
      <c r="G7" s="2">
        <v>1</v>
      </c>
      <c r="H7" s="2">
        <v>0</v>
      </c>
      <c r="I7" s="36">
        <v>0</v>
      </c>
      <c r="J7" s="36">
        <v>1</v>
      </c>
      <c r="K7" s="2">
        <v>0</v>
      </c>
      <c r="L7" s="2">
        <v>1</v>
      </c>
      <c r="M7" s="2">
        <v>0</v>
      </c>
      <c r="N7" s="2">
        <v>1</v>
      </c>
      <c r="O7" s="36">
        <v>0</v>
      </c>
      <c r="P7" s="36">
        <v>1</v>
      </c>
      <c r="Q7" s="2">
        <v>0</v>
      </c>
      <c r="R7" s="2">
        <v>0</v>
      </c>
      <c r="S7" s="2">
        <v>1</v>
      </c>
      <c r="T7" s="2">
        <v>1</v>
      </c>
      <c r="U7" s="35">
        <v>2</v>
      </c>
      <c r="V7" s="35">
        <v>5</v>
      </c>
      <c r="W7" s="35">
        <v>5</v>
      </c>
      <c r="X7" s="35">
        <v>3</v>
      </c>
      <c r="Y7" s="2" t="s">
        <v>103</v>
      </c>
      <c r="Z7" s="2" t="s">
        <v>103</v>
      </c>
      <c r="AA7" s="2" t="s">
        <v>103</v>
      </c>
      <c r="AB7" s="2" t="s">
        <v>103</v>
      </c>
      <c r="AC7" s="2" t="s">
        <v>103</v>
      </c>
      <c r="AD7" s="2" t="s">
        <v>103</v>
      </c>
      <c r="AE7" s="2" t="s">
        <v>103</v>
      </c>
      <c r="AF7" s="2" t="s">
        <v>103</v>
      </c>
      <c r="AG7" s="2" t="s">
        <v>103</v>
      </c>
      <c r="AH7" s="2" t="s">
        <v>103</v>
      </c>
      <c r="AI7" s="2" t="s">
        <v>103</v>
      </c>
      <c r="AJ7" s="2" t="s">
        <v>103</v>
      </c>
      <c r="AK7" s="2" t="s">
        <v>103</v>
      </c>
      <c r="AL7" s="2" t="s">
        <v>103</v>
      </c>
      <c r="AM7" s="2" t="s">
        <v>103</v>
      </c>
      <c r="AN7" s="2" t="s">
        <v>103</v>
      </c>
      <c r="AO7" s="2" t="s">
        <v>103</v>
      </c>
      <c r="AP7" s="2" t="s">
        <v>103</v>
      </c>
      <c r="AQ7" s="2" t="s">
        <v>103</v>
      </c>
      <c r="AR7" s="2" t="s">
        <v>103</v>
      </c>
    </row>
    <row r="8" spans="1:51" x14ac:dyDescent="0.3">
      <c r="A8" s="113"/>
      <c r="B8" s="113"/>
      <c r="C8" s="109" t="s">
        <v>73</v>
      </c>
      <c r="D8" s="109"/>
      <c r="E8" s="26">
        <v>0</v>
      </c>
      <c r="F8" s="2">
        <v>0</v>
      </c>
      <c r="G8" s="2">
        <v>1</v>
      </c>
      <c r="H8" s="2">
        <v>1</v>
      </c>
      <c r="I8" s="36"/>
      <c r="J8" s="36">
        <v>0</v>
      </c>
      <c r="K8" s="2">
        <v>0</v>
      </c>
      <c r="L8" s="2">
        <v>0</v>
      </c>
      <c r="M8" s="2">
        <v>0</v>
      </c>
      <c r="N8" s="2">
        <v>1</v>
      </c>
      <c r="O8" s="36">
        <v>0</v>
      </c>
      <c r="P8" s="36">
        <v>1</v>
      </c>
      <c r="Q8" s="2">
        <v>0</v>
      </c>
      <c r="R8" s="2">
        <v>0</v>
      </c>
      <c r="S8" s="2">
        <v>0</v>
      </c>
      <c r="T8" s="2">
        <v>0</v>
      </c>
      <c r="U8" s="35">
        <v>3</v>
      </c>
      <c r="V8" s="35">
        <v>8</v>
      </c>
      <c r="W8" s="35">
        <v>5</v>
      </c>
      <c r="X8" s="35">
        <v>0</v>
      </c>
      <c r="Y8" s="2" t="s">
        <v>103</v>
      </c>
      <c r="Z8" s="2" t="s">
        <v>103</v>
      </c>
      <c r="AA8" s="2" t="s">
        <v>103</v>
      </c>
      <c r="AB8" s="2" t="s">
        <v>103</v>
      </c>
      <c r="AC8" s="2" t="s">
        <v>103</v>
      </c>
      <c r="AD8" s="2" t="s">
        <v>103</v>
      </c>
      <c r="AE8" s="2" t="s">
        <v>103</v>
      </c>
      <c r="AF8" s="2" t="s">
        <v>103</v>
      </c>
      <c r="AG8" s="2" t="s">
        <v>103</v>
      </c>
      <c r="AH8" s="2" t="s">
        <v>103</v>
      </c>
      <c r="AI8" s="2" t="s">
        <v>103</v>
      </c>
      <c r="AJ8" s="2" t="s">
        <v>103</v>
      </c>
      <c r="AK8" s="2" t="s">
        <v>103</v>
      </c>
      <c r="AL8" s="2" t="s">
        <v>103</v>
      </c>
      <c r="AM8" s="2" t="s">
        <v>103</v>
      </c>
      <c r="AN8" s="2" t="s">
        <v>103</v>
      </c>
      <c r="AO8" s="2" t="s">
        <v>103</v>
      </c>
      <c r="AP8" s="2" t="s">
        <v>103</v>
      </c>
      <c r="AQ8" s="2" t="s">
        <v>103</v>
      </c>
      <c r="AR8" s="2" t="s">
        <v>103</v>
      </c>
    </row>
    <row r="9" spans="1:51" x14ac:dyDescent="0.3">
      <c r="A9" s="113"/>
      <c r="B9" s="113"/>
      <c r="C9" s="109" t="s">
        <v>74</v>
      </c>
      <c r="D9" s="109"/>
      <c r="E9" s="26">
        <v>0</v>
      </c>
      <c r="F9" s="2">
        <v>1</v>
      </c>
      <c r="G9" s="2">
        <v>0</v>
      </c>
      <c r="H9" s="2">
        <v>0</v>
      </c>
      <c r="I9" s="36">
        <v>0</v>
      </c>
      <c r="J9" s="36">
        <v>1</v>
      </c>
      <c r="K9" s="2">
        <v>0</v>
      </c>
      <c r="L9" s="2">
        <v>1</v>
      </c>
      <c r="M9" s="2">
        <v>0</v>
      </c>
      <c r="N9" s="2">
        <v>0</v>
      </c>
      <c r="O9" s="36">
        <v>0</v>
      </c>
      <c r="P9" s="36">
        <v>1</v>
      </c>
      <c r="Q9" s="2">
        <v>0</v>
      </c>
      <c r="R9" s="2">
        <v>0</v>
      </c>
      <c r="S9" s="2">
        <v>1</v>
      </c>
      <c r="T9" s="2">
        <v>0</v>
      </c>
      <c r="U9" s="35">
        <v>4</v>
      </c>
      <c r="V9" s="35">
        <v>5</v>
      </c>
      <c r="W9" s="35">
        <v>1</v>
      </c>
      <c r="X9" s="35">
        <v>2</v>
      </c>
      <c r="Y9" s="2" t="s">
        <v>103</v>
      </c>
      <c r="Z9" s="2" t="s">
        <v>103</v>
      </c>
      <c r="AA9" s="2" t="s">
        <v>103</v>
      </c>
      <c r="AB9" s="2" t="s">
        <v>103</v>
      </c>
      <c r="AC9" s="2" t="s">
        <v>103</v>
      </c>
      <c r="AD9" s="2" t="s">
        <v>103</v>
      </c>
      <c r="AE9" s="2" t="s">
        <v>103</v>
      </c>
      <c r="AF9" s="2" t="s">
        <v>103</v>
      </c>
      <c r="AG9" s="2" t="s">
        <v>103</v>
      </c>
      <c r="AH9" s="2" t="s">
        <v>103</v>
      </c>
      <c r="AI9" s="2" t="s">
        <v>103</v>
      </c>
      <c r="AJ9" s="2" t="s">
        <v>103</v>
      </c>
      <c r="AK9" s="2" t="s">
        <v>103</v>
      </c>
      <c r="AL9" s="2" t="s">
        <v>103</v>
      </c>
      <c r="AM9" s="2" t="s">
        <v>103</v>
      </c>
      <c r="AN9" s="2" t="s">
        <v>103</v>
      </c>
      <c r="AO9" s="2" t="s">
        <v>103</v>
      </c>
      <c r="AP9" s="2" t="s">
        <v>103</v>
      </c>
      <c r="AQ9" s="2" t="s">
        <v>103</v>
      </c>
      <c r="AR9" s="2" t="s">
        <v>103</v>
      </c>
    </row>
    <row r="10" spans="1:51" x14ac:dyDescent="0.3">
      <c r="A10" s="113"/>
      <c r="B10" s="113"/>
      <c r="C10" s="109" t="s">
        <v>75</v>
      </c>
      <c r="D10" s="109"/>
      <c r="E10" s="26">
        <v>0</v>
      </c>
      <c r="F10" s="2">
        <v>1</v>
      </c>
      <c r="G10" s="2">
        <v>0</v>
      </c>
      <c r="H10" s="2">
        <v>1</v>
      </c>
      <c r="I10" s="36">
        <v>1</v>
      </c>
      <c r="J10" s="36">
        <v>0</v>
      </c>
      <c r="K10" s="2">
        <v>0</v>
      </c>
      <c r="L10" s="2">
        <v>1</v>
      </c>
      <c r="M10" s="2">
        <v>0</v>
      </c>
      <c r="N10" s="2">
        <v>1</v>
      </c>
      <c r="O10" s="36">
        <v>0</v>
      </c>
      <c r="P10" s="36">
        <v>1</v>
      </c>
      <c r="Q10" s="2">
        <v>0</v>
      </c>
      <c r="R10" s="2">
        <v>0</v>
      </c>
      <c r="S10" s="2">
        <v>0</v>
      </c>
      <c r="T10" s="2">
        <v>1</v>
      </c>
      <c r="U10" s="35">
        <v>5</v>
      </c>
      <c r="V10" s="35">
        <v>9</v>
      </c>
      <c r="W10" s="35">
        <v>5</v>
      </c>
      <c r="X10" s="35">
        <v>1</v>
      </c>
      <c r="Y10" s="2" t="s">
        <v>103</v>
      </c>
      <c r="Z10" s="2" t="s">
        <v>103</v>
      </c>
      <c r="AA10" s="2" t="s">
        <v>103</v>
      </c>
      <c r="AB10" s="2" t="s">
        <v>103</v>
      </c>
      <c r="AC10" s="2" t="s">
        <v>103</v>
      </c>
      <c r="AD10" s="2" t="s">
        <v>103</v>
      </c>
      <c r="AE10" s="2" t="s">
        <v>103</v>
      </c>
      <c r="AF10" s="2" t="s">
        <v>103</v>
      </c>
      <c r="AG10" s="2" t="s">
        <v>103</v>
      </c>
      <c r="AH10" s="2" t="s">
        <v>103</v>
      </c>
      <c r="AI10" s="2" t="s">
        <v>103</v>
      </c>
      <c r="AJ10" s="2" t="s">
        <v>103</v>
      </c>
      <c r="AK10" s="2" t="s">
        <v>103</v>
      </c>
      <c r="AL10" s="2" t="s">
        <v>103</v>
      </c>
      <c r="AM10" s="2" t="s">
        <v>103</v>
      </c>
      <c r="AN10" s="2" t="s">
        <v>103</v>
      </c>
      <c r="AO10" s="2" t="s">
        <v>103</v>
      </c>
      <c r="AP10" s="2" t="s">
        <v>103</v>
      </c>
      <c r="AQ10" s="2" t="s">
        <v>103</v>
      </c>
      <c r="AR10" s="2" t="s">
        <v>103</v>
      </c>
    </row>
    <row r="11" spans="1:51" x14ac:dyDescent="0.3">
      <c r="A11" s="113"/>
      <c r="B11" s="113"/>
      <c r="C11" s="109" t="s">
        <v>76</v>
      </c>
      <c r="D11" s="109"/>
      <c r="E11" s="26">
        <v>0</v>
      </c>
      <c r="F11" s="2">
        <v>1</v>
      </c>
      <c r="G11" s="2">
        <v>1</v>
      </c>
      <c r="H11" s="2">
        <v>0</v>
      </c>
      <c r="I11" s="36">
        <v>0</v>
      </c>
      <c r="J11" s="36">
        <v>1</v>
      </c>
      <c r="K11" s="2">
        <v>0</v>
      </c>
      <c r="L11" s="2">
        <v>0</v>
      </c>
      <c r="M11" s="2">
        <v>0</v>
      </c>
      <c r="N11" s="2">
        <v>0</v>
      </c>
      <c r="O11" s="36">
        <v>0</v>
      </c>
      <c r="P11" s="36">
        <v>1</v>
      </c>
      <c r="Q11" s="2">
        <v>0</v>
      </c>
      <c r="R11" s="2">
        <v>0</v>
      </c>
      <c r="S11" s="2">
        <v>1</v>
      </c>
      <c r="T11" s="2">
        <v>1</v>
      </c>
      <c r="U11" s="35">
        <v>6</v>
      </c>
      <c r="V11" s="35">
        <v>4</v>
      </c>
      <c r="W11" s="35">
        <v>1</v>
      </c>
      <c r="X11" s="35">
        <v>3</v>
      </c>
      <c r="Y11" s="2" t="s">
        <v>103</v>
      </c>
      <c r="Z11" s="2" t="s">
        <v>103</v>
      </c>
      <c r="AA11" s="2" t="s">
        <v>103</v>
      </c>
      <c r="AB11" s="2" t="s">
        <v>103</v>
      </c>
      <c r="AC11" s="2" t="s">
        <v>103</v>
      </c>
      <c r="AD11" s="2" t="s">
        <v>103</v>
      </c>
      <c r="AE11" s="2" t="s">
        <v>103</v>
      </c>
      <c r="AF11" s="2" t="s">
        <v>103</v>
      </c>
      <c r="AG11" s="2" t="s">
        <v>103</v>
      </c>
      <c r="AH11" s="2" t="s">
        <v>103</v>
      </c>
      <c r="AI11" s="2" t="s">
        <v>103</v>
      </c>
      <c r="AJ11" s="2" t="s">
        <v>103</v>
      </c>
      <c r="AK11" s="2" t="s">
        <v>103</v>
      </c>
      <c r="AL11" s="2" t="s">
        <v>103</v>
      </c>
      <c r="AM11" s="2" t="s">
        <v>103</v>
      </c>
      <c r="AN11" s="2" t="s">
        <v>103</v>
      </c>
      <c r="AO11" s="2" t="s">
        <v>103</v>
      </c>
      <c r="AP11" s="2" t="s">
        <v>103</v>
      </c>
      <c r="AQ11" s="2" t="s">
        <v>103</v>
      </c>
      <c r="AR11" s="2" t="s">
        <v>103</v>
      </c>
    </row>
    <row r="12" spans="1:51" x14ac:dyDescent="0.3">
      <c r="A12" s="102" t="s">
        <v>45</v>
      </c>
      <c r="B12" s="102"/>
      <c r="C12" s="78" t="s">
        <v>67</v>
      </c>
      <c r="D12" s="79"/>
      <c r="E12" s="107" t="s">
        <v>8</v>
      </c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0" t="s">
        <v>94</v>
      </c>
      <c r="V12" s="101"/>
      <c r="W12" s="101"/>
      <c r="X12" s="101"/>
      <c r="Y12" s="98" t="s">
        <v>92</v>
      </c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</row>
    <row r="13" spans="1:51" ht="15" customHeight="1" x14ac:dyDescent="0.3">
      <c r="A13" s="102"/>
      <c r="B13" s="102"/>
      <c r="C13" s="79"/>
      <c r="D13" s="79"/>
      <c r="E13" s="107" t="s">
        <v>1</v>
      </c>
      <c r="F13" s="108"/>
      <c r="G13" s="108"/>
      <c r="H13" s="108"/>
      <c r="I13" s="108"/>
      <c r="J13" s="108"/>
      <c r="K13" s="108"/>
      <c r="L13" s="108"/>
      <c r="M13" s="108"/>
      <c r="N13" s="108"/>
      <c r="O13" s="107" t="s">
        <v>5</v>
      </c>
      <c r="P13" s="108"/>
      <c r="Q13" s="107" t="s">
        <v>6</v>
      </c>
      <c r="R13" s="108"/>
      <c r="S13" s="108"/>
      <c r="T13" s="108"/>
      <c r="U13" s="100" t="s">
        <v>95</v>
      </c>
      <c r="V13" s="101"/>
      <c r="W13" s="101"/>
      <c r="X13" s="101"/>
      <c r="Y13" s="98" t="s">
        <v>93</v>
      </c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8" t="s">
        <v>91</v>
      </c>
      <c r="AP13" s="99"/>
      <c r="AQ13" s="99"/>
      <c r="AR13" s="99"/>
    </row>
    <row r="14" spans="1:51" ht="15" customHeight="1" x14ac:dyDescent="0.3">
      <c r="A14" s="102"/>
      <c r="B14" s="102"/>
      <c r="C14" s="109" t="s">
        <v>77</v>
      </c>
      <c r="D14" s="109"/>
      <c r="E14" s="26">
        <v>1</v>
      </c>
      <c r="F14" s="26">
        <v>0</v>
      </c>
      <c r="G14" s="26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36">
        <v>1</v>
      </c>
      <c r="P14" s="36">
        <v>0</v>
      </c>
      <c r="Q14" s="2">
        <v>0</v>
      </c>
      <c r="R14" s="2">
        <v>0</v>
      </c>
      <c r="S14" s="2">
        <v>0</v>
      </c>
      <c r="T14" s="2">
        <v>0</v>
      </c>
      <c r="U14" s="35">
        <v>8</v>
      </c>
      <c r="V14" s="35">
        <v>0</v>
      </c>
      <c r="W14" s="35">
        <v>2</v>
      </c>
      <c r="X14" s="35">
        <v>0</v>
      </c>
      <c r="Y14" s="2" t="s">
        <v>103</v>
      </c>
      <c r="Z14" s="2" t="s">
        <v>103</v>
      </c>
      <c r="AA14" s="2" t="s">
        <v>103</v>
      </c>
      <c r="AB14" s="2" t="s">
        <v>103</v>
      </c>
      <c r="AC14" s="2" t="s">
        <v>103</v>
      </c>
      <c r="AD14" s="2" t="s">
        <v>103</v>
      </c>
      <c r="AE14" s="2" t="s">
        <v>103</v>
      </c>
      <c r="AF14" s="2" t="s">
        <v>103</v>
      </c>
      <c r="AG14" s="2" t="s">
        <v>103</v>
      </c>
      <c r="AH14" s="2" t="s">
        <v>103</v>
      </c>
      <c r="AI14" s="2" t="s">
        <v>103</v>
      </c>
      <c r="AJ14" s="2" t="s">
        <v>103</v>
      </c>
      <c r="AK14" s="2" t="s">
        <v>103</v>
      </c>
      <c r="AL14" s="2" t="s">
        <v>103</v>
      </c>
      <c r="AM14" s="2" t="s">
        <v>103</v>
      </c>
      <c r="AN14" s="2" t="s">
        <v>103</v>
      </c>
      <c r="AO14" s="2" t="s">
        <v>103</v>
      </c>
      <c r="AP14" s="2" t="s">
        <v>103</v>
      </c>
      <c r="AQ14" s="2" t="s">
        <v>103</v>
      </c>
      <c r="AR14" s="2" t="s">
        <v>103</v>
      </c>
    </row>
    <row r="15" spans="1:51" ht="15" customHeight="1" x14ac:dyDescent="0.3">
      <c r="A15" s="102"/>
      <c r="B15" s="102"/>
      <c r="C15" s="109" t="s">
        <v>78</v>
      </c>
      <c r="D15" s="109"/>
      <c r="E15" s="26">
        <v>1</v>
      </c>
      <c r="F15" s="26">
        <v>0</v>
      </c>
      <c r="G15" s="26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36">
        <v>0</v>
      </c>
      <c r="P15" s="36">
        <v>1</v>
      </c>
      <c r="Q15" s="2">
        <v>0</v>
      </c>
      <c r="R15" s="2">
        <v>0</v>
      </c>
      <c r="S15" s="2">
        <v>1</v>
      </c>
      <c r="T15" s="2">
        <v>1</v>
      </c>
      <c r="U15" s="35">
        <v>8</v>
      </c>
      <c r="V15" s="35">
        <v>0</v>
      </c>
      <c r="W15" s="35">
        <v>5</v>
      </c>
      <c r="X15" s="35">
        <v>3</v>
      </c>
      <c r="Y15" s="2" t="s">
        <v>103</v>
      </c>
      <c r="Z15" s="2" t="s">
        <v>103</v>
      </c>
      <c r="AA15" s="2" t="s">
        <v>103</v>
      </c>
      <c r="AB15" s="2" t="s">
        <v>103</v>
      </c>
      <c r="AC15" s="2" t="s">
        <v>103</v>
      </c>
      <c r="AD15" s="2" t="s">
        <v>103</v>
      </c>
      <c r="AE15" s="2" t="s">
        <v>103</v>
      </c>
      <c r="AF15" s="2" t="s">
        <v>103</v>
      </c>
      <c r="AG15" s="2" t="s">
        <v>103</v>
      </c>
      <c r="AH15" s="2" t="s">
        <v>103</v>
      </c>
      <c r="AI15" s="2" t="s">
        <v>103</v>
      </c>
      <c r="AJ15" s="2" t="s">
        <v>103</v>
      </c>
      <c r="AK15" s="2" t="s">
        <v>103</v>
      </c>
      <c r="AL15" s="2" t="s">
        <v>103</v>
      </c>
      <c r="AM15" s="2" t="s">
        <v>103</v>
      </c>
      <c r="AN15" s="2" t="s">
        <v>103</v>
      </c>
      <c r="AO15" s="2" t="s">
        <v>103</v>
      </c>
      <c r="AP15" s="2" t="s">
        <v>103</v>
      </c>
      <c r="AQ15" s="2" t="s">
        <v>103</v>
      </c>
      <c r="AR15" s="2" t="s">
        <v>103</v>
      </c>
    </row>
    <row r="16" spans="1:51" ht="15" customHeight="1" x14ac:dyDescent="0.3">
      <c r="A16" s="102"/>
      <c r="B16" s="102"/>
      <c r="C16" s="109" t="s">
        <v>79</v>
      </c>
      <c r="D16" s="109"/>
      <c r="E16" s="26">
        <v>1</v>
      </c>
      <c r="F16" s="26">
        <v>0</v>
      </c>
      <c r="G16" s="26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1</v>
      </c>
      <c r="N16" s="2">
        <v>0</v>
      </c>
      <c r="O16" s="36">
        <v>1</v>
      </c>
      <c r="P16" s="36">
        <v>0</v>
      </c>
      <c r="Q16" s="2">
        <v>0</v>
      </c>
      <c r="R16" s="2">
        <v>0</v>
      </c>
      <c r="S16" s="2">
        <v>1</v>
      </c>
      <c r="T16" s="2">
        <v>0</v>
      </c>
      <c r="U16" s="35">
        <v>8</v>
      </c>
      <c r="V16" s="35">
        <v>0</v>
      </c>
      <c r="W16" s="35" t="s">
        <v>99</v>
      </c>
      <c r="X16" s="35">
        <v>2</v>
      </c>
      <c r="Y16" s="2" t="s">
        <v>103</v>
      </c>
      <c r="Z16" s="2" t="s">
        <v>103</v>
      </c>
      <c r="AA16" s="2" t="s">
        <v>103</v>
      </c>
      <c r="AB16" s="2" t="s">
        <v>103</v>
      </c>
      <c r="AC16" s="2" t="s">
        <v>103</v>
      </c>
      <c r="AD16" s="2" t="s">
        <v>103</v>
      </c>
      <c r="AE16" s="2" t="s">
        <v>103</v>
      </c>
      <c r="AF16" s="2" t="s">
        <v>103</v>
      </c>
      <c r="AG16" s="2" t="s">
        <v>103</v>
      </c>
      <c r="AH16" s="2" t="s">
        <v>103</v>
      </c>
      <c r="AI16" s="2" t="s">
        <v>103</v>
      </c>
      <c r="AJ16" s="2" t="s">
        <v>103</v>
      </c>
      <c r="AK16" s="2" t="s">
        <v>103</v>
      </c>
      <c r="AL16" s="2" t="s">
        <v>103</v>
      </c>
      <c r="AM16" s="2" t="s">
        <v>103</v>
      </c>
      <c r="AN16" s="2" t="s">
        <v>103</v>
      </c>
      <c r="AO16" s="2" t="s">
        <v>103</v>
      </c>
      <c r="AP16" s="2" t="s">
        <v>103</v>
      </c>
      <c r="AQ16" s="2" t="s">
        <v>103</v>
      </c>
      <c r="AR16" s="2" t="s">
        <v>103</v>
      </c>
    </row>
    <row r="17" spans="1:44" ht="15" customHeight="1" x14ac:dyDescent="0.3">
      <c r="A17" s="102"/>
      <c r="B17" s="102"/>
      <c r="C17" s="109" t="s">
        <v>80</v>
      </c>
      <c r="D17" s="109"/>
      <c r="E17" s="26">
        <v>1</v>
      </c>
      <c r="F17" s="26">
        <v>0</v>
      </c>
      <c r="G17" s="26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</v>
      </c>
      <c r="N17" s="2">
        <v>1</v>
      </c>
      <c r="O17" s="36">
        <v>0</v>
      </c>
      <c r="P17" s="36">
        <v>1</v>
      </c>
      <c r="Q17" s="2">
        <v>0</v>
      </c>
      <c r="R17" s="2">
        <v>1</v>
      </c>
      <c r="S17" s="2">
        <v>0</v>
      </c>
      <c r="T17" s="2">
        <v>1</v>
      </c>
      <c r="U17" s="35">
        <v>8</v>
      </c>
      <c r="V17" s="35">
        <v>0</v>
      </c>
      <c r="W17" s="35" t="s">
        <v>98</v>
      </c>
      <c r="X17" s="35">
        <v>5</v>
      </c>
      <c r="Y17" s="2" t="s">
        <v>103</v>
      </c>
      <c r="Z17" s="2" t="s">
        <v>103</v>
      </c>
      <c r="AA17" s="2" t="s">
        <v>103</v>
      </c>
      <c r="AB17" s="2" t="s">
        <v>103</v>
      </c>
      <c r="AC17" s="2" t="s">
        <v>103</v>
      </c>
      <c r="AD17" s="2" t="s">
        <v>103</v>
      </c>
      <c r="AE17" s="2" t="s">
        <v>103</v>
      </c>
      <c r="AF17" s="2" t="s">
        <v>103</v>
      </c>
      <c r="AG17" s="2" t="s">
        <v>103</v>
      </c>
      <c r="AH17" s="2" t="s">
        <v>103</v>
      </c>
      <c r="AI17" s="2" t="s">
        <v>103</v>
      </c>
      <c r="AJ17" s="2" t="s">
        <v>103</v>
      </c>
      <c r="AK17" s="2" t="s">
        <v>103</v>
      </c>
      <c r="AL17" s="2" t="s">
        <v>103</v>
      </c>
      <c r="AM17" s="2" t="s">
        <v>103</v>
      </c>
      <c r="AN17" s="2" t="s">
        <v>103</v>
      </c>
      <c r="AO17" s="2" t="s">
        <v>103</v>
      </c>
      <c r="AP17" s="2" t="s">
        <v>103</v>
      </c>
      <c r="AQ17" s="2" t="s">
        <v>103</v>
      </c>
      <c r="AR17" s="2" t="s">
        <v>103</v>
      </c>
    </row>
    <row r="18" spans="1:44" ht="15" customHeight="1" x14ac:dyDescent="0.3">
      <c r="A18" s="102"/>
      <c r="B18" s="102"/>
      <c r="C18" s="109" t="s">
        <v>81</v>
      </c>
      <c r="D18" s="109"/>
      <c r="E18" s="26">
        <v>1</v>
      </c>
      <c r="F18" s="26">
        <v>0</v>
      </c>
      <c r="G18" s="26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36">
        <v>0</v>
      </c>
      <c r="P18" s="36">
        <v>1</v>
      </c>
      <c r="Q18" s="2">
        <v>0</v>
      </c>
      <c r="R18" s="2">
        <v>0</v>
      </c>
      <c r="S18" s="2">
        <v>0</v>
      </c>
      <c r="T18" s="2">
        <v>1</v>
      </c>
      <c r="U18" s="35">
        <v>8</v>
      </c>
      <c r="V18" s="35">
        <v>1</v>
      </c>
      <c r="W18" s="35">
        <v>1</v>
      </c>
      <c r="X18" s="35">
        <v>1</v>
      </c>
      <c r="Y18" s="2" t="s">
        <v>103</v>
      </c>
      <c r="Z18" s="2" t="s">
        <v>103</v>
      </c>
      <c r="AA18" s="2" t="s">
        <v>103</v>
      </c>
      <c r="AB18" s="2" t="s">
        <v>103</v>
      </c>
      <c r="AC18" s="2" t="s">
        <v>103</v>
      </c>
      <c r="AD18" s="2" t="s">
        <v>103</v>
      </c>
      <c r="AE18" s="2" t="s">
        <v>103</v>
      </c>
      <c r="AF18" s="2" t="s">
        <v>103</v>
      </c>
      <c r="AG18" s="2" t="s">
        <v>103</v>
      </c>
      <c r="AH18" s="2" t="s">
        <v>103</v>
      </c>
      <c r="AI18" s="2" t="s">
        <v>103</v>
      </c>
      <c r="AJ18" s="2" t="s">
        <v>103</v>
      </c>
      <c r="AK18" s="2" t="s">
        <v>103</v>
      </c>
      <c r="AL18" s="2" t="s">
        <v>103</v>
      </c>
      <c r="AM18" s="2" t="s">
        <v>103</v>
      </c>
      <c r="AN18" s="2" t="s">
        <v>103</v>
      </c>
      <c r="AO18" s="2" t="s">
        <v>103</v>
      </c>
      <c r="AP18" s="2" t="s">
        <v>103</v>
      </c>
      <c r="AQ18" s="2" t="s">
        <v>103</v>
      </c>
      <c r="AR18" s="2" t="s">
        <v>103</v>
      </c>
    </row>
    <row r="19" spans="1:44" ht="15" customHeight="1" x14ac:dyDescent="0.3">
      <c r="A19" s="102"/>
      <c r="B19" s="102"/>
      <c r="C19" s="109" t="s">
        <v>82</v>
      </c>
      <c r="D19" s="109"/>
      <c r="E19" s="26">
        <v>1</v>
      </c>
      <c r="F19" s="26">
        <v>0</v>
      </c>
      <c r="G19" s="26">
        <v>0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v>0</v>
      </c>
      <c r="N19" s="2">
        <v>1</v>
      </c>
      <c r="O19" s="36">
        <v>1</v>
      </c>
      <c r="P19" s="36">
        <v>0</v>
      </c>
      <c r="Q19" s="2">
        <v>0</v>
      </c>
      <c r="R19" s="2">
        <v>0</v>
      </c>
      <c r="S19" s="2">
        <v>1</v>
      </c>
      <c r="T19" s="2">
        <v>0</v>
      </c>
      <c r="U19" s="35">
        <v>8</v>
      </c>
      <c r="V19" s="35">
        <v>1</v>
      </c>
      <c r="W19" s="35">
        <v>6</v>
      </c>
      <c r="X19" s="35">
        <v>2</v>
      </c>
      <c r="Y19" s="2" t="s">
        <v>103</v>
      </c>
      <c r="Z19" s="2" t="s">
        <v>103</v>
      </c>
      <c r="AA19" s="2" t="s">
        <v>103</v>
      </c>
      <c r="AB19" s="2" t="s">
        <v>103</v>
      </c>
      <c r="AC19" s="2" t="s">
        <v>103</v>
      </c>
      <c r="AD19" s="2" t="s">
        <v>103</v>
      </c>
      <c r="AE19" s="2" t="s">
        <v>103</v>
      </c>
      <c r="AF19" s="2" t="s">
        <v>103</v>
      </c>
      <c r="AG19" s="2" t="s">
        <v>103</v>
      </c>
      <c r="AH19" s="2" t="s">
        <v>103</v>
      </c>
      <c r="AI19" s="2" t="s">
        <v>103</v>
      </c>
      <c r="AJ19" s="2" t="s">
        <v>103</v>
      </c>
      <c r="AK19" s="2" t="s">
        <v>103</v>
      </c>
      <c r="AL19" s="2" t="s">
        <v>103</v>
      </c>
      <c r="AM19" s="2" t="s">
        <v>103</v>
      </c>
      <c r="AN19" s="2" t="s">
        <v>103</v>
      </c>
      <c r="AO19" s="2" t="s">
        <v>103</v>
      </c>
      <c r="AP19" s="2" t="s">
        <v>103</v>
      </c>
      <c r="AQ19" s="2" t="s">
        <v>103</v>
      </c>
      <c r="AR19" s="2" t="s">
        <v>103</v>
      </c>
    </row>
    <row r="20" spans="1:44" ht="15" customHeight="1" x14ac:dyDescent="0.3">
      <c r="A20" s="102"/>
      <c r="B20" s="102"/>
      <c r="C20" s="109" t="s">
        <v>83</v>
      </c>
      <c r="D20" s="109"/>
      <c r="E20" s="26">
        <v>1</v>
      </c>
      <c r="F20" s="26">
        <v>0</v>
      </c>
      <c r="G20" s="26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1</v>
      </c>
      <c r="N20" s="2">
        <v>0</v>
      </c>
      <c r="O20" s="36">
        <v>1</v>
      </c>
      <c r="P20" s="36">
        <v>1</v>
      </c>
      <c r="Q20" s="2">
        <v>0</v>
      </c>
      <c r="R20" s="2">
        <v>0</v>
      </c>
      <c r="S20" s="2">
        <v>0</v>
      </c>
      <c r="T20" s="2">
        <v>0</v>
      </c>
      <c r="U20" s="35">
        <v>8</v>
      </c>
      <c r="V20" s="35">
        <v>1</v>
      </c>
      <c r="W20" s="35" t="s">
        <v>100</v>
      </c>
      <c r="X20" s="35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1</v>
      </c>
      <c r="AL20" s="2">
        <v>1</v>
      </c>
      <c r="AM20" s="2">
        <v>1</v>
      </c>
      <c r="AN20" s="2">
        <v>0</v>
      </c>
      <c r="AO20" s="2">
        <v>0</v>
      </c>
      <c r="AP20" s="2">
        <v>0</v>
      </c>
      <c r="AQ20" s="2">
        <v>0</v>
      </c>
      <c r="AR20" s="2" t="s">
        <v>104</v>
      </c>
    </row>
    <row r="21" spans="1:44" ht="15" customHeight="1" x14ac:dyDescent="0.3">
      <c r="A21" s="102"/>
      <c r="B21" s="102"/>
      <c r="C21" s="109" t="s">
        <v>84</v>
      </c>
      <c r="D21" s="109"/>
      <c r="E21" s="26">
        <v>1</v>
      </c>
      <c r="F21" s="26">
        <v>0</v>
      </c>
      <c r="G21" s="26">
        <v>0</v>
      </c>
      <c r="H21" s="2">
        <v>0</v>
      </c>
      <c r="I21" s="2">
        <v>0</v>
      </c>
      <c r="J21" s="2">
        <v>0</v>
      </c>
      <c r="K21" s="2">
        <v>1</v>
      </c>
      <c r="L21" s="2">
        <v>0</v>
      </c>
      <c r="M21" s="2">
        <v>0</v>
      </c>
      <c r="N21" s="2">
        <v>1</v>
      </c>
      <c r="O21" s="36">
        <v>0</v>
      </c>
      <c r="P21" s="36">
        <v>1</v>
      </c>
      <c r="Q21" s="2">
        <v>0</v>
      </c>
      <c r="R21" s="2">
        <v>1</v>
      </c>
      <c r="S21" s="2">
        <v>1</v>
      </c>
      <c r="T21" s="2">
        <v>1</v>
      </c>
      <c r="U21" s="35">
        <v>8</v>
      </c>
      <c r="V21" s="35">
        <v>2</v>
      </c>
      <c r="W21" s="35">
        <v>5</v>
      </c>
      <c r="X21" s="35">
        <v>7</v>
      </c>
      <c r="Y21" s="2" t="s">
        <v>103</v>
      </c>
      <c r="Z21" s="2" t="s">
        <v>103</v>
      </c>
      <c r="AA21" s="2" t="s">
        <v>103</v>
      </c>
      <c r="AB21" s="2" t="s">
        <v>103</v>
      </c>
      <c r="AC21" s="2" t="s">
        <v>103</v>
      </c>
      <c r="AD21" s="2" t="s">
        <v>103</v>
      </c>
      <c r="AE21" s="2" t="s">
        <v>103</v>
      </c>
      <c r="AF21" s="2" t="s">
        <v>103</v>
      </c>
      <c r="AG21" s="2" t="s">
        <v>103</v>
      </c>
      <c r="AH21" s="2" t="s">
        <v>103</v>
      </c>
      <c r="AI21" s="2" t="s">
        <v>103</v>
      </c>
      <c r="AJ21" s="2" t="s">
        <v>103</v>
      </c>
      <c r="AK21" s="2" t="s">
        <v>103</v>
      </c>
      <c r="AL21" s="2" t="s">
        <v>103</v>
      </c>
      <c r="AM21" s="2" t="s">
        <v>103</v>
      </c>
      <c r="AN21" s="2" t="s">
        <v>103</v>
      </c>
      <c r="AO21" s="2" t="s">
        <v>103</v>
      </c>
      <c r="AP21" s="2" t="s">
        <v>103</v>
      </c>
      <c r="AQ21" s="2" t="s">
        <v>103</v>
      </c>
      <c r="AR21" s="2" t="s">
        <v>103</v>
      </c>
    </row>
    <row r="22" spans="1:44" ht="15" customHeight="1" x14ac:dyDescent="0.3">
      <c r="A22" s="102"/>
      <c r="B22" s="102"/>
      <c r="C22" s="109" t="s">
        <v>85</v>
      </c>
      <c r="D22" s="109"/>
      <c r="E22" s="26">
        <v>1</v>
      </c>
      <c r="F22" s="26">
        <v>0</v>
      </c>
      <c r="G22" s="26">
        <v>0</v>
      </c>
      <c r="H22" s="2">
        <v>0</v>
      </c>
      <c r="I22" s="2">
        <v>0</v>
      </c>
      <c r="J22" s="2">
        <v>0</v>
      </c>
      <c r="K22" s="2">
        <v>1</v>
      </c>
      <c r="L22" s="2">
        <v>0</v>
      </c>
      <c r="M22" s="2">
        <v>1</v>
      </c>
      <c r="N22" s="2">
        <v>1</v>
      </c>
      <c r="O22" s="36">
        <v>1</v>
      </c>
      <c r="P22" s="36">
        <v>1</v>
      </c>
      <c r="Q22" s="2">
        <v>0</v>
      </c>
      <c r="R22" s="2">
        <v>0</v>
      </c>
      <c r="S22" s="2">
        <v>0</v>
      </c>
      <c r="T22" s="2">
        <v>1</v>
      </c>
      <c r="U22" s="35">
        <v>8</v>
      </c>
      <c r="V22" s="35">
        <v>2</v>
      </c>
      <c r="W22" s="35" t="s">
        <v>101</v>
      </c>
      <c r="X22" s="35">
        <v>1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1</v>
      </c>
      <c r="AJ22" s="2">
        <v>0</v>
      </c>
      <c r="AK22" s="2">
        <v>0</v>
      </c>
      <c r="AL22" s="2">
        <v>1</v>
      </c>
      <c r="AM22" s="2">
        <v>0</v>
      </c>
      <c r="AN22" s="2">
        <v>0</v>
      </c>
      <c r="AO22" s="2">
        <v>0</v>
      </c>
      <c r="AP22" s="2">
        <v>0</v>
      </c>
      <c r="AQ22" s="2">
        <v>2</v>
      </c>
      <c r="AR22" s="2">
        <v>4</v>
      </c>
    </row>
    <row r="23" spans="1:44" ht="15" customHeight="1" x14ac:dyDescent="0.3">
      <c r="A23" s="102"/>
      <c r="B23" s="102"/>
      <c r="C23" s="109" t="s">
        <v>86</v>
      </c>
      <c r="D23" s="109"/>
      <c r="E23" s="26">
        <v>1</v>
      </c>
      <c r="F23" s="26">
        <v>0</v>
      </c>
      <c r="G23" s="26">
        <v>0</v>
      </c>
      <c r="H23" s="2">
        <v>0</v>
      </c>
      <c r="I23" s="2">
        <v>0</v>
      </c>
      <c r="J23" s="2">
        <v>0</v>
      </c>
      <c r="K23" s="2">
        <v>1</v>
      </c>
      <c r="L23" s="2">
        <v>1</v>
      </c>
      <c r="M23" s="2">
        <v>0</v>
      </c>
      <c r="N23" s="2">
        <v>0</v>
      </c>
      <c r="O23" s="36">
        <v>0</v>
      </c>
      <c r="P23" s="36">
        <v>0</v>
      </c>
      <c r="Q23" s="2">
        <v>0</v>
      </c>
      <c r="R23" s="2">
        <v>0</v>
      </c>
      <c r="S23" s="2">
        <v>0</v>
      </c>
      <c r="T23" s="2">
        <v>0</v>
      </c>
      <c r="U23" s="35">
        <v>8</v>
      </c>
      <c r="V23" s="35">
        <v>3</v>
      </c>
      <c r="W23" s="35">
        <v>0</v>
      </c>
      <c r="X23" s="35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1</v>
      </c>
      <c r="AE23" s="2">
        <v>0</v>
      </c>
      <c r="AF23" s="2">
        <v>0</v>
      </c>
      <c r="AG23" s="2">
        <v>1</v>
      </c>
      <c r="AH23" s="2">
        <v>1</v>
      </c>
      <c r="AI23" s="2">
        <v>1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4</v>
      </c>
      <c r="AQ23" s="2" t="s">
        <v>104</v>
      </c>
      <c r="AR23" s="2">
        <v>0</v>
      </c>
    </row>
    <row r="24" spans="1:44" ht="15" customHeight="1" x14ac:dyDescent="0.3">
      <c r="A24" s="102"/>
      <c r="B24" s="102"/>
      <c r="C24" s="109" t="s">
        <v>87</v>
      </c>
      <c r="D24" s="109"/>
      <c r="E24" s="26">
        <v>1</v>
      </c>
      <c r="F24" s="26">
        <v>0</v>
      </c>
      <c r="G24" s="26">
        <v>0</v>
      </c>
      <c r="H24" s="2">
        <v>0</v>
      </c>
      <c r="I24" s="2">
        <v>0</v>
      </c>
      <c r="J24" s="2">
        <v>0</v>
      </c>
      <c r="K24" s="2">
        <v>1</v>
      </c>
      <c r="L24" s="2">
        <v>1</v>
      </c>
      <c r="M24" s="2">
        <v>0</v>
      </c>
      <c r="N24" s="2">
        <v>1</v>
      </c>
      <c r="O24" s="36">
        <v>0</v>
      </c>
      <c r="P24" s="36">
        <v>1</v>
      </c>
      <c r="Q24" s="2">
        <v>0</v>
      </c>
      <c r="R24" s="2">
        <v>0</v>
      </c>
      <c r="S24" s="2">
        <v>1</v>
      </c>
      <c r="T24" s="2">
        <v>1</v>
      </c>
      <c r="U24" s="35">
        <v>8</v>
      </c>
      <c r="V24" s="35">
        <v>3</v>
      </c>
      <c r="W24" s="35">
        <v>5</v>
      </c>
      <c r="X24" s="35">
        <v>3</v>
      </c>
      <c r="Y24" s="19" t="s">
        <v>103</v>
      </c>
      <c r="Z24" s="19" t="s">
        <v>103</v>
      </c>
      <c r="AA24" s="19" t="s">
        <v>103</v>
      </c>
      <c r="AB24" s="19" t="s">
        <v>103</v>
      </c>
      <c r="AC24" s="19" t="s">
        <v>103</v>
      </c>
      <c r="AD24" s="19" t="s">
        <v>103</v>
      </c>
      <c r="AE24" s="19" t="s">
        <v>103</v>
      </c>
      <c r="AF24" s="19" t="s">
        <v>103</v>
      </c>
      <c r="AG24" s="19" t="s">
        <v>103</v>
      </c>
      <c r="AH24" s="19" t="s">
        <v>103</v>
      </c>
      <c r="AI24" s="19" t="s">
        <v>103</v>
      </c>
      <c r="AJ24" s="19" t="s">
        <v>103</v>
      </c>
      <c r="AK24" s="19" t="s">
        <v>103</v>
      </c>
      <c r="AL24" s="19" t="s">
        <v>103</v>
      </c>
      <c r="AM24" s="19" t="s">
        <v>103</v>
      </c>
      <c r="AN24" s="19" t="s">
        <v>103</v>
      </c>
      <c r="AO24" s="19" t="s">
        <v>103</v>
      </c>
      <c r="AP24" s="19" t="s">
        <v>103</v>
      </c>
      <c r="AQ24" s="19" t="s">
        <v>103</v>
      </c>
      <c r="AR24" s="19" t="s">
        <v>103</v>
      </c>
    </row>
    <row r="25" spans="1:44" ht="15" customHeight="1" x14ac:dyDescent="0.3">
      <c r="A25" s="102"/>
      <c r="B25" s="102"/>
      <c r="C25" s="109" t="s">
        <v>88</v>
      </c>
      <c r="D25" s="109"/>
      <c r="E25" s="26">
        <v>1</v>
      </c>
      <c r="F25" s="26">
        <v>0</v>
      </c>
      <c r="G25" s="26">
        <v>0</v>
      </c>
      <c r="H25" s="2">
        <v>0</v>
      </c>
      <c r="I25" s="2">
        <v>0</v>
      </c>
      <c r="J25" s="2">
        <v>0</v>
      </c>
      <c r="K25" s="2">
        <v>1</v>
      </c>
      <c r="L25" s="2">
        <v>1</v>
      </c>
      <c r="M25" s="2">
        <v>1</v>
      </c>
      <c r="N25" s="2">
        <v>0</v>
      </c>
      <c r="O25" s="36">
        <v>0</v>
      </c>
      <c r="P25" s="36">
        <v>1</v>
      </c>
      <c r="Q25" s="2">
        <v>0</v>
      </c>
      <c r="R25" s="2">
        <v>1</v>
      </c>
      <c r="S25" s="2">
        <v>0</v>
      </c>
      <c r="T25" s="2">
        <v>1</v>
      </c>
      <c r="U25" s="35">
        <v>8</v>
      </c>
      <c r="V25" s="35">
        <v>3</v>
      </c>
      <c r="W25" s="35">
        <v>9</v>
      </c>
      <c r="X25" s="35">
        <v>5</v>
      </c>
      <c r="Y25" s="19" t="s">
        <v>103</v>
      </c>
      <c r="Z25" s="19" t="s">
        <v>103</v>
      </c>
      <c r="AA25" s="19" t="s">
        <v>103</v>
      </c>
      <c r="AB25" s="19" t="s">
        <v>103</v>
      </c>
      <c r="AC25" s="19" t="s">
        <v>103</v>
      </c>
      <c r="AD25" s="19" t="s">
        <v>103</v>
      </c>
      <c r="AE25" s="19" t="s">
        <v>103</v>
      </c>
      <c r="AF25" s="19" t="s">
        <v>103</v>
      </c>
      <c r="AG25" s="19" t="s">
        <v>103</v>
      </c>
      <c r="AH25" s="19" t="s">
        <v>103</v>
      </c>
      <c r="AI25" s="19" t="s">
        <v>103</v>
      </c>
      <c r="AJ25" s="19" t="s">
        <v>103</v>
      </c>
      <c r="AK25" s="19" t="s">
        <v>103</v>
      </c>
      <c r="AL25" s="19" t="s">
        <v>103</v>
      </c>
      <c r="AM25" s="19" t="s">
        <v>103</v>
      </c>
      <c r="AN25" s="19" t="s">
        <v>103</v>
      </c>
      <c r="AO25" s="19" t="s">
        <v>103</v>
      </c>
      <c r="AP25" s="19" t="s">
        <v>103</v>
      </c>
      <c r="AQ25" s="19" t="s">
        <v>103</v>
      </c>
      <c r="AR25" s="19" t="s">
        <v>103</v>
      </c>
    </row>
    <row r="26" spans="1:44" ht="15" customHeight="1" x14ac:dyDescent="0.3">
      <c r="A26" s="102" t="s">
        <v>46</v>
      </c>
      <c r="B26" s="102"/>
      <c r="C26" s="103" t="s">
        <v>67</v>
      </c>
      <c r="D26" s="104"/>
      <c r="E26" s="105" t="s">
        <v>8</v>
      </c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0" t="s">
        <v>94</v>
      </c>
      <c r="V26" s="101"/>
      <c r="W26" s="101"/>
      <c r="X26" s="101"/>
      <c r="Y26" s="98" t="s">
        <v>92</v>
      </c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</row>
    <row r="27" spans="1:44" ht="15" customHeight="1" x14ac:dyDescent="0.3">
      <c r="A27" s="102"/>
      <c r="B27" s="102"/>
      <c r="C27" s="104"/>
      <c r="D27" s="104"/>
      <c r="E27" s="105" t="s">
        <v>1</v>
      </c>
      <c r="F27" s="106"/>
      <c r="G27" s="106"/>
      <c r="H27" s="106"/>
      <c r="I27" s="106"/>
      <c r="J27" s="106"/>
      <c r="K27" s="106"/>
      <c r="L27" s="106"/>
      <c r="M27" s="107" t="s">
        <v>11</v>
      </c>
      <c r="N27" s="108"/>
      <c r="O27" s="108"/>
      <c r="P27" s="108"/>
      <c r="Q27" s="108"/>
      <c r="R27" s="108"/>
      <c r="S27" s="108"/>
      <c r="T27" s="108"/>
      <c r="U27" s="100" t="s">
        <v>95</v>
      </c>
      <c r="V27" s="101"/>
      <c r="W27" s="101"/>
      <c r="X27" s="101"/>
      <c r="Y27" s="98" t="s">
        <v>93</v>
      </c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8" t="s">
        <v>91</v>
      </c>
      <c r="AP27" s="98"/>
      <c r="AQ27" s="98"/>
      <c r="AR27" s="98"/>
    </row>
    <row r="28" spans="1:44" ht="15" customHeight="1" x14ac:dyDescent="0.3">
      <c r="A28" s="102"/>
      <c r="B28" s="102"/>
      <c r="C28" s="109" t="s">
        <v>89</v>
      </c>
      <c r="D28" s="109"/>
      <c r="E28" s="26">
        <v>1</v>
      </c>
      <c r="F28" s="26">
        <v>1</v>
      </c>
      <c r="G28" s="26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82" t="s">
        <v>96</v>
      </c>
      <c r="N28" s="82"/>
      <c r="O28" s="82"/>
      <c r="P28" s="82"/>
      <c r="Q28" s="82"/>
      <c r="R28" s="82"/>
      <c r="S28" s="82"/>
      <c r="T28" s="82"/>
      <c r="U28" s="35" t="s">
        <v>102</v>
      </c>
      <c r="V28" s="35">
        <v>0</v>
      </c>
      <c r="W28" s="35" t="s">
        <v>10</v>
      </c>
      <c r="X28" s="35" t="s">
        <v>10</v>
      </c>
      <c r="Y28" s="82" t="s">
        <v>143</v>
      </c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2" t="s">
        <v>10</v>
      </c>
      <c r="AP28" s="2" t="s">
        <v>10</v>
      </c>
      <c r="AQ28" s="2" t="s">
        <v>10</v>
      </c>
      <c r="AR28" s="2" t="s">
        <v>10</v>
      </c>
    </row>
    <row r="29" spans="1:44" x14ac:dyDescent="0.3">
      <c r="A29" s="102"/>
      <c r="B29" s="102"/>
      <c r="C29" s="109" t="s">
        <v>90</v>
      </c>
      <c r="D29" s="109"/>
      <c r="E29" s="26">
        <v>1</v>
      </c>
      <c r="F29" s="26">
        <v>1</v>
      </c>
      <c r="G29" s="26">
        <v>0</v>
      </c>
      <c r="H29" s="2">
        <v>0</v>
      </c>
      <c r="I29" s="2">
        <v>0</v>
      </c>
      <c r="J29" s="2">
        <v>0</v>
      </c>
      <c r="K29" s="2">
        <v>1</v>
      </c>
      <c r="L29" s="2">
        <v>0</v>
      </c>
      <c r="M29" s="82" t="s">
        <v>97</v>
      </c>
      <c r="N29" s="82"/>
      <c r="O29" s="82"/>
      <c r="P29" s="82"/>
      <c r="Q29" s="82"/>
      <c r="R29" s="82"/>
      <c r="S29" s="82"/>
      <c r="T29" s="82"/>
      <c r="U29" s="35" t="s">
        <v>102</v>
      </c>
      <c r="V29" s="35">
        <v>2</v>
      </c>
      <c r="W29" s="35" t="s">
        <v>10</v>
      </c>
      <c r="X29" s="35" t="s">
        <v>10</v>
      </c>
      <c r="Y29" s="82" t="s">
        <v>144</v>
      </c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2" t="s">
        <v>10</v>
      </c>
      <c r="AP29" s="2" t="s">
        <v>10</v>
      </c>
      <c r="AQ29" s="2" t="s">
        <v>10</v>
      </c>
      <c r="AR29" s="2" t="s">
        <v>10</v>
      </c>
    </row>
    <row r="30" spans="1:44" ht="18.75" customHeight="1" x14ac:dyDescent="0.3"/>
    <row r="31" spans="1:44" ht="15" customHeight="1" x14ac:dyDescent="0.3"/>
    <row r="37" spans="3:21" x14ac:dyDescent="0.3">
      <c r="C37" t="s">
        <v>337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1</v>
      </c>
      <c r="S37">
        <v>0</v>
      </c>
      <c r="T37">
        <v>1</v>
      </c>
    </row>
    <row r="38" spans="3:21" x14ac:dyDescent="0.3">
      <c r="C38" t="s">
        <v>338</v>
      </c>
      <c r="P38">
        <v>1</v>
      </c>
      <c r="Q38">
        <v>0</v>
      </c>
      <c r="R38">
        <v>1</v>
      </c>
      <c r="S38">
        <v>1</v>
      </c>
      <c r="T38">
        <v>0</v>
      </c>
    </row>
    <row r="39" spans="3:21" x14ac:dyDescent="0.3">
      <c r="C39" t="s">
        <v>339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1</v>
      </c>
      <c r="N39">
        <v>0</v>
      </c>
      <c r="O39">
        <v>1</v>
      </c>
      <c r="P39">
        <v>1</v>
      </c>
      <c r="Q39">
        <v>0</v>
      </c>
      <c r="R39">
        <v>1</v>
      </c>
      <c r="S39">
        <v>1</v>
      </c>
      <c r="T39">
        <v>0</v>
      </c>
      <c r="U39">
        <v>1556</v>
      </c>
    </row>
  </sheetData>
  <mergeCells count="62">
    <mergeCell ref="A1:B2"/>
    <mergeCell ref="A3:B11"/>
    <mergeCell ref="C1:D2"/>
    <mergeCell ref="C3:D3"/>
    <mergeCell ref="C4:D4"/>
    <mergeCell ref="C5:D5"/>
    <mergeCell ref="C6:D6"/>
    <mergeCell ref="C7:D7"/>
    <mergeCell ref="C8:D8"/>
    <mergeCell ref="C9:D9"/>
    <mergeCell ref="A12:B25"/>
    <mergeCell ref="C12:D13"/>
    <mergeCell ref="C10:D10"/>
    <mergeCell ref="C11:D11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E1:T1"/>
    <mergeCell ref="E2:H2"/>
    <mergeCell ref="I2:J2"/>
    <mergeCell ref="K2:N2"/>
    <mergeCell ref="O2:P2"/>
    <mergeCell ref="Q2:T2"/>
    <mergeCell ref="U1:X1"/>
    <mergeCell ref="U2:X2"/>
    <mergeCell ref="Y2:AN2"/>
    <mergeCell ref="Y1:AR1"/>
    <mergeCell ref="AO2:AR2"/>
    <mergeCell ref="E12:T12"/>
    <mergeCell ref="U12:X12"/>
    <mergeCell ref="U13:X13"/>
    <mergeCell ref="Y12:AR12"/>
    <mergeCell ref="Y13:AN13"/>
    <mergeCell ref="AO13:AR13"/>
    <mergeCell ref="E13:N13"/>
    <mergeCell ref="O13:P13"/>
    <mergeCell ref="Q13:T13"/>
    <mergeCell ref="A26:B29"/>
    <mergeCell ref="C26:D27"/>
    <mergeCell ref="E26:T26"/>
    <mergeCell ref="E27:L27"/>
    <mergeCell ref="M27:T27"/>
    <mergeCell ref="C28:D28"/>
    <mergeCell ref="C29:D29"/>
    <mergeCell ref="Y26:AR26"/>
    <mergeCell ref="Y27:AN27"/>
    <mergeCell ref="AO27:AR27"/>
    <mergeCell ref="M28:T28"/>
    <mergeCell ref="M29:T29"/>
    <mergeCell ref="U26:X26"/>
    <mergeCell ref="U27:X27"/>
    <mergeCell ref="Y28:AN28"/>
    <mergeCell ref="Y29:AN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4908-0BD1-44F3-9521-EE5F66090ADA}">
  <dimension ref="A1:E18"/>
  <sheetViews>
    <sheetView workbookViewId="0">
      <selection activeCell="H15" sqref="H15"/>
    </sheetView>
  </sheetViews>
  <sheetFormatPr defaultRowHeight="14.4" x14ac:dyDescent="0.3"/>
  <cols>
    <col min="1" max="1" width="11.44140625" customWidth="1"/>
  </cols>
  <sheetData>
    <row r="1" spans="1:5" x14ac:dyDescent="0.3">
      <c r="A1" s="114" t="s">
        <v>65</v>
      </c>
      <c r="B1" s="114"/>
      <c r="C1" s="114"/>
      <c r="D1" s="114"/>
      <c r="E1" s="114"/>
    </row>
    <row r="2" spans="1:5" x14ac:dyDescent="0.3">
      <c r="A2" s="20" t="s">
        <v>112</v>
      </c>
      <c r="B2" s="115" t="s">
        <v>48</v>
      </c>
      <c r="C2" s="115"/>
      <c r="D2" s="115"/>
      <c r="E2" s="115"/>
    </row>
    <row r="3" spans="1:5" x14ac:dyDescent="0.3">
      <c r="A3" s="23" t="s">
        <v>49</v>
      </c>
      <c r="B3" s="25">
        <v>0</v>
      </c>
      <c r="C3" s="25">
        <v>0</v>
      </c>
      <c r="D3" s="25">
        <v>0</v>
      </c>
      <c r="E3" s="25">
        <v>0</v>
      </c>
    </row>
    <row r="4" spans="1:5" x14ac:dyDescent="0.3">
      <c r="A4" s="23" t="s">
        <v>50</v>
      </c>
      <c r="B4" s="25">
        <v>0</v>
      </c>
      <c r="C4" s="25">
        <v>0</v>
      </c>
      <c r="D4" s="25">
        <v>0</v>
      </c>
      <c r="E4" s="25">
        <v>1</v>
      </c>
    </row>
    <row r="5" spans="1:5" x14ac:dyDescent="0.3">
      <c r="A5" s="23" t="s">
        <v>51</v>
      </c>
      <c r="B5" s="25">
        <v>0</v>
      </c>
      <c r="C5" s="25">
        <v>0</v>
      </c>
      <c r="D5" s="25">
        <v>1</v>
      </c>
      <c r="E5" s="25">
        <v>0</v>
      </c>
    </row>
    <row r="6" spans="1:5" x14ac:dyDescent="0.3">
      <c r="A6" s="23" t="s">
        <v>52</v>
      </c>
      <c r="B6" s="25">
        <v>0</v>
      </c>
      <c r="C6" s="25">
        <v>0</v>
      </c>
      <c r="D6" s="25">
        <v>1</v>
      </c>
      <c r="E6" s="25">
        <v>1</v>
      </c>
    </row>
    <row r="7" spans="1:5" x14ac:dyDescent="0.3">
      <c r="A7" s="23" t="s">
        <v>53</v>
      </c>
      <c r="B7" s="25">
        <v>0</v>
      </c>
      <c r="C7" s="25">
        <v>1</v>
      </c>
      <c r="D7" s="25">
        <v>0</v>
      </c>
      <c r="E7" s="25">
        <v>0</v>
      </c>
    </row>
    <row r="8" spans="1:5" x14ac:dyDescent="0.3">
      <c r="A8" s="23" t="s">
        <v>54</v>
      </c>
      <c r="B8" s="25">
        <v>0</v>
      </c>
      <c r="C8" s="25">
        <v>1</v>
      </c>
      <c r="D8" s="25">
        <v>0</v>
      </c>
      <c r="E8" s="25">
        <v>1</v>
      </c>
    </row>
    <row r="9" spans="1:5" x14ac:dyDescent="0.3">
      <c r="A9" s="23" t="s">
        <v>55</v>
      </c>
      <c r="B9" s="25">
        <v>0</v>
      </c>
      <c r="C9" s="25">
        <v>1</v>
      </c>
      <c r="D9" s="25">
        <v>1</v>
      </c>
      <c r="E9" s="25">
        <v>0</v>
      </c>
    </row>
    <row r="10" spans="1:5" x14ac:dyDescent="0.3">
      <c r="A10" s="23" t="s">
        <v>56</v>
      </c>
      <c r="B10" s="25">
        <v>0</v>
      </c>
      <c r="C10" s="25">
        <v>1</v>
      </c>
      <c r="D10" s="25">
        <v>1</v>
      </c>
      <c r="E10" s="25">
        <v>1</v>
      </c>
    </row>
    <row r="11" spans="1:5" x14ac:dyDescent="0.3">
      <c r="A11" s="23" t="s">
        <v>57</v>
      </c>
      <c r="B11" s="25">
        <v>1</v>
      </c>
      <c r="C11" s="25">
        <v>0</v>
      </c>
      <c r="D11" s="25">
        <v>0</v>
      </c>
      <c r="E11" s="25">
        <v>0</v>
      </c>
    </row>
    <row r="12" spans="1:5" x14ac:dyDescent="0.3">
      <c r="A12" s="23" t="s">
        <v>58</v>
      </c>
      <c r="B12" s="25">
        <v>1</v>
      </c>
      <c r="C12" s="25">
        <v>0</v>
      </c>
      <c r="D12" s="25">
        <v>0</v>
      </c>
      <c r="E12" s="25">
        <v>1</v>
      </c>
    </row>
    <row r="13" spans="1:5" x14ac:dyDescent="0.3">
      <c r="A13" s="23" t="s">
        <v>59</v>
      </c>
      <c r="B13" s="25">
        <v>1</v>
      </c>
      <c r="C13" s="25">
        <v>0</v>
      </c>
      <c r="D13" s="25">
        <v>1</v>
      </c>
      <c r="E13" s="25">
        <v>0</v>
      </c>
    </row>
    <row r="14" spans="1:5" x14ac:dyDescent="0.3">
      <c r="A14" s="23" t="s">
        <v>60</v>
      </c>
      <c r="B14" s="25">
        <v>1</v>
      </c>
      <c r="C14" s="25">
        <v>0</v>
      </c>
      <c r="D14" s="25">
        <v>1</v>
      </c>
      <c r="E14" s="25">
        <v>1</v>
      </c>
    </row>
    <row r="15" spans="1:5" x14ac:dyDescent="0.3">
      <c r="A15" s="23" t="s">
        <v>61</v>
      </c>
      <c r="B15" s="25">
        <v>1</v>
      </c>
      <c r="C15" s="25">
        <v>1</v>
      </c>
      <c r="D15" s="25">
        <v>0</v>
      </c>
      <c r="E15" s="25">
        <v>0</v>
      </c>
    </row>
    <row r="16" spans="1:5" x14ac:dyDescent="0.3">
      <c r="A16" s="23" t="s">
        <v>62</v>
      </c>
      <c r="B16" s="25">
        <v>1</v>
      </c>
      <c r="C16" s="25">
        <v>1</v>
      </c>
      <c r="D16" s="25">
        <v>0</v>
      </c>
      <c r="E16" s="25">
        <v>1</v>
      </c>
    </row>
    <row r="17" spans="1:5" x14ac:dyDescent="0.3">
      <c r="A17" s="23" t="s">
        <v>63</v>
      </c>
      <c r="B17" s="25">
        <v>1</v>
      </c>
      <c r="C17" s="25">
        <v>1</v>
      </c>
      <c r="D17" s="25">
        <v>1</v>
      </c>
      <c r="E17" s="25">
        <v>0</v>
      </c>
    </row>
    <row r="18" spans="1:5" x14ac:dyDescent="0.3">
      <c r="A18" s="23" t="s">
        <v>64</v>
      </c>
      <c r="B18" s="25">
        <v>1</v>
      </c>
      <c r="C18" s="25">
        <v>1</v>
      </c>
      <c r="D18" s="25">
        <v>1</v>
      </c>
      <c r="E18" s="25">
        <v>1</v>
      </c>
    </row>
  </sheetData>
  <mergeCells count="2">
    <mergeCell ref="A1:E1"/>
    <mergeCell ref="B2:E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F7CB-89EF-437E-B853-65B2DA5ECC54}">
  <dimension ref="A1:C6"/>
  <sheetViews>
    <sheetView workbookViewId="0">
      <selection activeCell="B6" sqref="B6"/>
    </sheetView>
  </sheetViews>
  <sheetFormatPr defaultRowHeight="14.4" x14ac:dyDescent="0.3"/>
  <cols>
    <col min="3" max="3" width="13.5546875" customWidth="1"/>
  </cols>
  <sheetData>
    <row r="1" spans="1:3" x14ac:dyDescent="0.3">
      <c r="A1" s="114" t="s">
        <v>41</v>
      </c>
      <c r="B1" s="114"/>
      <c r="C1" s="114"/>
    </row>
    <row r="2" spans="1:3" x14ac:dyDescent="0.3">
      <c r="A2" s="79" t="s">
        <v>42</v>
      </c>
      <c r="B2" s="79"/>
      <c r="C2" s="22" t="s">
        <v>43</v>
      </c>
    </row>
    <row r="3" spans="1:3" x14ac:dyDescent="0.3">
      <c r="A3" s="23">
        <v>0</v>
      </c>
      <c r="B3" s="23">
        <v>0</v>
      </c>
      <c r="C3" s="25" t="s">
        <v>113</v>
      </c>
    </row>
    <row r="4" spans="1:3" x14ac:dyDescent="0.3">
      <c r="A4" s="23">
        <v>0</v>
      </c>
      <c r="B4" s="23">
        <v>1</v>
      </c>
      <c r="C4" s="25" t="s">
        <v>114</v>
      </c>
    </row>
    <row r="5" spans="1:3" x14ac:dyDescent="0.3">
      <c r="A5" s="23">
        <v>1</v>
      </c>
      <c r="B5" s="23">
        <v>0</v>
      </c>
      <c r="C5" s="25" t="s">
        <v>115</v>
      </c>
    </row>
    <row r="6" spans="1:3" x14ac:dyDescent="0.3">
      <c r="A6" s="23">
        <v>1</v>
      </c>
      <c r="B6" s="23">
        <v>1</v>
      </c>
      <c r="C6" s="25" t="s">
        <v>116</v>
      </c>
    </row>
  </sheetData>
  <mergeCells count="2">
    <mergeCell ref="A2:B2"/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DCE2A-4B0E-4F26-B105-589DF2B96BCF}">
  <dimension ref="A1:F8"/>
  <sheetViews>
    <sheetView zoomScale="145" zoomScaleNormal="145" workbookViewId="0">
      <selection activeCell="F4" sqref="F4"/>
    </sheetView>
  </sheetViews>
  <sheetFormatPr defaultRowHeight="14.4" x14ac:dyDescent="0.3"/>
  <sheetData>
    <row r="1" spans="1:6" x14ac:dyDescent="0.3">
      <c r="A1" s="116" t="s">
        <v>105</v>
      </c>
      <c r="B1" s="116"/>
      <c r="C1" s="116"/>
      <c r="D1" s="116"/>
      <c r="E1" s="116"/>
      <c r="F1" s="116"/>
    </row>
    <row r="2" spans="1:6" x14ac:dyDescent="0.3">
      <c r="A2" s="20" t="s">
        <v>106</v>
      </c>
      <c r="B2" s="21" t="s">
        <v>107</v>
      </c>
      <c r="C2" s="21" t="s">
        <v>108</v>
      </c>
      <c r="D2" s="21" t="s">
        <v>109</v>
      </c>
      <c r="E2" s="22" t="s">
        <v>110</v>
      </c>
      <c r="F2" s="22" t="s">
        <v>111</v>
      </c>
    </row>
    <row r="3" spans="1:6" x14ac:dyDescent="0.3">
      <c r="A3" s="23" t="s">
        <v>44</v>
      </c>
      <c r="B3" s="24">
        <v>0</v>
      </c>
      <c r="C3" s="24" t="s">
        <v>10</v>
      </c>
      <c r="D3" s="24" t="s">
        <v>10</v>
      </c>
      <c r="E3" s="25">
        <v>0</v>
      </c>
      <c r="F3" s="25">
        <v>0</v>
      </c>
    </row>
    <row r="4" spans="1:6" x14ac:dyDescent="0.3">
      <c r="A4" s="23" t="s">
        <v>45</v>
      </c>
      <c r="B4" s="24">
        <v>1</v>
      </c>
      <c r="C4" s="24">
        <v>0</v>
      </c>
      <c r="D4" s="24">
        <v>0</v>
      </c>
      <c r="E4" s="25">
        <v>0</v>
      </c>
      <c r="F4" s="25">
        <v>1</v>
      </c>
    </row>
    <row r="5" spans="1:6" x14ac:dyDescent="0.3">
      <c r="A5" s="23" t="s">
        <v>46</v>
      </c>
      <c r="B5" s="24">
        <v>1</v>
      </c>
      <c r="C5" s="24">
        <v>1</v>
      </c>
      <c r="D5" s="24">
        <v>0</v>
      </c>
      <c r="E5" s="25">
        <v>1</v>
      </c>
      <c r="F5" s="25">
        <v>1</v>
      </c>
    </row>
    <row r="6" spans="1:6" x14ac:dyDescent="0.3">
      <c r="A6" s="23" t="s">
        <v>47</v>
      </c>
      <c r="B6" s="24">
        <v>1</v>
      </c>
      <c r="C6" s="24">
        <v>1</v>
      </c>
      <c r="D6" s="24">
        <v>1</v>
      </c>
      <c r="E6" s="25">
        <v>1</v>
      </c>
      <c r="F6" s="25">
        <v>0</v>
      </c>
    </row>
    <row r="8" spans="1:6" x14ac:dyDescent="0.3">
      <c r="E8" t="s">
        <v>145</v>
      </c>
      <c r="F8" t="s">
        <v>146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05CA-022C-4412-8779-CDC632E9C434}">
  <dimension ref="A3:BL237"/>
  <sheetViews>
    <sheetView zoomScale="85" zoomScaleNormal="85" workbookViewId="0">
      <selection activeCell="A17" sqref="A17"/>
    </sheetView>
  </sheetViews>
  <sheetFormatPr defaultRowHeight="14.4" x14ac:dyDescent="0.3"/>
  <cols>
    <col min="2" max="2" width="18.88671875" customWidth="1"/>
    <col min="3" max="3" width="19" customWidth="1"/>
    <col min="5" max="5" width="9.109375" customWidth="1"/>
    <col min="9" max="9" width="16.33203125" customWidth="1"/>
    <col min="11" max="11" width="17.5546875" customWidth="1"/>
    <col min="14" max="14" width="13.33203125" customWidth="1"/>
    <col min="15" max="15" width="23.88671875" customWidth="1"/>
    <col min="16" max="16" width="8.88671875" customWidth="1"/>
  </cols>
  <sheetData>
    <row r="3" spans="1:28" x14ac:dyDescent="0.3">
      <c r="B3" t="s">
        <v>171</v>
      </c>
      <c r="C3" t="s">
        <v>160</v>
      </c>
      <c r="E3" t="s">
        <v>151</v>
      </c>
      <c r="F3" t="s">
        <v>160</v>
      </c>
      <c r="H3" t="s">
        <v>152</v>
      </c>
      <c r="I3" t="s">
        <v>160</v>
      </c>
      <c r="K3" t="s">
        <v>185</v>
      </c>
      <c r="L3" t="s">
        <v>160</v>
      </c>
      <c r="N3" t="s">
        <v>190</v>
      </c>
      <c r="O3" t="s">
        <v>160</v>
      </c>
      <c r="Q3" t="s">
        <v>193</v>
      </c>
      <c r="R3" t="s">
        <v>160</v>
      </c>
      <c r="U3" t="s">
        <v>196</v>
      </c>
      <c r="V3" t="s">
        <v>160</v>
      </c>
    </row>
    <row r="4" spans="1:28" x14ac:dyDescent="0.3">
      <c r="A4">
        <v>0</v>
      </c>
      <c r="B4" t="s">
        <v>161</v>
      </c>
      <c r="C4" s="38" t="str">
        <f>DEC2BIN($A4,4)</f>
        <v>0000</v>
      </c>
      <c r="E4" t="s">
        <v>161</v>
      </c>
      <c r="F4" s="38" t="str">
        <f>DEC2BIN($A4,4)</f>
        <v>0000</v>
      </c>
      <c r="H4" t="s">
        <v>161</v>
      </c>
      <c r="I4" s="38" t="str">
        <f>DEC2BIN($A4,4)</f>
        <v>0000</v>
      </c>
      <c r="K4" t="s">
        <v>186</v>
      </c>
      <c r="L4" s="38" t="str">
        <f>DEC2BIN($A4,4)</f>
        <v>0000</v>
      </c>
      <c r="N4" t="s">
        <v>161</v>
      </c>
      <c r="O4" s="38" t="str">
        <f>DEC2BIN($A4,4)</f>
        <v>0000</v>
      </c>
      <c r="Q4" t="s">
        <v>161</v>
      </c>
      <c r="R4" s="38" t="str">
        <f>DEC2BIN($A4,4)</f>
        <v>0000</v>
      </c>
      <c r="U4" t="s">
        <v>234</v>
      </c>
      <c r="V4" s="38" t="str">
        <f>DEC2BIN($A4,4)</f>
        <v>0000</v>
      </c>
      <c r="W4" t="s">
        <v>161</v>
      </c>
      <c r="AB4" t="str">
        <f>_xlfn.CONCAT(Q4,"=",R4,",")</f>
        <v>NONE=0000,</v>
      </c>
    </row>
    <row r="5" spans="1:28" x14ac:dyDescent="0.3">
      <c r="A5">
        <v>1</v>
      </c>
      <c r="B5" t="s">
        <v>175</v>
      </c>
      <c r="C5" s="38" t="str">
        <f t="shared" ref="C5:C19" si="0">DEC2BIN($A5,4)</f>
        <v>0001</v>
      </c>
      <c r="E5" t="s">
        <v>172</v>
      </c>
      <c r="F5" s="38" t="str">
        <f t="shared" ref="F5:F19" si="1">DEC2BIN($A5,4)</f>
        <v>0001</v>
      </c>
      <c r="H5" t="s">
        <v>176</v>
      </c>
      <c r="I5" s="38" t="str">
        <f t="shared" ref="I5:I19" si="2">DEC2BIN($A5,4)</f>
        <v>0001</v>
      </c>
      <c r="K5" s="39" t="s">
        <v>187</v>
      </c>
      <c r="L5" s="38" t="str">
        <f t="shared" ref="L5:L19" si="3">DEC2BIN($A5,4)</f>
        <v>0001</v>
      </c>
      <c r="N5" t="s">
        <v>159</v>
      </c>
      <c r="O5" s="38" t="str">
        <f t="shared" ref="O5:O19" si="4">DEC2BIN($A5,4)</f>
        <v>0001</v>
      </c>
      <c r="Q5" t="s">
        <v>240</v>
      </c>
      <c r="R5" s="38" t="str">
        <f t="shared" ref="R5:R19" si="5">DEC2BIN($A5,4)</f>
        <v>0001</v>
      </c>
      <c r="U5" t="s">
        <v>206</v>
      </c>
      <c r="V5" s="38" t="str">
        <f t="shared" ref="V5:V19" si="6">DEC2BIN($A5,4)</f>
        <v>0001</v>
      </c>
      <c r="W5" t="s">
        <v>333</v>
      </c>
      <c r="AB5" t="str">
        <f t="shared" ref="AB5:AB20" si="7">_xlfn.CONCAT(Q5,"=",R5,",")</f>
        <v>STEP=0001,</v>
      </c>
    </row>
    <row r="6" spans="1:28" x14ac:dyDescent="0.3">
      <c r="A6">
        <v>2</v>
      </c>
      <c r="B6" t="s">
        <v>162</v>
      </c>
      <c r="C6" s="38" t="str">
        <f t="shared" si="0"/>
        <v>0010</v>
      </c>
      <c r="E6" t="s">
        <v>121</v>
      </c>
      <c r="F6" s="38" t="str">
        <f t="shared" si="1"/>
        <v>0010</v>
      </c>
      <c r="H6" t="s">
        <v>177</v>
      </c>
      <c r="I6" s="38" t="str">
        <f t="shared" si="2"/>
        <v>0010</v>
      </c>
      <c r="K6" s="39" t="s">
        <v>188</v>
      </c>
      <c r="L6" s="38" t="str">
        <f t="shared" si="3"/>
        <v>0010</v>
      </c>
      <c r="N6" t="s">
        <v>191</v>
      </c>
      <c r="O6" s="38" t="str">
        <f t="shared" si="4"/>
        <v>0010</v>
      </c>
      <c r="Q6" t="s">
        <v>273</v>
      </c>
      <c r="R6" s="38" t="str">
        <f t="shared" si="5"/>
        <v>0010</v>
      </c>
      <c r="U6" t="s">
        <v>207</v>
      </c>
      <c r="V6" s="38" t="str">
        <f t="shared" si="6"/>
        <v>0010</v>
      </c>
      <c r="W6" t="s">
        <v>334</v>
      </c>
      <c r="AB6" t="str">
        <f t="shared" si="7"/>
        <v>JuMP=0010,</v>
      </c>
    </row>
    <row r="7" spans="1:28" x14ac:dyDescent="0.3">
      <c r="A7">
        <v>3</v>
      </c>
      <c r="B7" t="s">
        <v>163</v>
      </c>
      <c r="C7" s="38" t="str">
        <f t="shared" si="0"/>
        <v>0011</v>
      </c>
      <c r="E7" t="s">
        <v>173</v>
      </c>
      <c r="F7" s="38" t="str">
        <f t="shared" si="1"/>
        <v>0011</v>
      </c>
      <c r="H7" t="s">
        <v>183</v>
      </c>
      <c r="I7" s="38" t="str">
        <f t="shared" si="2"/>
        <v>0011</v>
      </c>
      <c r="K7" s="39" t="s">
        <v>189</v>
      </c>
      <c r="L7" s="38" t="str">
        <f t="shared" si="3"/>
        <v>0011</v>
      </c>
      <c r="N7" t="s">
        <v>192</v>
      </c>
      <c r="O7" s="38" t="str">
        <f t="shared" si="4"/>
        <v>0011</v>
      </c>
      <c r="Q7" t="s">
        <v>198</v>
      </c>
      <c r="R7" s="38" t="str">
        <f t="shared" si="5"/>
        <v>0011</v>
      </c>
      <c r="U7" t="s">
        <v>208</v>
      </c>
      <c r="V7" s="38" t="str">
        <f t="shared" si="6"/>
        <v>0011</v>
      </c>
      <c r="W7" t="s">
        <v>335</v>
      </c>
      <c r="AB7" t="str">
        <f t="shared" si="7"/>
        <v>JUMPI=0011,</v>
      </c>
    </row>
    <row r="8" spans="1:28" x14ac:dyDescent="0.3">
      <c r="A8">
        <v>4</v>
      </c>
      <c r="B8" t="s">
        <v>164</v>
      </c>
      <c r="C8" s="38" t="str">
        <f t="shared" si="0"/>
        <v>0100</v>
      </c>
      <c r="E8" t="s">
        <v>174</v>
      </c>
      <c r="F8" s="38" t="str">
        <f t="shared" si="1"/>
        <v>0100</v>
      </c>
      <c r="H8" t="s">
        <v>178</v>
      </c>
      <c r="I8" s="38" t="str">
        <f t="shared" si="2"/>
        <v>0100</v>
      </c>
      <c r="K8" t="s">
        <v>274</v>
      </c>
      <c r="L8" s="38" t="str">
        <f t="shared" si="3"/>
        <v>0100</v>
      </c>
      <c r="O8" s="38" t="str">
        <f t="shared" si="4"/>
        <v>0100</v>
      </c>
      <c r="Q8" t="s">
        <v>195</v>
      </c>
      <c r="R8" s="38" t="str">
        <f t="shared" si="5"/>
        <v>0100</v>
      </c>
      <c r="U8" t="s">
        <v>209</v>
      </c>
      <c r="V8" s="38" t="str">
        <f t="shared" si="6"/>
        <v>0100</v>
      </c>
      <c r="W8" t="s">
        <v>323</v>
      </c>
      <c r="AB8" t="str">
        <f t="shared" si="7"/>
        <v>IF( N) INTR eticheta else STEP=0100,</v>
      </c>
    </row>
    <row r="9" spans="1:28" x14ac:dyDescent="0.3">
      <c r="A9">
        <v>5</v>
      </c>
      <c r="B9" t="s">
        <v>165</v>
      </c>
      <c r="C9" s="38" t="str">
        <f t="shared" si="0"/>
        <v>0101</v>
      </c>
      <c r="E9" t="s">
        <v>282</v>
      </c>
      <c r="F9" s="38" t="str">
        <f t="shared" si="1"/>
        <v>0101</v>
      </c>
      <c r="H9" t="s">
        <v>184</v>
      </c>
      <c r="I9" s="38" t="str">
        <f t="shared" si="2"/>
        <v>0101</v>
      </c>
      <c r="K9" t="s">
        <v>21</v>
      </c>
      <c r="L9" s="38" t="str">
        <f t="shared" si="3"/>
        <v>0101</v>
      </c>
      <c r="O9" s="38" t="str">
        <f t="shared" si="4"/>
        <v>0101</v>
      </c>
      <c r="Q9" t="s">
        <v>44</v>
      </c>
      <c r="R9" s="38" t="str">
        <f t="shared" si="5"/>
        <v>0101</v>
      </c>
      <c r="U9" t="s">
        <v>210</v>
      </c>
      <c r="V9" s="38" t="str">
        <f t="shared" si="6"/>
        <v>0101</v>
      </c>
      <c r="W9" t="s">
        <v>324</v>
      </c>
      <c r="AB9" t="str">
        <f t="shared" si="7"/>
        <v>B1=0101,</v>
      </c>
    </row>
    <row r="10" spans="1:28" x14ac:dyDescent="0.3">
      <c r="A10">
        <v>6</v>
      </c>
      <c r="B10" t="s">
        <v>166</v>
      </c>
      <c r="C10" s="38" t="str">
        <f t="shared" si="0"/>
        <v>0110</v>
      </c>
      <c r="E10" t="s">
        <v>291</v>
      </c>
      <c r="F10" s="38" t="str">
        <f t="shared" si="1"/>
        <v>0110</v>
      </c>
      <c r="H10" t="s">
        <v>179</v>
      </c>
      <c r="I10" s="38" t="str">
        <f t="shared" si="2"/>
        <v>0110</v>
      </c>
      <c r="K10" t="s">
        <v>22</v>
      </c>
      <c r="L10" s="38" t="str">
        <f t="shared" si="3"/>
        <v>0110</v>
      </c>
      <c r="O10" s="38" t="str">
        <f t="shared" si="4"/>
        <v>0110</v>
      </c>
      <c r="Q10" t="s">
        <v>268</v>
      </c>
      <c r="R10" s="38" t="str">
        <f t="shared" si="5"/>
        <v>0110</v>
      </c>
      <c r="U10" t="s">
        <v>211</v>
      </c>
      <c r="V10" s="38" t="str">
        <f t="shared" si="6"/>
        <v>0110</v>
      </c>
      <c r="W10" t="s">
        <v>325</v>
      </c>
      <c r="AB10" t="str">
        <f t="shared" si="7"/>
        <v>AD=0110,</v>
      </c>
    </row>
    <row r="11" spans="1:28" x14ac:dyDescent="0.3">
      <c r="A11">
        <v>7</v>
      </c>
      <c r="B11" t="s">
        <v>167</v>
      </c>
      <c r="C11" s="38" t="str">
        <f t="shared" si="0"/>
        <v>0111</v>
      </c>
      <c r="E11" t="s">
        <v>289</v>
      </c>
      <c r="F11" s="38" t="str">
        <f t="shared" si="1"/>
        <v>0111</v>
      </c>
      <c r="H11" t="s">
        <v>180</v>
      </c>
      <c r="I11" s="38" t="str">
        <f t="shared" si="2"/>
        <v>0111</v>
      </c>
      <c r="K11" t="s">
        <v>23</v>
      </c>
      <c r="L11" s="38" t="str">
        <f t="shared" si="3"/>
        <v>0111</v>
      </c>
      <c r="O11" s="38" t="str">
        <f t="shared" si="4"/>
        <v>0111</v>
      </c>
      <c r="Q11" t="s">
        <v>308</v>
      </c>
      <c r="R11" s="38" t="str">
        <f t="shared" si="5"/>
        <v>0111</v>
      </c>
      <c r="U11" t="s">
        <v>212</v>
      </c>
      <c r="V11" s="38" t="str">
        <f t="shared" si="6"/>
        <v>0111</v>
      </c>
      <c r="W11" t="s">
        <v>326</v>
      </c>
      <c r="AB11" t="str">
        <f t="shared" si="7"/>
        <v>Z=0111,</v>
      </c>
    </row>
    <row r="12" spans="1:28" x14ac:dyDescent="0.3">
      <c r="A12">
        <v>8</v>
      </c>
      <c r="B12" t="s">
        <v>168</v>
      </c>
      <c r="C12" s="38" t="str">
        <f t="shared" si="0"/>
        <v>1000</v>
      </c>
      <c r="E12" t="s">
        <v>292</v>
      </c>
      <c r="F12" s="38" t="str">
        <f t="shared" si="1"/>
        <v>1000</v>
      </c>
      <c r="H12" t="s">
        <v>181</v>
      </c>
      <c r="I12" s="38" t="str">
        <f t="shared" si="2"/>
        <v>1000</v>
      </c>
      <c r="K12" t="s">
        <v>24</v>
      </c>
      <c r="L12" s="38" t="str">
        <f t="shared" si="3"/>
        <v>1000</v>
      </c>
      <c r="O12" s="38" t="str">
        <f t="shared" si="4"/>
        <v>1000</v>
      </c>
      <c r="Q12" t="s">
        <v>102</v>
      </c>
      <c r="R12" s="38" t="str">
        <f t="shared" si="5"/>
        <v>1000</v>
      </c>
      <c r="U12" t="s">
        <v>213</v>
      </c>
      <c r="V12" s="38" t="str">
        <f t="shared" si="6"/>
        <v>1000</v>
      </c>
      <c r="AB12" t="str">
        <f t="shared" si="7"/>
        <v>C=1000,</v>
      </c>
    </row>
    <row r="13" spans="1:28" x14ac:dyDescent="0.3">
      <c r="A13">
        <v>9</v>
      </c>
      <c r="B13" t="s">
        <v>169</v>
      </c>
      <c r="C13" s="38" t="str">
        <f t="shared" si="0"/>
        <v>1001</v>
      </c>
      <c r="E13" t="s">
        <v>293</v>
      </c>
      <c r="F13" s="38" t="str">
        <f t="shared" si="1"/>
        <v>1001</v>
      </c>
      <c r="H13" t="s">
        <v>182</v>
      </c>
      <c r="I13" s="38" t="str">
        <f t="shared" si="2"/>
        <v>1001</v>
      </c>
      <c r="K13" t="s">
        <v>25</v>
      </c>
      <c r="L13" s="38" t="str">
        <f t="shared" si="3"/>
        <v>1001</v>
      </c>
      <c r="O13" s="38" t="str">
        <f t="shared" si="4"/>
        <v>1001</v>
      </c>
      <c r="Q13" t="s">
        <v>309</v>
      </c>
      <c r="R13" s="38" t="str">
        <f t="shared" si="5"/>
        <v>1001</v>
      </c>
      <c r="U13" t="s">
        <v>214</v>
      </c>
      <c r="V13" s="38" t="str">
        <f t="shared" si="6"/>
        <v>1001</v>
      </c>
      <c r="AB13" t="str">
        <f t="shared" si="7"/>
        <v>V=1001,</v>
      </c>
    </row>
    <row r="14" spans="1:28" x14ac:dyDescent="0.3">
      <c r="A14">
        <v>10</v>
      </c>
      <c r="B14" t="s">
        <v>170</v>
      </c>
      <c r="C14" s="38" t="str">
        <f t="shared" si="0"/>
        <v>1010</v>
      </c>
      <c r="E14" t="s">
        <v>294</v>
      </c>
      <c r="F14" s="38" t="str">
        <f t="shared" si="1"/>
        <v>1010</v>
      </c>
      <c r="I14" s="38" t="str">
        <f t="shared" si="2"/>
        <v>1010</v>
      </c>
      <c r="K14" t="s">
        <v>26</v>
      </c>
      <c r="L14" s="38" t="str">
        <f t="shared" si="3"/>
        <v>1010</v>
      </c>
      <c r="O14" s="38" t="str">
        <f t="shared" si="4"/>
        <v>1010</v>
      </c>
      <c r="Q14" t="s">
        <v>310</v>
      </c>
      <c r="R14" s="38" t="str">
        <f t="shared" si="5"/>
        <v>1010</v>
      </c>
      <c r="U14" t="s">
        <v>215</v>
      </c>
      <c r="V14" s="38" t="str">
        <f t="shared" si="6"/>
        <v>1010</v>
      </c>
      <c r="AB14" t="str">
        <f t="shared" si="7"/>
        <v>S=1010,</v>
      </c>
    </row>
    <row r="15" spans="1:28" x14ac:dyDescent="0.3">
      <c r="A15">
        <v>11</v>
      </c>
      <c r="B15" t="s">
        <v>284</v>
      </c>
      <c r="C15" s="38" t="str">
        <f t="shared" si="0"/>
        <v>1011</v>
      </c>
      <c r="E15" t="s">
        <v>295</v>
      </c>
      <c r="F15" s="38" t="str">
        <f t="shared" si="1"/>
        <v>1011</v>
      </c>
      <c r="I15" s="38" t="str">
        <f t="shared" si="2"/>
        <v>1011</v>
      </c>
      <c r="K15" t="s">
        <v>27</v>
      </c>
      <c r="L15" s="38" t="str">
        <f t="shared" si="3"/>
        <v>1011</v>
      </c>
      <c r="O15" s="38" t="str">
        <f t="shared" si="4"/>
        <v>1011</v>
      </c>
      <c r="Q15" t="s">
        <v>316</v>
      </c>
      <c r="R15" s="38" t="str">
        <f t="shared" si="5"/>
        <v>1011</v>
      </c>
      <c r="U15" t="s">
        <v>328</v>
      </c>
      <c r="V15" s="38" t="str">
        <f t="shared" si="6"/>
        <v>1011</v>
      </c>
      <c r="AB15" t="str">
        <f t="shared" si="7"/>
        <v>INTR=1011,</v>
      </c>
    </row>
    <row r="16" spans="1:28" x14ac:dyDescent="0.3">
      <c r="A16">
        <v>12</v>
      </c>
      <c r="B16" t="s">
        <v>285</v>
      </c>
      <c r="C16" s="38" t="str">
        <f t="shared" si="0"/>
        <v>1100</v>
      </c>
      <c r="E16" t="s">
        <v>138</v>
      </c>
      <c r="F16" s="38" t="str">
        <f t="shared" si="1"/>
        <v>1100</v>
      </c>
      <c r="I16" s="38" t="str">
        <f t="shared" si="2"/>
        <v>1100</v>
      </c>
      <c r="K16" t="s">
        <v>28</v>
      </c>
      <c r="L16" s="38" t="str">
        <f t="shared" si="3"/>
        <v>1100</v>
      </c>
      <c r="O16" s="38" t="str">
        <f t="shared" si="4"/>
        <v>1100</v>
      </c>
      <c r="R16" s="38" t="str">
        <f t="shared" si="5"/>
        <v>1100</v>
      </c>
      <c r="U16" t="s">
        <v>329</v>
      </c>
      <c r="V16" s="38" t="str">
        <f t="shared" si="6"/>
        <v>1100</v>
      </c>
      <c r="AB16" t="str">
        <f t="shared" si="7"/>
        <v>=1100,</v>
      </c>
    </row>
    <row r="17" spans="1:28" x14ac:dyDescent="0.3">
      <c r="A17">
        <v>13</v>
      </c>
      <c r="B17" t="s">
        <v>307</v>
      </c>
      <c r="C17" s="38" t="str">
        <f t="shared" si="0"/>
        <v>1101</v>
      </c>
      <c r="E17" t="s">
        <v>322</v>
      </c>
      <c r="F17" s="38" t="str">
        <f t="shared" si="1"/>
        <v>1101</v>
      </c>
      <c r="I17" s="38" t="str">
        <f t="shared" si="2"/>
        <v>1101</v>
      </c>
      <c r="K17" t="s">
        <v>29</v>
      </c>
      <c r="L17" s="38" t="str">
        <f t="shared" si="3"/>
        <v>1101</v>
      </c>
      <c r="O17" s="38" t="str">
        <f t="shared" si="4"/>
        <v>1101</v>
      </c>
      <c r="R17" s="38" t="str">
        <f t="shared" si="5"/>
        <v>1101</v>
      </c>
      <c r="U17" t="s">
        <v>330</v>
      </c>
      <c r="V17" s="38" t="str">
        <f t="shared" si="6"/>
        <v>1101</v>
      </c>
      <c r="AB17" t="str">
        <f t="shared" si="7"/>
        <v>=1101,</v>
      </c>
    </row>
    <row r="18" spans="1:28" x14ac:dyDescent="0.3">
      <c r="A18">
        <v>14</v>
      </c>
      <c r="C18" s="38" t="str">
        <f t="shared" si="0"/>
        <v>1110</v>
      </c>
      <c r="F18" s="38" t="str">
        <f t="shared" si="1"/>
        <v>1110</v>
      </c>
      <c r="I18" s="38" t="str">
        <f t="shared" si="2"/>
        <v>1110</v>
      </c>
      <c r="K18" t="s">
        <v>30</v>
      </c>
      <c r="L18" s="38" t="str">
        <f t="shared" si="3"/>
        <v>1110</v>
      </c>
      <c r="O18" s="38" t="str">
        <f t="shared" si="4"/>
        <v>1110</v>
      </c>
      <c r="R18" s="38" t="str">
        <f t="shared" si="5"/>
        <v>1110</v>
      </c>
      <c r="U18" t="s">
        <v>331</v>
      </c>
      <c r="V18" s="38" t="str">
        <f t="shared" si="6"/>
        <v>1110</v>
      </c>
      <c r="AB18" t="str">
        <f t="shared" si="7"/>
        <v>=1110,</v>
      </c>
    </row>
    <row r="19" spans="1:28" x14ac:dyDescent="0.3">
      <c r="A19">
        <v>15</v>
      </c>
      <c r="C19" s="38" t="str">
        <f t="shared" si="0"/>
        <v>1111</v>
      </c>
      <c r="F19" s="38" t="str">
        <f t="shared" si="1"/>
        <v>1111</v>
      </c>
      <c r="I19" s="38" t="str">
        <f t="shared" si="2"/>
        <v>1111</v>
      </c>
      <c r="K19" t="s">
        <v>340</v>
      </c>
      <c r="L19" s="38" t="str">
        <f t="shared" si="3"/>
        <v>1111</v>
      </c>
      <c r="O19" s="38" t="str">
        <f t="shared" si="4"/>
        <v>1111</v>
      </c>
      <c r="R19" s="38" t="str">
        <f t="shared" si="5"/>
        <v>1111</v>
      </c>
      <c r="U19" t="s">
        <v>332</v>
      </c>
      <c r="V19" s="38" t="str">
        <f t="shared" si="6"/>
        <v>1111</v>
      </c>
      <c r="AB19" t="str">
        <f t="shared" si="7"/>
        <v>=1111,</v>
      </c>
    </row>
    <row r="20" spans="1:28" x14ac:dyDescent="0.3">
      <c r="A20">
        <v>16</v>
      </c>
      <c r="C20" s="38"/>
      <c r="F20" s="38"/>
      <c r="I20" s="38"/>
      <c r="L20" s="38" t="str">
        <f t="shared" ref="L20:L34" si="8">DEC2BIN($A20,5)</f>
        <v>10000</v>
      </c>
      <c r="O20" s="38"/>
      <c r="R20" s="38"/>
      <c r="V20" s="38"/>
      <c r="AB20" t="str">
        <f t="shared" si="7"/>
        <v>=,</v>
      </c>
    </row>
    <row r="21" spans="1:28" x14ac:dyDescent="0.3">
      <c r="A21">
        <v>17</v>
      </c>
      <c r="C21" s="38"/>
      <c r="F21" s="38"/>
      <c r="I21" s="38"/>
      <c r="L21" s="38" t="str">
        <f t="shared" si="8"/>
        <v>10001</v>
      </c>
      <c r="O21" s="38"/>
      <c r="R21" s="38"/>
      <c r="V21" s="38"/>
      <c r="X21" t="s">
        <v>327</v>
      </c>
    </row>
    <row r="22" spans="1:28" x14ac:dyDescent="0.3">
      <c r="A22">
        <v>18</v>
      </c>
      <c r="C22" s="38"/>
      <c r="F22" s="38"/>
      <c r="I22" s="38"/>
      <c r="L22" s="38" t="str">
        <f t="shared" si="8"/>
        <v>10010</v>
      </c>
      <c r="O22" s="38"/>
      <c r="R22" s="38"/>
      <c r="V22" s="38"/>
    </row>
    <row r="23" spans="1:28" x14ac:dyDescent="0.3">
      <c r="A23">
        <v>19</v>
      </c>
      <c r="C23" s="38"/>
      <c r="F23" s="38"/>
      <c r="I23" s="38"/>
      <c r="L23" s="38" t="str">
        <f t="shared" si="8"/>
        <v>10011</v>
      </c>
      <c r="O23" s="38"/>
      <c r="R23" s="38"/>
      <c r="V23" s="38"/>
    </row>
    <row r="24" spans="1:28" x14ac:dyDescent="0.3">
      <c r="A24">
        <v>20</v>
      </c>
      <c r="C24" s="38"/>
      <c r="F24" s="38"/>
      <c r="I24" s="38"/>
      <c r="L24" s="38" t="str">
        <f t="shared" si="8"/>
        <v>10100</v>
      </c>
      <c r="O24" s="38"/>
      <c r="R24" s="38"/>
      <c r="V24" s="38"/>
    </row>
    <row r="25" spans="1:28" x14ac:dyDescent="0.3">
      <c r="A25">
        <v>21</v>
      </c>
      <c r="C25" s="38"/>
      <c r="F25" s="38"/>
      <c r="I25" s="38"/>
      <c r="L25" s="38" t="str">
        <f t="shared" si="8"/>
        <v>10101</v>
      </c>
      <c r="O25" s="38"/>
      <c r="R25" s="38"/>
      <c r="V25" s="38"/>
    </row>
    <row r="26" spans="1:28" x14ac:dyDescent="0.3">
      <c r="A26">
        <v>22</v>
      </c>
      <c r="C26" s="38"/>
      <c r="F26" s="38"/>
      <c r="I26" s="38"/>
      <c r="L26" s="38" t="str">
        <f t="shared" si="8"/>
        <v>10110</v>
      </c>
      <c r="O26" s="38"/>
      <c r="R26" s="38"/>
      <c r="V26" s="38"/>
    </row>
    <row r="27" spans="1:28" x14ac:dyDescent="0.3">
      <c r="A27">
        <v>23</v>
      </c>
      <c r="C27" s="38"/>
      <c r="F27" s="38"/>
      <c r="I27" s="38"/>
      <c r="L27" s="38" t="str">
        <f t="shared" si="8"/>
        <v>10111</v>
      </c>
      <c r="O27" s="38"/>
      <c r="R27" s="38"/>
      <c r="V27" s="38"/>
    </row>
    <row r="28" spans="1:28" x14ac:dyDescent="0.3">
      <c r="A28">
        <v>24</v>
      </c>
      <c r="C28" s="38"/>
      <c r="F28" s="38"/>
      <c r="I28" s="38"/>
      <c r="L28" s="38" t="str">
        <f t="shared" si="8"/>
        <v>11000</v>
      </c>
      <c r="O28" s="38"/>
      <c r="R28" s="38"/>
      <c r="V28" s="38"/>
    </row>
    <row r="29" spans="1:28" x14ac:dyDescent="0.3">
      <c r="A29">
        <v>25</v>
      </c>
      <c r="C29" s="38"/>
      <c r="F29" s="38"/>
      <c r="I29" s="38"/>
      <c r="L29" s="38" t="str">
        <f t="shared" si="8"/>
        <v>11001</v>
      </c>
      <c r="O29" s="38"/>
      <c r="R29" s="38"/>
      <c r="V29" s="38"/>
    </row>
    <row r="30" spans="1:28" x14ac:dyDescent="0.3">
      <c r="A30">
        <v>26</v>
      </c>
      <c r="C30" s="38"/>
      <c r="F30" s="38"/>
      <c r="I30" s="38"/>
      <c r="L30" s="38" t="str">
        <f t="shared" si="8"/>
        <v>11010</v>
      </c>
      <c r="O30" s="38"/>
      <c r="R30" s="38"/>
      <c r="V30" s="38"/>
    </row>
    <row r="31" spans="1:28" x14ac:dyDescent="0.3">
      <c r="A31">
        <v>27</v>
      </c>
      <c r="C31" s="38"/>
      <c r="F31" s="38"/>
      <c r="I31" s="38"/>
      <c r="L31" s="38" t="str">
        <f t="shared" si="8"/>
        <v>11011</v>
      </c>
      <c r="O31" s="38"/>
      <c r="R31" s="38"/>
      <c r="V31" s="38"/>
    </row>
    <row r="32" spans="1:28" x14ac:dyDescent="0.3">
      <c r="A32">
        <v>28</v>
      </c>
      <c r="C32" s="38"/>
      <c r="F32" s="38"/>
      <c r="I32" s="38"/>
      <c r="L32" s="38" t="str">
        <f t="shared" si="8"/>
        <v>11100</v>
      </c>
      <c r="O32" s="38"/>
      <c r="R32" s="38"/>
      <c r="V32" s="38"/>
    </row>
    <row r="33" spans="1:64" x14ac:dyDescent="0.3">
      <c r="A33">
        <v>29</v>
      </c>
      <c r="C33" s="38"/>
      <c r="F33" s="38"/>
      <c r="I33" s="38"/>
      <c r="L33" s="38" t="str">
        <f t="shared" si="8"/>
        <v>11101</v>
      </c>
      <c r="O33" s="38"/>
      <c r="R33" s="38"/>
      <c r="V33" s="38"/>
    </row>
    <row r="34" spans="1:64" x14ac:dyDescent="0.3">
      <c r="A34">
        <v>30</v>
      </c>
      <c r="L34" s="38" t="str">
        <f t="shared" si="8"/>
        <v>11110</v>
      </c>
      <c r="O34" t="s">
        <v>342</v>
      </c>
      <c r="W34">
        <v>1</v>
      </c>
      <c r="X34">
        <v>0</v>
      </c>
      <c r="Y34">
        <v>0</v>
      </c>
    </row>
    <row r="35" spans="1:64" x14ac:dyDescent="0.3">
      <c r="O35" t="s">
        <v>343</v>
      </c>
      <c r="P35" s="26">
        <v>1</v>
      </c>
      <c r="Q35" s="26">
        <v>0</v>
      </c>
      <c r="R35" s="26">
        <v>0</v>
      </c>
      <c r="S35" s="37">
        <v>0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37">
        <v>1</v>
      </c>
    </row>
    <row r="36" spans="1:64" x14ac:dyDescent="0.3">
      <c r="P36">
        <v>38</v>
      </c>
      <c r="Q36" s="39">
        <v>37</v>
      </c>
      <c r="R36">
        <v>36</v>
      </c>
      <c r="S36" s="39">
        <v>35</v>
      </c>
      <c r="T36">
        <v>34</v>
      </c>
      <c r="U36" s="39">
        <v>33</v>
      </c>
      <c r="V36">
        <v>32</v>
      </c>
      <c r="W36" s="39">
        <v>31</v>
      </c>
      <c r="X36">
        <v>30</v>
      </c>
      <c r="Y36" s="39">
        <v>29</v>
      </c>
      <c r="Z36">
        <v>28</v>
      </c>
      <c r="AA36" s="39">
        <v>27</v>
      </c>
      <c r="AB36">
        <v>26</v>
      </c>
      <c r="AC36" s="39">
        <v>25</v>
      </c>
      <c r="AD36">
        <v>24</v>
      </c>
      <c r="AE36" s="39">
        <v>23</v>
      </c>
      <c r="AF36">
        <v>22</v>
      </c>
      <c r="AG36" s="39">
        <v>21</v>
      </c>
      <c r="AH36">
        <v>20</v>
      </c>
      <c r="AI36" s="39">
        <v>19</v>
      </c>
      <c r="AJ36">
        <v>18</v>
      </c>
      <c r="AK36" s="39">
        <v>17</v>
      </c>
      <c r="AL36">
        <v>16</v>
      </c>
      <c r="AM36" s="39">
        <v>15</v>
      </c>
      <c r="AN36">
        <v>14</v>
      </c>
      <c r="AO36" s="39">
        <v>13</v>
      </c>
      <c r="AP36">
        <v>12</v>
      </c>
      <c r="AQ36" s="39">
        <v>11</v>
      </c>
      <c r="AR36">
        <v>10</v>
      </c>
      <c r="AS36" s="39">
        <v>9</v>
      </c>
      <c r="AT36">
        <v>8</v>
      </c>
      <c r="AU36" s="39">
        <v>7</v>
      </c>
      <c r="AV36">
        <v>6</v>
      </c>
      <c r="AW36" s="39">
        <v>5</v>
      </c>
      <c r="AX36">
        <v>4</v>
      </c>
      <c r="AY36" s="39">
        <v>3</v>
      </c>
      <c r="AZ36">
        <v>2</v>
      </c>
      <c r="BA36" s="39">
        <v>1</v>
      </c>
      <c r="BB36" s="39" t="s">
        <v>336</v>
      </c>
    </row>
    <row r="37" spans="1:64" ht="15" thickBot="1" x14ac:dyDescent="0.35">
      <c r="B37" s="52" t="s">
        <v>148</v>
      </c>
      <c r="C37" s="52" t="s">
        <v>147</v>
      </c>
      <c r="D37" s="52"/>
      <c r="E37" s="52" t="s">
        <v>149</v>
      </c>
      <c r="F37" s="52" t="s">
        <v>150</v>
      </c>
      <c r="G37" s="52" t="s">
        <v>151</v>
      </c>
      <c r="H37" s="52" t="s">
        <v>152</v>
      </c>
      <c r="I37" s="52" t="s">
        <v>185</v>
      </c>
      <c r="J37" s="52" t="s">
        <v>153</v>
      </c>
      <c r="K37" s="52" t="s">
        <v>154</v>
      </c>
      <c r="L37" s="52" t="s">
        <v>155</v>
      </c>
      <c r="M37" s="52" t="s">
        <v>156</v>
      </c>
      <c r="N37" s="52" t="s">
        <v>157</v>
      </c>
      <c r="O37" s="50" t="s">
        <v>216</v>
      </c>
      <c r="P37" s="119" t="s">
        <v>149</v>
      </c>
      <c r="Q37" s="119"/>
      <c r="R37" s="119"/>
      <c r="S37" s="119"/>
      <c r="T37" s="120" t="s">
        <v>150</v>
      </c>
      <c r="U37" s="120"/>
      <c r="V37" s="120"/>
      <c r="W37" s="120"/>
      <c r="X37" s="124" t="s">
        <v>201</v>
      </c>
      <c r="Y37" s="124"/>
      <c r="Z37" s="124"/>
      <c r="AA37" s="124"/>
      <c r="AB37" s="121" t="s">
        <v>152</v>
      </c>
      <c r="AC37" s="121"/>
      <c r="AD37" s="121"/>
      <c r="AE37" s="121"/>
      <c r="AF37" s="126" t="s">
        <v>202</v>
      </c>
      <c r="AG37" s="126"/>
      <c r="AH37" s="126"/>
      <c r="AI37" s="126"/>
      <c r="AJ37" s="122" t="s">
        <v>190</v>
      </c>
      <c r="AK37" s="122"/>
      <c r="AL37" s="125" t="s">
        <v>154</v>
      </c>
      <c r="AM37" s="125"/>
      <c r="AN37" s="125"/>
      <c r="AO37" s="125"/>
      <c r="AP37" s="41" t="s">
        <v>155</v>
      </c>
      <c r="AQ37" s="123" t="s">
        <v>203</v>
      </c>
      <c r="AR37" s="123"/>
      <c r="AS37" s="123"/>
      <c r="AT37" s="123"/>
      <c r="AU37" s="123"/>
      <c r="AV37" s="123"/>
      <c r="AW37" s="123"/>
      <c r="AX37" s="123"/>
      <c r="AY37" s="118" t="s">
        <v>204</v>
      </c>
      <c r="AZ37" s="118"/>
      <c r="BA37" s="118"/>
      <c r="BB37" s="118"/>
      <c r="BE37" s="117" t="s">
        <v>217</v>
      </c>
      <c r="BF37" s="117"/>
      <c r="BG37" s="117"/>
      <c r="BH37" s="117"/>
      <c r="BI37" s="117"/>
      <c r="BJ37" s="117"/>
      <c r="BK37" s="117"/>
      <c r="BL37" s="117"/>
    </row>
    <row r="38" spans="1:64" x14ac:dyDescent="0.3">
      <c r="B38" t="s">
        <v>159</v>
      </c>
      <c r="C38">
        <v>0</v>
      </c>
      <c r="E38" t="s">
        <v>205</v>
      </c>
      <c r="F38" t="s">
        <v>197</v>
      </c>
      <c r="G38" t="s">
        <v>172</v>
      </c>
      <c r="H38" t="s">
        <v>184</v>
      </c>
      <c r="I38" s="39" t="s">
        <v>187</v>
      </c>
      <c r="J38" t="s">
        <v>159</v>
      </c>
      <c r="K38" t="s">
        <v>198</v>
      </c>
      <c r="L38" t="s">
        <v>199</v>
      </c>
      <c r="M38" t="s">
        <v>44</v>
      </c>
      <c r="N38" t="s">
        <v>206</v>
      </c>
      <c r="O38" s="51" t="str">
        <f>_xlfn.CONCAT("0x",BE38:BL38)</f>
        <v>0x408A8A6011</v>
      </c>
      <c r="P38" s="56" t="str">
        <f>MID(VLOOKUP($E38,$B$4:$C$19, 2, FALSE),1,1)</f>
        <v>1</v>
      </c>
      <c r="Q38" s="56" t="str">
        <f>MID(VLOOKUP($E38,$B$4:$C$19, 2, FALSE),2,1)</f>
        <v>0</v>
      </c>
      <c r="R38" s="56" t="str">
        <f>MID(VLOOKUP($E38,$B$4:$C$19, 2, FALSE),3,1)</f>
        <v>0</v>
      </c>
      <c r="S38" s="56" t="str">
        <f>MID(VLOOKUP($E38,$B$4:$C$19, 2, FALSE),4,1)</f>
        <v>0</v>
      </c>
      <c r="T38" s="42" t="str">
        <f>MID(VLOOKUP($F38,$B$4:$C$19, 2, FALSE),1,1)</f>
        <v>0</v>
      </c>
      <c r="U38" s="42" t="str">
        <f>MID(VLOOKUP($F38,$B$4:$C$19, 2, FALSE),2,1)</f>
        <v>0</v>
      </c>
      <c r="V38" s="42" t="str">
        <f>MID(VLOOKUP($F38,$B$4:$C$19, 2, FALSE),3,1)</f>
        <v>0</v>
      </c>
      <c r="W38" s="42" t="str">
        <f>MID(VLOOKUP($F38,$B$4:$C$19, 2, FALSE),4,1)</f>
        <v>1</v>
      </c>
      <c r="X38" s="43" t="str">
        <f>MID(VLOOKUP($G38,$E$4:$F$19, 2, FALSE),1,1)</f>
        <v>0</v>
      </c>
      <c r="Y38" s="43" t="str">
        <f>MID(VLOOKUP($G38,$E$4:$F$19, 2, FALSE),2,1)</f>
        <v>0</v>
      </c>
      <c r="Z38" s="43" t="str">
        <f>MID(VLOOKUP($G38,$E$4:$F$19, 2, FALSE),3,1)</f>
        <v>0</v>
      </c>
      <c r="AA38" s="43" t="str">
        <f>MID(VLOOKUP($G38,$E$4:$F$19, 2, FALSE),4,1)</f>
        <v>1</v>
      </c>
      <c r="AB38" s="44" t="str">
        <f>MID(VLOOKUP($H38,$H$4:$I$14, 2, FALSE),1,1)</f>
        <v>0</v>
      </c>
      <c r="AC38" s="44" t="str">
        <f>MID(VLOOKUP($H38,$H$4:$I$14, 2, FALSE),2,1)</f>
        <v>1</v>
      </c>
      <c r="AD38" s="44" t="str">
        <f>MID(VLOOKUP($H38,$H$4:$I$14, 2, FALSE),3,1)</f>
        <v>0</v>
      </c>
      <c r="AE38" s="44" t="str">
        <f>MID(VLOOKUP($H38,$H4:$I$14, 2, FALSE),4,1)</f>
        <v>1</v>
      </c>
      <c r="AF38" s="45" t="str">
        <f>MID(VLOOKUP($I38,$K$4:$L$19, 2, FALSE),1,1)</f>
        <v>0</v>
      </c>
      <c r="AG38" s="45" t="str">
        <f>MID(VLOOKUP($I38,$K$4:$L$19, 2, FALSE),2,1)</f>
        <v>0</v>
      </c>
      <c r="AH38" s="45" t="str">
        <f>MID(VLOOKUP($I38,$K$4:$L$19, 2, FALSE),3,1)</f>
        <v>0</v>
      </c>
      <c r="AI38" s="45" t="str">
        <f>MID(VLOOKUP($I38,$K$4:$L19, 2, FALSE),4,1)</f>
        <v>1</v>
      </c>
      <c r="AJ38" s="46" t="str">
        <f>MID(VLOOKUP($J38,$N$4:$O$14, 2, FALSE),3,1)</f>
        <v>0</v>
      </c>
      <c r="AK38" s="46" t="str">
        <f>MID(VLOOKUP($J38,$N$4:$O$14, 2, FALSE),4,1)</f>
        <v>1</v>
      </c>
      <c r="AL38" s="47" t="str">
        <f t="shared" ref="AL38:AL123" si="9">MID(VLOOKUP($K38,$Q$4:$R$19, 2, FALSE),1,1)</f>
        <v>0</v>
      </c>
      <c r="AM38" s="47" t="str">
        <f>MID(VLOOKUP($K38,$Q$4:$R$19, 2, FALSE),2,1)</f>
        <v>0</v>
      </c>
      <c r="AN38" s="47" t="str">
        <f>MID(VLOOKUP($K38,$Q$4:$R$19, 2, FALSE),3,1)</f>
        <v>1</v>
      </c>
      <c r="AO38" s="47" t="str">
        <f>MID(VLOOKUP($K38,$Q$4:$R$19, 2, FALSE),4,1)</f>
        <v>1</v>
      </c>
      <c r="AP38" s="44">
        <f>IF(ISNUMBER(SEARCH($L38,"!T")),0,1)</f>
        <v>0</v>
      </c>
      <c r="AQ38" s="48" t="str">
        <f t="shared" ref="AQ38:AQ69" si="10">MID(DEC2BIN(VLOOKUP($M38,$B$38:$C$293,2,FALSE),10),3,1)</f>
        <v>0</v>
      </c>
      <c r="AR38" s="48" t="str">
        <f t="shared" ref="AR38:AR69" si="11">MID(DEC2BIN(VLOOKUP($M38,$B$38:$C$293,2,FALSE),10),4,1)</f>
        <v>0</v>
      </c>
      <c r="AS38" s="48" t="str">
        <f t="shared" ref="AS38:AS69" si="12">MID(DEC2BIN(VLOOKUP($M38,$B$38:$C$293,2,FALSE),10),5,1)</f>
        <v>0</v>
      </c>
      <c r="AT38" s="48" t="str">
        <f t="shared" ref="AT38:AT69" si="13">MID(DEC2BIN(VLOOKUP($M38,$B$38:$C$293,2,FALSE),10),6,1)</f>
        <v>0</v>
      </c>
      <c r="AU38" s="48" t="str">
        <f t="shared" ref="AU38:AU69" si="14">MID(DEC2BIN(VLOOKUP($M38,$B$38:$C$293,2,FALSE),10),7,1)</f>
        <v>0</v>
      </c>
      <c r="AV38" s="48" t="str">
        <f t="shared" ref="AV38:AV69" si="15">MID(DEC2BIN(VLOOKUP($M38,$B$38:$C$293,2,FALSE),10),8,1)</f>
        <v>0</v>
      </c>
      <c r="AW38" s="48" t="str">
        <f t="shared" ref="AW38:AW69" si="16">MID(DEC2BIN(VLOOKUP($M38,$B$38:$C$293,2,FALSE),10),9,1)</f>
        <v>0</v>
      </c>
      <c r="AX38" s="48" t="str">
        <f t="shared" ref="AX38:AX69" si="17">MID(DEC2BIN(VLOOKUP($M38,$B$38:$C$293,2,FALSE),10),10,1)</f>
        <v>1</v>
      </c>
      <c r="AY38" s="49" t="str">
        <f>MID(VLOOKUP($N38,$U$4:$V$15, 2, FALSE),1,1)</f>
        <v>0</v>
      </c>
      <c r="AZ38" s="49" t="str">
        <f>MID(VLOOKUP($N38,$U$4:$V$15, 2, FALSE),2,1)</f>
        <v>0</v>
      </c>
      <c r="BA38" s="49" t="str">
        <f>MID(VLOOKUP($N38,$U$4:$V$15, 2, FALSE),3,1)</f>
        <v>0</v>
      </c>
      <c r="BB38" s="49" t="str">
        <f>MID(VLOOKUP($N38,$U$4:$V$15, 2, FALSE),4,1)</f>
        <v>1</v>
      </c>
      <c r="BE38" s="53"/>
      <c r="BF38" s="53"/>
      <c r="BG38" s="53"/>
      <c r="BH38" s="53" t="str">
        <f>BIN2HEX(_xlfn.CONCAT(P38:V38),2)</f>
        <v>40</v>
      </c>
      <c r="BI38" s="53" t="str">
        <f>BIN2HEX(_xlfn.CONCAT(W38:AD38),2)</f>
        <v>8A</v>
      </c>
      <c r="BJ38" s="53" t="str">
        <f>BIN2HEX(_xlfn.CONCAT(AE38:AL38),2)</f>
        <v>8A</v>
      </c>
      <c r="BK38" s="53" t="str">
        <f>BIN2HEX(_xlfn.CONCAT(AM38:AT38),2)</f>
        <v>60</v>
      </c>
      <c r="BL38" s="53" t="str">
        <f>BIN2HEX(_xlfn.CONCAT(AU38:BB38),2)</f>
        <v>11</v>
      </c>
    </row>
    <row r="39" spans="1:64" x14ac:dyDescent="0.3">
      <c r="A39" s="40"/>
      <c r="B39" t="s">
        <v>44</v>
      </c>
      <c r="C39">
        <v>1</v>
      </c>
      <c r="E39" t="s">
        <v>161</v>
      </c>
      <c r="F39" t="s">
        <v>161</v>
      </c>
      <c r="G39" t="s">
        <v>161</v>
      </c>
      <c r="H39" t="s">
        <v>161</v>
      </c>
      <c r="I39" t="s">
        <v>161</v>
      </c>
      <c r="J39" t="s">
        <v>161</v>
      </c>
      <c r="K39" t="s">
        <v>198</v>
      </c>
      <c r="L39" s="54" t="s">
        <v>199</v>
      </c>
      <c r="M39" t="s">
        <v>218</v>
      </c>
      <c r="N39" s="54" t="s">
        <v>207</v>
      </c>
      <c r="O39" s="51" t="str">
        <f t="shared" ref="O39:O146" si="18">_xlfn.CONCAT("0x",BE39:BL39)</f>
        <v>0x0000006052</v>
      </c>
      <c r="P39" s="56" t="str">
        <f t="shared" ref="P39:P123" si="19">MID(VLOOKUP($E39,$B$4:$C$19, 2, FALSE),1,1)</f>
        <v>0</v>
      </c>
      <c r="Q39" s="56" t="str">
        <f t="shared" ref="Q39:Q123" si="20">MID(VLOOKUP($E39,$B$4:$C$19, 2, FALSE),2,1)</f>
        <v>0</v>
      </c>
      <c r="R39" s="56" t="str">
        <f t="shared" ref="R39:R123" si="21">MID(VLOOKUP($E39,$B$4:$C$19, 2, FALSE),3,1)</f>
        <v>0</v>
      </c>
      <c r="S39" s="56" t="str">
        <f t="shared" ref="S39:S123" si="22">MID(VLOOKUP($E39,$B$4:$C$19, 2, FALSE),4,1)</f>
        <v>0</v>
      </c>
      <c r="T39" s="42" t="str">
        <f t="shared" ref="T39:T123" si="23">MID(VLOOKUP($F39,$B$4:$C$19, 2, FALSE),1,1)</f>
        <v>0</v>
      </c>
      <c r="U39" s="42" t="str">
        <f t="shared" ref="U39:U123" si="24">MID(VLOOKUP($F39,$B$4:$C$19, 2, FALSE),2,1)</f>
        <v>0</v>
      </c>
      <c r="V39" s="42" t="str">
        <f t="shared" ref="V39:V123" si="25">MID(VLOOKUP($F39,$B$4:$C$19, 2, FALSE),3,1)</f>
        <v>0</v>
      </c>
      <c r="W39" s="42" t="str">
        <f t="shared" ref="W39:W123" si="26">MID(VLOOKUP($F39,$B$4:$C$19, 2, FALSE),4,1)</f>
        <v>0</v>
      </c>
      <c r="X39" s="43" t="str">
        <f t="shared" ref="X39:X123" si="27">MID(VLOOKUP($G39,$E$4:$F$19, 2, FALSE),1,1)</f>
        <v>0</v>
      </c>
      <c r="Y39" s="43" t="str">
        <f t="shared" ref="Y39:Y123" si="28">MID(VLOOKUP($G39,$E$4:$F$19, 2, FALSE),2,1)</f>
        <v>0</v>
      </c>
      <c r="Z39" s="43" t="str">
        <f t="shared" ref="Z39:Z123" si="29">MID(VLOOKUP($G39,$E$4:$F$19, 2, FALSE),3,1)</f>
        <v>0</v>
      </c>
      <c r="AA39" s="43" t="str">
        <f t="shared" ref="AA39:AA123" si="30">MID(VLOOKUP($G39,$E$4:$F$19, 2, FALSE),4,1)</f>
        <v>0</v>
      </c>
      <c r="AB39" s="44" t="str">
        <f t="shared" ref="AB39:AB146" si="31">MID(VLOOKUP($H39,$H$4:$I$14, 2, FALSE),1,1)</f>
        <v>0</v>
      </c>
      <c r="AC39" s="44" t="str">
        <f t="shared" ref="AC39:AC146" si="32">MID(VLOOKUP($H39,$H$4:$I$14, 2, FALSE),2,1)</f>
        <v>0</v>
      </c>
      <c r="AD39" s="44" t="str">
        <f t="shared" ref="AD39:AD146" si="33">MID(VLOOKUP($H39,$H$4:$I$14, 2, FALSE),3,1)</f>
        <v>0</v>
      </c>
      <c r="AE39" s="44" t="str">
        <f>MID(VLOOKUP($H39,$H$4:$I$14, 2, FALSE),4,1)</f>
        <v>0</v>
      </c>
      <c r="AF39" s="45" t="str">
        <f t="shared" ref="AF39:AF123" si="34">MID(VLOOKUP($I39,$K$4:$L$19, 2, FALSE),1,1)</f>
        <v>0</v>
      </c>
      <c r="AG39" s="45" t="str">
        <f t="shared" ref="AG39:AG123" si="35">MID(VLOOKUP($I39,$K$4:$L$19, 2, FALSE),2,1)</f>
        <v>0</v>
      </c>
      <c r="AH39" s="45" t="str">
        <f t="shared" ref="AH39:AH123" si="36">MID(VLOOKUP($I39,$K$4:$L$19, 2, FALSE),3,1)</f>
        <v>0</v>
      </c>
      <c r="AI39" s="45" t="str">
        <f>MID(VLOOKUP($I39,$K$4:$L34, 2, FALSE),4,1)</f>
        <v>0</v>
      </c>
      <c r="AJ39" s="46" t="str">
        <f t="shared" ref="AJ39:AJ146" si="37">MID(VLOOKUP($J39,$N$4:$O$14, 2, FALSE),3,1)</f>
        <v>0</v>
      </c>
      <c r="AK39" s="46" t="str">
        <f t="shared" ref="AK39:AK146" si="38">MID(VLOOKUP($J39,$N$4:$O$14, 2, FALSE),4,1)</f>
        <v>0</v>
      </c>
      <c r="AL39" s="47" t="str">
        <f t="shared" si="9"/>
        <v>0</v>
      </c>
      <c r="AM39" s="47" t="str">
        <f t="shared" ref="AM39:AM123" si="39">MID(VLOOKUP($K39,$Q$4:$R$19, 2, FALSE),2,1)</f>
        <v>0</v>
      </c>
      <c r="AN39" s="47" t="str">
        <f t="shared" ref="AN39:AN123" si="40">MID(VLOOKUP($K39,$Q$4:$R$19, 2, FALSE),3,1)</f>
        <v>1</v>
      </c>
      <c r="AO39" s="47" t="str">
        <f t="shared" ref="AO39:AO123" si="41">MID(VLOOKUP($K39,$Q$4:$R$19, 2, FALSE),4,1)</f>
        <v>1</v>
      </c>
      <c r="AP39" s="44">
        <f t="shared" ref="AP39:AP146" si="42">IF(ISNUMBER(SEARCH($L39,"!T")),0,1)</f>
        <v>0</v>
      </c>
      <c r="AQ39" s="48" t="str">
        <f t="shared" si="10"/>
        <v>0</v>
      </c>
      <c r="AR39" s="48" t="str">
        <f t="shared" si="11"/>
        <v>0</v>
      </c>
      <c r="AS39" s="48" t="str">
        <f t="shared" si="12"/>
        <v>0</v>
      </c>
      <c r="AT39" s="48" t="str">
        <f t="shared" si="13"/>
        <v>0</v>
      </c>
      <c r="AU39" s="48" t="str">
        <f t="shared" si="14"/>
        <v>0</v>
      </c>
      <c r="AV39" s="48" t="str">
        <f t="shared" si="15"/>
        <v>1</v>
      </c>
      <c r="AW39" s="48" t="str">
        <f t="shared" si="16"/>
        <v>0</v>
      </c>
      <c r="AX39" s="48" t="str">
        <f t="shared" si="17"/>
        <v>1</v>
      </c>
      <c r="AY39" s="49" t="str">
        <f t="shared" ref="AY39:AY123" si="43">MID(VLOOKUP($N39,$U$4:$V$15, 2, FALSE),1,1)</f>
        <v>0</v>
      </c>
      <c r="AZ39" s="49" t="str">
        <f t="shared" ref="AZ39:AZ123" si="44">MID(VLOOKUP($N39,$U$4:$V$15, 2, FALSE),2,1)</f>
        <v>0</v>
      </c>
      <c r="BA39" s="49" t="str">
        <f t="shared" ref="BA39:BA123" si="45">MID(VLOOKUP($N39,$U$4:$V$15, 2, FALSE),3,1)</f>
        <v>1</v>
      </c>
      <c r="BB39" s="49" t="str">
        <f t="shared" ref="BB39:BB123" si="46">MID(VLOOKUP($N39,$U$4:$V$15, 2, FALSE),4,1)</f>
        <v>0</v>
      </c>
      <c r="BE39" s="53"/>
      <c r="BF39" s="53"/>
      <c r="BG39" s="53"/>
      <c r="BH39" s="53" t="str">
        <f t="shared" ref="BH39:BH132" si="47">BIN2HEX(_xlfn.CONCAT(P39:V39),2)</f>
        <v>00</v>
      </c>
      <c r="BI39" s="53" t="str">
        <f t="shared" ref="BI39:BI132" si="48">BIN2HEX(_xlfn.CONCAT(W39:AD39),2)</f>
        <v>00</v>
      </c>
      <c r="BJ39" s="53" t="str">
        <f t="shared" ref="BJ39:BJ132" si="49">BIN2HEX(_xlfn.CONCAT(AE39:AL39),2)</f>
        <v>00</v>
      </c>
      <c r="BK39" s="53" t="str">
        <f t="shared" ref="BK39:BK132" si="50">BIN2HEX(_xlfn.CONCAT(AM39:AT39),2)</f>
        <v>60</v>
      </c>
      <c r="BL39" s="53" t="str">
        <f t="shared" ref="BL39:BL132" si="51">BIN2HEX(_xlfn.CONCAT(AU39:BB39),2)</f>
        <v>52</v>
      </c>
    </row>
    <row r="40" spans="1:64" x14ac:dyDescent="0.3">
      <c r="A40" s="40"/>
      <c r="B40" t="s">
        <v>45</v>
      </c>
      <c r="C40">
        <v>2</v>
      </c>
      <c r="E40" t="s">
        <v>161</v>
      </c>
      <c r="F40" t="s">
        <v>161</v>
      </c>
      <c r="G40" t="s">
        <v>161</v>
      </c>
      <c r="H40" t="s">
        <v>161</v>
      </c>
      <c r="I40" t="s">
        <v>161</v>
      </c>
      <c r="J40" t="s">
        <v>161</v>
      </c>
      <c r="K40" t="s">
        <v>198</v>
      </c>
      <c r="L40" s="54" t="s">
        <v>199</v>
      </c>
      <c r="M40" t="s">
        <v>222</v>
      </c>
      <c r="N40" s="54" t="s">
        <v>208</v>
      </c>
      <c r="O40" s="51" t="str">
        <f t="shared" si="18"/>
        <v>0x00000060E3</v>
      </c>
      <c r="P40" s="56" t="str">
        <f t="shared" si="19"/>
        <v>0</v>
      </c>
      <c r="Q40" s="56" t="str">
        <f t="shared" si="20"/>
        <v>0</v>
      </c>
      <c r="R40" s="56" t="str">
        <f t="shared" si="21"/>
        <v>0</v>
      </c>
      <c r="S40" s="56" t="str">
        <f t="shared" si="22"/>
        <v>0</v>
      </c>
      <c r="T40" s="42" t="str">
        <f t="shared" si="23"/>
        <v>0</v>
      </c>
      <c r="U40" s="42" t="str">
        <f t="shared" si="24"/>
        <v>0</v>
      </c>
      <c r="V40" s="42" t="str">
        <f t="shared" si="25"/>
        <v>0</v>
      </c>
      <c r="W40" s="42" t="str">
        <f t="shared" si="26"/>
        <v>0</v>
      </c>
      <c r="X40" s="43" t="str">
        <f t="shared" si="27"/>
        <v>0</v>
      </c>
      <c r="Y40" s="43" t="str">
        <f t="shared" si="28"/>
        <v>0</v>
      </c>
      <c r="Z40" s="43" t="str">
        <f t="shared" si="29"/>
        <v>0</v>
      </c>
      <c r="AA40" s="43" t="str">
        <f t="shared" si="30"/>
        <v>0</v>
      </c>
      <c r="AB40" s="44" t="str">
        <f t="shared" si="31"/>
        <v>0</v>
      </c>
      <c r="AC40" s="44" t="str">
        <f t="shared" si="32"/>
        <v>0</v>
      </c>
      <c r="AD40" s="44" t="str">
        <f t="shared" si="33"/>
        <v>0</v>
      </c>
      <c r="AE40" s="44" t="str">
        <f t="shared" ref="AE40:AE147" si="52">MID(VLOOKUP($H40,$H$4:$I$14, 2, FALSE),4,1)</f>
        <v>0</v>
      </c>
      <c r="AF40" s="45" t="str">
        <f t="shared" si="34"/>
        <v>0</v>
      </c>
      <c r="AG40" s="45" t="str">
        <f t="shared" si="35"/>
        <v>0</v>
      </c>
      <c r="AH40" s="45" t="str">
        <f t="shared" si="36"/>
        <v>0</v>
      </c>
      <c r="AI40" s="45" t="str">
        <f>MID(VLOOKUP($I40,$K$4:$L35, 2, FALSE),4,1)</f>
        <v>0</v>
      </c>
      <c r="AJ40" s="46" t="str">
        <f t="shared" si="37"/>
        <v>0</v>
      </c>
      <c r="AK40" s="46" t="str">
        <f t="shared" si="38"/>
        <v>0</v>
      </c>
      <c r="AL40" s="47" t="str">
        <f t="shared" si="9"/>
        <v>0</v>
      </c>
      <c r="AM40" s="47" t="str">
        <f t="shared" si="39"/>
        <v>0</v>
      </c>
      <c r="AN40" s="47" t="str">
        <f t="shared" si="40"/>
        <v>1</v>
      </c>
      <c r="AO40" s="47" t="str">
        <f t="shared" si="41"/>
        <v>1</v>
      </c>
      <c r="AP40" s="44">
        <f t="shared" si="42"/>
        <v>0</v>
      </c>
      <c r="AQ40" s="48" t="str">
        <f t="shared" si="10"/>
        <v>0</v>
      </c>
      <c r="AR40" s="48" t="str">
        <f t="shared" si="11"/>
        <v>0</v>
      </c>
      <c r="AS40" s="48" t="str">
        <f t="shared" si="12"/>
        <v>0</v>
      </c>
      <c r="AT40" s="48" t="str">
        <f t="shared" si="13"/>
        <v>0</v>
      </c>
      <c r="AU40" s="48" t="str">
        <f t="shared" si="14"/>
        <v>1</v>
      </c>
      <c r="AV40" s="48" t="str">
        <f t="shared" si="15"/>
        <v>1</v>
      </c>
      <c r="AW40" s="48" t="str">
        <f t="shared" si="16"/>
        <v>1</v>
      </c>
      <c r="AX40" s="48" t="str">
        <f t="shared" si="17"/>
        <v>0</v>
      </c>
      <c r="AY40" s="49" t="str">
        <f t="shared" si="43"/>
        <v>0</v>
      </c>
      <c r="AZ40" s="49" t="str">
        <f t="shared" si="44"/>
        <v>0</v>
      </c>
      <c r="BA40" s="49" t="str">
        <f t="shared" si="45"/>
        <v>1</v>
      </c>
      <c r="BB40" s="49" t="str">
        <f t="shared" si="46"/>
        <v>1</v>
      </c>
      <c r="BE40" s="53"/>
      <c r="BF40" s="53"/>
      <c r="BG40" s="53"/>
      <c r="BH40" s="53" t="str">
        <f t="shared" si="47"/>
        <v>00</v>
      </c>
      <c r="BI40" s="53" t="str">
        <f t="shared" si="48"/>
        <v>00</v>
      </c>
      <c r="BJ40" s="53" t="str">
        <f t="shared" si="49"/>
        <v>00</v>
      </c>
      <c r="BK40" s="53" t="str">
        <f t="shared" si="50"/>
        <v>60</v>
      </c>
      <c r="BL40" s="53" t="str">
        <f t="shared" si="51"/>
        <v>E3</v>
      </c>
    </row>
    <row r="41" spans="1:64" x14ac:dyDescent="0.3">
      <c r="A41" s="40"/>
      <c r="B41" t="s">
        <v>47</v>
      </c>
      <c r="C41">
        <v>3</v>
      </c>
      <c r="E41" t="s">
        <v>161</v>
      </c>
      <c r="F41" t="s">
        <v>161</v>
      </c>
      <c r="G41" t="s">
        <v>161</v>
      </c>
      <c r="H41" t="s">
        <v>161</v>
      </c>
      <c r="I41" t="s">
        <v>161</v>
      </c>
      <c r="J41" t="s">
        <v>161</v>
      </c>
      <c r="K41" t="s">
        <v>198</v>
      </c>
      <c r="L41" s="54" t="s">
        <v>199</v>
      </c>
      <c r="M41" t="s">
        <v>21</v>
      </c>
      <c r="N41" s="54" t="s">
        <v>212</v>
      </c>
      <c r="O41" s="51" t="str">
        <f t="shared" si="18"/>
        <v>0x0000006747</v>
      </c>
      <c r="P41" s="56" t="str">
        <f t="shared" si="19"/>
        <v>0</v>
      </c>
      <c r="Q41" s="56" t="str">
        <f t="shared" si="20"/>
        <v>0</v>
      </c>
      <c r="R41" s="56" t="str">
        <f t="shared" si="21"/>
        <v>0</v>
      </c>
      <c r="S41" s="56" t="str">
        <f t="shared" si="22"/>
        <v>0</v>
      </c>
      <c r="T41" s="42" t="str">
        <f t="shared" si="23"/>
        <v>0</v>
      </c>
      <c r="U41" s="42" t="str">
        <f t="shared" si="24"/>
        <v>0</v>
      </c>
      <c r="V41" s="42" t="str">
        <f t="shared" si="25"/>
        <v>0</v>
      </c>
      <c r="W41" s="42" t="str">
        <f t="shared" si="26"/>
        <v>0</v>
      </c>
      <c r="X41" s="43" t="str">
        <f t="shared" si="27"/>
        <v>0</v>
      </c>
      <c r="Y41" s="43" t="str">
        <f t="shared" si="28"/>
        <v>0</v>
      </c>
      <c r="Z41" s="43" t="str">
        <f t="shared" si="29"/>
        <v>0</v>
      </c>
      <c r="AA41" s="43" t="str">
        <f t="shared" si="30"/>
        <v>0</v>
      </c>
      <c r="AB41" s="44" t="str">
        <f t="shared" si="31"/>
        <v>0</v>
      </c>
      <c r="AC41" s="44" t="str">
        <f t="shared" si="32"/>
        <v>0</v>
      </c>
      <c r="AD41" s="44" t="str">
        <f t="shared" si="33"/>
        <v>0</v>
      </c>
      <c r="AE41" s="44" t="str">
        <f t="shared" si="52"/>
        <v>0</v>
      </c>
      <c r="AF41" s="45" t="str">
        <f t="shared" si="34"/>
        <v>0</v>
      </c>
      <c r="AG41" s="45" t="str">
        <f t="shared" si="35"/>
        <v>0</v>
      </c>
      <c r="AH41" s="45" t="str">
        <f t="shared" si="36"/>
        <v>0</v>
      </c>
      <c r="AI41" s="45" t="str">
        <f>MID(VLOOKUP($I41,$K$4:$L35, 2, FALSE),4,1)</f>
        <v>0</v>
      </c>
      <c r="AJ41" s="46" t="str">
        <f t="shared" si="37"/>
        <v>0</v>
      </c>
      <c r="AK41" s="46" t="str">
        <f t="shared" si="38"/>
        <v>0</v>
      </c>
      <c r="AL41" s="47" t="str">
        <f t="shared" si="9"/>
        <v>0</v>
      </c>
      <c r="AM41" s="47" t="str">
        <f t="shared" si="39"/>
        <v>0</v>
      </c>
      <c r="AN41" s="47" t="str">
        <f t="shared" si="40"/>
        <v>1</v>
      </c>
      <c r="AO41" s="47" t="str">
        <f t="shared" si="41"/>
        <v>1</v>
      </c>
      <c r="AP41" s="44">
        <f t="shared" si="42"/>
        <v>0</v>
      </c>
      <c r="AQ41" s="48" t="str">
        <f t="shared" si="10"/>
        <v>0</v>
      </c>
      <c r="AR41" s="48" t="str">
        <f t="shared" si="11"/>
        <v>1</v>
      </c>
      <c r="AS41" s="48" t="str">
        <f t="shared" si="12"/>
        <v>1</v>
      </c>
      <c r="AT41" s="48" t="str">
        <f t="shared" si="13"/>
        <v>1</v>
      </c>
      <c r="AU41" s="48" t="str">
        <f t="shared" si="14"/>
        <v>0</v>
      </c>
      <c r="AV41" s="48" t="str">
        <f t="shared" si="15"/>
        <v>1</v>
      </c>
      <c r="AW41" s="48" t="str">
        <f t="shared" si="16"/>
        <v>0</v>
      </c>
      <c r="AX41" s="48" t="str">
        <f t="shared" si="17"/>
        <v>0</v>
      </c>
      <c r="AY41" s="49" t="str">
        <f t="shared" si="43"/>
        <v>0</v>
      </c>
      <c r="AZ41" s="49" t="str">
        <f t="shared" si="44"/>
        <v>1</v>
      </c>
      <c r="BA41" s="49" t="str">
        <f t="shared" si="45"/>
        <v>1</v>
      </c>
      <c r="BB41" s="49" t="str">
        <f t="shared" si="46"/>
        <v>1</v>
      </c>
      <c r="BE41" s="53"/>
      <c r="BF41" s="53"/>
      <c r="BG41" s="53"/>
      <c r="BH41" s="53" t="str">
        <f t="shared" si="47"/>
        <v>00</v>
      </c>
      <c r="BI41" s="53" t="str">
        <f t="shared" si="48"/>
        <v>00</v>
      </c>
      <c r="BJ41" s="53" t="str">
        <f t="shared" si="49"/>
        <v>00</v>
      </c>
      <c r="BK41" s="53" t="str">
        <f t="shared" si="50"/>
        <v>67</v>
      </c>
      <c r="BL41" s="53" t="str">
        <f t="shared" si="51"/>
        <v>47</v>
      </c>
    </row>
    <row r="42" spans="1:64" x14ac:dyDescent="0.3">
      <c r="A42" s="40"/>
      <c r="B42" t="s">
        <v>46</v>
      </c>
      <c r="C42">
        <v>4</v>
      </c>
      <c r="E42" t="s">
        <v>161</v>
      </c>
      <c r="F42" t="s">
        <v>161</v>
      </c>
      <c r="G42" t="s">
        <v>161</v>
      </c>
      <c r="H42" t="s">
        <v>161</v>
      </c>
      <c r="I42" t="s">
        <v>161</v>
      </c>
      <c r="J42" t="s">
        <v>161</v>
      </c>
      <c r="K42" t="s">
        <v>198</v>
      </c>
      <c r="L42" s="54" t="s">
        <v>199</v>
      </c>
      <c r="M42" t="s">
        <v>12</v>
      </c>
      <c r="N42" s="54" t="s">
        <v>211</v>
      </c>
      <c r="O42" s="51" t="str">
        <f t="shared" si="18"/>
        <v>0x0000006626</v>
      </c>
      <c r="P42" s="56" t="str">
        <f t="shared" si="19"/>
        <v>0</v>
      </c>
      <c r="Q42" s="56" t="str">
        <f t="shared" si="20"/>
        <v>0</v>
      </c>
      <c r="R42" s="56" t="str">
        <f t="shared" si="21"/>
        <v>0</v>
      </c>
      <c r="S42" s="56" t="str">
        <f t="shared" si="22"/>
        <v>0</v>
      </c>
      <c r="T42" s="42" t="str">
        <f t="shared" si="23"/>
        <v>0</v>
      </c>
      <c r="U42" s="42" t="str">
        <f t="shared" si="24"/>
        <v>0</v>
      </c>
      <c r="V42" s="42" t="str">
        <f t="shared" si="25"/>
        <v>0</v>
      </c>
      <c r="W42" s="42" t="str">
        <f t="shared" si="26"/>
        <v>0</v>
      </c>
      <c r="X42" s="43" t="str">
        <f t="shared" si="27"/>
        <v>0</v>
      </c>
      <c r="Y42" s="43" t="str">
        <f t="shared" si="28"/>
        <v>0</v>
      </c>
      <c r="Z42" s="43" t="str">
        <f t="shared" si="29"/>
        <v>0</v>
      </c>
      <c r="AA42" s="43" t="str">
        <f t="shared" si="30"/>
        <v>0</v>
      </c>
      <c r="AB42" s="44" t="str">
        <f t="shared" si="31"/>
        <v>0</v>
      </c>
      <c r="AC42" s="44" t="str">
        <f t="shared" si="32"/>
        <v>0</v>
      </c>
      <c r="AD42" s="44" t="str">
        <f t="shared" si="33"/>
        <v>0</v>
      </c>
      <c r="AE42" s="44" t="str">
        <f t="shared" si="52"/>
        <v>0</v>
      </c>
      <c r="AF42" s="45" t="str">
        <f t="shared" si="34"/>
        <v>0</v>
      </c>
      <c r="AG42" s="45" t="str">
        <f t="shared" si="35"/>
        <v>0</v>
      </c>
      <c r="AH42" s="45" t="str">
        <f t="shared" si="36"/>
        <v>0</v>
      </c>
      <c r="AI42" s="45" t="str">
        <f>MID(VLOOKUP($I42,$K$4:$L35, 2, FALSE),4,1)</f>
        <v>0</v>
      </c>
      <c r="AJ42" s="46" t="str">
        <f t="shared" si="37"/>
        <v>0</v>
      </c>
      <c r="AK42" s="46" t="str">
        <f t="shared" si="38"/>
        <v>0</v>
      </c>
      <c r="AL42" s="47" t="str">
        <f t="shared" si="9"/>
        <v>0</v>
      </c>
      <c r="AM42" s="47" t="str">
        <f t="shared" si="39"/>
        <v>0</v>
      </c>
      <c r="AN42" s="47" t="str">
        <f t="shared" si="40"/>
        <v>1</v>
      </c>
      <c r="AO42" s="47" t="str">
        <f t="shared" si="41"/>
        <v>1</v>
      </c>
      <c r="AP42" s="44">
        <f t="shared" si="42"/>
        <v>0</v>
      </c>
      <c r="AQ42" s="48" t="str">
        <f t="shared" si="10"/>
        <v>0</v>
      </c>
      <c r="AR42" s="48" t="str">
        <f t="shared" si="11"/>
        <v>1</v>
      </c>
      <c r="AS42" s="48" t="str">
        <f t="shared" si="12"/>
        <v>1</v>
      </c>
      <c r="AT42" s="48" t="str">
        <f t="shared" si="13"/>
        <v>0</v>
      </c>
      <c r="AU42" s="48" t="str">
        <f t="shared" si="14"/>
        <v>0</v>
      </c>
      <c r="AV42" s="48" t="str">
        <f t="shared" si="15"/>
        <v>0</v>
      </c>
      <c r="AW42" s="48" t="str">
        <f t="shared" si="16"/>
        <v>1</v>
      </c>
      <c r="AX42" s="48" t="str">
        <f t="shared" si="17"/>
        <v>0</v>
      </c>
      <c r="AY42" s="49" t="str">
        <f t="shared" si="43"/>
        <v>0</v>
      </c>
      <c r="AZ42" s="49" t="str">
        <f t="shared" si="44"/>
        <v>1</v>
      </c>
      <c r="BA42" s="49" t="str">
        <f t="shared" si="45"/>
        <v>1</v>
      </c>
      <c r="BB42" s="49" t="str">
        <f t="shared" si="46"/>
        <v>0</v>
      </c>
      <c r="BE42" s="53"/>
      <c r="BF42" s="53"/>
      <c r="BG42" s="53"/>
      <c r="BH42" s="53" t="str">
        <f t="shared" si="47"/>
        <v>00</v>
      </c>
      <c r="BI42" s="53" t="str">
        <f t="shared" si="48"/>
        <v>00</v>
      </c>
      <c r="BJ42" s="53" t="str">
        <f t="shared" si="49"/>
        <v>00</v>
      </c>
      <c r="BK42" s="53" t="str">
        <f t="shared" si="50"/>
        <v>66</v>
      </c>
      <c r="BL42" s="53" t="str">
        <f t="shared" si="51"/>
        <v>26</v>
      </c>
    </row>
    <row r="43" spans="1:64" x14ac:dyDescent="0.3">
      <c r="A43" s="62"/>
      <c r="B43" t="s">
        <v>218</v>
      </c>
      <c r="C43">
        <v>5</v>
      </c>
      <c r="E43" t="s">
        <v>205</v>
      </c>
      <c r="F43" t="s">
        <v>229</v>
      </c>
      <c r="G43" t="s">
        <v>226</v>
      </c>
      <c r="H43" t="s">
        <v>237</v>
      </c>
      <c r="I43" s="39" t="s">
        <v>187</v>
      </c>
      <c r="J43" t="s">
        <v>238</v>
      </c>
      <c r="K43" t="s">
        <v>239</v>
      </c>
      <c r="L43" s="54" t="s">
        <v>101</v>
      </c>
      <c r="M43" t="s">
        <v>222</v>
      </c>
      <c r="N43" s="54" t="s">
        <v>241</v>
      </c>
      <c r="O43" s="51" t="str">
        <f t="shared" si="18"/>
        <v>0x408A8C30E0</v>
      </c>
      <c r="P43" s="56" t="str">
        <f t="shared" si="19"/>
        <v>1</v>
      </c>
      <c r="Q43" s="56" t="str">
        <f t="shared" si="20"/>
        <v>0</v>
      </c>
      <c r="R43" s="56" t="str">
        <f t="shared" si="21"/>
        <v>0</v>
      </c>
      <c r="S43" s="56" t="str">
        <f t="shared" si="22"/>
        <v>0</v>
      </c>
      <c r="T43" s="42" t="str">
        <f t="shared" si="23"/>
        <v>0</v>
      </c>
      <c r="U43" s="42" t="str">
        <f t="shared" si="24"/>
        <v>0</v>
      </c>
      <c r="V43" s="42" t="str">
        <f t="shared" si="25"/>
        <v>0</v>
      </c>
      <c r="W43" s="42" t="str">
        <f t="shared" si="26"/>
        <v>1</v>
      </c>
      <c r="X43" s="43" t="str">
        <f t="shared" si="27"/>
        <v>0</v>
      </c>
      <c r="Y43" s="43" t="str">
        <f t="shared" si="28"/>
        <v>0</v>
      </c>
      <c r="Z43" s="43" t="str">
        <f t="shared" si="29"/>
        <v>0</v>
      </c>
      <c r="AA43" s="43" t="str">
        <f t="shared" si="30"/>
        <v>1</v>
      </c>
      <c r="AB43" s="44" t="str">
        <f t="shared" si="31"/>
        <v>0</v>
      </c>
      <c r="AC43" s="44" t="str">
        <f t="shared" si="32"/>
        <v>1</v>
      </c>
      <c r="AD43" s="44" t="str">
        <f t="shared" si="33"/>
        <v>0</v>
      </c>
      <c r="AE43" s="44" t="str">
        <f t="shared" si="52"/>
        <v>1</v>
      </c>
      <c r="AF43" s="45" t="str">
        <f t="shared" si="34"/>
        <v>0</v>
      </c>
      <c r="AG43" s="45" t="str">
        <f t="shared" si="35"/>
        <v>0</v>
      </c>
      <c r="AH43" s="45" t="str">
        <f t="shared" si="36"/>
        <v>0</v>
      </c>
      <c r="AI43" s="45" t="str">
        <f>MID(VLOOKUP($I43,$K$4:$L35, 2, FALSE),4,1)</f>
        <v>1</v>
      </c>
      <c r="AJ43" s="46" t="str">
        <f t="shared" si="37"/>
        <v>1</v>
      </c>
      <c r="AK43" s="46" t="str">
        <f t="shared" si="38"/>
        <v>0</v>
      </c>
      <c r="AL43" s="47" t="str">
        <f t="shared" si="9"/>
        <v>0</v>
      </c>
      <c r="AM43" s="47" t="str">
        <f t="shared" si="39"/>
        <v>0</v>
      </c>
      <c r="AN43" s="47" t="str">
        <f t="shared" si="40"/>
        <v>0</v>
      </c>
      <c r="AO43" s="47" t="str">
        <f t="shared" si="41"/>
        <v>1</v>
      </c>
      <c r="AP43" s="44">
        <f t="shared" si="42"/>
        <v>1</v>
      </c>
      <c r="AQ43" s="48" t="str">
        <f t="shared" si="10"/>
        <v>0</v>
      </c>
      <c r="AR43" s="48" t="str">
        <f t="shared" si="11"/>
        <v>0</v>
      </c>
      <c r="AS43" s="48" t="str">
        <f t="shared" si="12"/>
        <v>0</v>
      </c>
      <c r="AT43" s="48" t="str">
        <f t="shared" si="13"/>
        <v>0</v>
      </c>
      <c r="AU43" s="48" t="str">
        <f t="shared" si="14"/>
        <v>1</v>
      </c>
      <c r="AV43" s="48" t="str">
        <f t="shared" si="15"/>
        <v>1</v>
      </c>
      <c r="AW43" s="48" t="str">
        <f t="shared" si="16"/>
        <v>1</v>
      </c>
      <c r="AX43" s="48" t="str">
        <f t="shared" si="17"/>
        <v>0</v>
      </c>
      <c r="AY43" s="49" t="str">
        <f t="shared" si="43"/>
        <v>0</v>
      </c>
      <c r="AZ43" s="49" t="str">
        <f t="shared" si="44"/>
        <v>0</v>
      </c>
      <c r="BA43" s="49" t="str">
        <f t="shared" si="45"/>
        <v>0</v>
      </c>
      <c r="BB43" s="49" t="str">
        <f t="shared" si="46"/>
        <v>0</v>
      </c>
      <c r="BE43" s="53"/>
      <c r="BF43" s="53"/>
      <c r="BG43" s="53"/>
      <c r="BH43" s="53" t="str">
        <f t="shared" si="47"/>
        <v>40</v>
      </c>
      <c r="BI43" s="53" t="str">
        <f t="shared" si="48"/>
        <v>8A</v>
      </c>
      <c r="BJ43" s="53" t="str">
        <f t="shared" si="49"/>
        <v>8C</v>
      </c>
      <c r="BK43" s="53" t="str">
        <f t="shared" si="50"/>
        <v>30</v>
      </c>
      <c r="BL43" s="53" t="str">
        <f t="shared" si="51"/>
        <v>E0</v>
      </c>
    </row>
    <row r="44" spans="1:64" x14ac:dyDescent="0.3">
      <c r="A44" s="62"/>
      <c r="C44">
        <v>6</v>
      </c>
      <c r="E44" t="s">
        <v>242</v>
      </c>
      <c r="F44" t="s">
        <v>229</v>
      </c>
      <c r="G44" t="s">
        <v>226</v>
      </c>
      <c r="H44" t="s">
        <v>243</v>
      </c>
      <c r="I44" s="39" t="s">
        <v>231</v>
      </c>
      <c r="J44" t="s">
        <v>231</v>
      </c>
      <c r="K44" t="s">
        <v>236</v>
      </c>
      <c r="L44" t="s">
        <v>199</v>
      </c>
      <c r="M44" t="s">
        <v>222</v>
      </c>
      <c r="N44" t="s">
        <v>244</v>
      </c>
      <c r="O44" s="51" t="str">
        <f>_xlfn.CONCAT("0x",BE44:BL44)</f>
        <v>0x208B0060E3</v>
      </c>
      <c r="P44" s="56" t="str">
        <f t="shared" si="19"/>
        <v>0</v>
      </c>
      <c r="Q44" s="56" t="str">
        <f t="shared" si="20"/>
        <v>1</v>
      </c>
      <c r="R44" s="56" t="str">
        <f t="shared" si="21"/>
        <v>0</v>
      </c>
      <c r="S44" s="56" t="str">
        <f t="shared" si="22"/>
        <v>0</v>
      </c>
      <c r="T44" s="42" t="str">
        <f t="shared" si="23"/>
        <v>0</v>
      </c>
      <c r="U44" s="42" t="str">
        <f t="shared" si="24"/>
        <v>0</v>
      </c>
      <c r="V44" s="42" t="str">
        <f t="shared" si="25"/>
        <v>0</v>
      </c>
      <c r="W44" s="42" t="str">
        <f t="shared" si="26"/>
        <v>1</v>
      </c>
      <c r="X44" s="43" t="str">
        <f t="shared" si="27"/>
        <v>0</v>
      </c>
      <c r="Y44" s="43" t="str">
        <f t="shared" si="28"/>
        <v>0</v>
      </c>
      <c r="Z44" s="43" t="str">
        <f t="shared" si="29"/>
        <v>0</v>
      </c>
      <c r="AA44" s="43" t="str">
        <f t="shared" si="30"/>
        <v>1</v>
      </c>
      <c r="AB44" s="44" t="str">
        <f t="shared" si="31"/>
        <v>0</v>
      </c>
      <c r="AC44" s="44" t="str">
        <f t="shared" si="32"/>
        <v>1</v>
      </c>
      <c r="AD44" s="44" t="str">
        <f t="shared" si="33"/>
        <v>1</v>
      </c>
      <c r="AE44" s="44" t="str">
        <f t="shared" si="52"/>
        <v>0</v>
      </c>
      <c r="AF44" s="45" t="str">
        <f t="shared" si="34"/>
        <v>0</v>
      </c>
      <c r="AG44" s="45" t="str">
        <f t="shared" si="35"/>
        <v>0</v>
      </c>
      <c r="AH44" s="45" t="str">
        <f t="shared" si="36"/>
        <v>0</v>
      </c>
      <c r="AI44" s="45" t="str">
        <f>MID(VLOOKUP($I44,$K$4:$L35, 2, FALSE),4,1)</f>
        <v>0</v>
      </c>
      <c r="AJ44" s="46" t="str">
        <f t="shared" si="37"/>
        <v>0</v>
      </c>
      <c r="AK44" s="46" t="str">
        <f t="shared" si="38"/>
        <v>0</v>
      </c>
      <c r="AL44" s="47" t="str">
        <f t="shared" si="9"/>
        <v>0</v>
      </c>
      <c r="AM44" s="47" t="str">
        <f t="shared" si="39"/>
        <v>0</v>
      </c>
      <c r="AN44" s="47" t="str">
        <f t="shared" si="40"/>
        <v>1</v>
      </c>
      <c r="AO44" s="47" t="str">
        <f t="shared" si="41"/>
        <v>1</v>
      </c>
      <c r="AP44" s="44">
        <f t="shared" si="42"/>
        <v>0</v>
      </c>
      <c r="AQ44" s="48" t="str">
        <f t="shared" si="10"/>
        <v>0</v>
      </c>
      <c r="AR44" s="48" t="str">
        <f t="shared" si="11"/>
        <v>0</v>
      </c>
      <c r="AS44" s="48" t="str">
        <f t="shared" si="12"/>
        <v>0</v>
      </c>
      <c r="AT44" s="48" t="str">
        <f t="shared" si="13"/>
        <v>0</v>
      </c>
      <c r="AU44" s="48" t="str">
        <f t="shared" si="14"/>
        <v>1</v>
      </c>
      <c r="AV44" s="48" t="str">
        <f t="shared" si="15"/>
        <v>1</v>
      </c>
      <c r="AW44" s="48" t="str">
        <f t="shared" si="16"/>
        <v>1</v>
      </c>
      <c r="AX44" s="48" t="str">
        <f t="shared" si="17"/>
        <v>0</v>
      </c>
      <c r="AY44" s="49" t="str">
        <f t="shared" si="43"/>
        <v>0</v>
      </c>
      <c r="AZ44" s="49" t="str">
        <f t="shared" si="44"/>
        <v>0</v>
      </c>
      <c r="BA44" s="49" t="str">
        <f t="shared" si="45"/>
        <v>1</v>
      </c>
      <c r="BB44" s="49" t="str">
        <f t="shared" si="46"/>
        <v>1</v>
      </c>
      <c r="BE44" s="53"/>
      <c r="BF44" s="53"/>
      <c r="BG44" s="53"/>
      <c r="BH44" s="53" t="str">
        <f t="shared" si="47"/>
        <v>20</v>
      </c>
      <c r="BI44" s="53" t="str">
        <f t="shared" si="48"/>
        <v>8B</v>
      </c>
      <c r="BJ44" s="53" t="str">
        <f t="shared" si="49"/>
        <v>00</v>
      </c>
      <c r="BK44" s="53" t="str">
        <f t="shared" si="50"/>
        <v>60</v>
      </c>
      <c r="BL44" s="53" t="str">
        <f t="shared" si="51"/>
        <v>E3</v>
      </c>
    </row>
    <row r="45" spans="1:64" x14ac:dyDescent="0.3">
      <c r="A45" s="62"/>
      <c r="B45" t="s">
        <v>219</v>
      </c>
      <c r="C45">
        <v>7</v>
      </c>
      <c r="E45" t="s">
        <v>162</v>
      </c>
      <c r="F45" t="s">
        <v>197</v>
      </c>
      <c r="G45" t="s">
        <v>172</v>
      </c>
      <c r="H45" t="s">
        <v>179</v>
      </c>
      <c r="I45" t="s">
        <v>161</v>
      </c>
      <c r="J45" t="s">
        <v>161</v>
      </c>
      <c r="K45" t="s">
        <v>198</v>
      </c>
      <c r="L45" t="s">
        <v>199</v>
      </c>
      <c r="M45" t="s">
        <v>222</v>
      </c>
      <c r="N45" t="s">
        <v>208</v>
      </c>
      <c r="O45" s="51" t="str">
        <f t="shared" si="18"/>
        <v>0x108B0060E3</v>
      </c>
      <c r="P45" s="56" t="str">
        <f t="shared" si="19"/>
        <v>0</v>
      </c>
      <c r="Q45" s="56" t="str">
        <f t="shared" si="20"/>
        <v>0</v>
      </c>
      <c r="R45" s="56" t="str">
        <f t="shared" si="21"/>
        <v>1</v>
      </c>
      <c r="S45" s="56" t="str">
        <f t="shared" si="22"/>
        <v>0</v>
      </c>
      <c r="T45" s="42" t="str">
        <f t="shared" si="23"/>
        <v>0</v>
      </c>
      <c r="U45" s="42" t="str">
        <f t="shared" si="24"/>
        <v>0</v>
      </c>
      <c r="V45" s="42" t="str">
        <f t="shared" si="25"/>
        <v>0</v>
      </c>
      <c r="W45" s="42" t="str">
        <f t="shared" si="26"/>
        <v>1</v>
      </c>
      <c r="X45" s="43" t="str">
        <f t="shared" si="27"/>
        <v>0</v>
      </c>
      <c r="Y45" s="43" t="str">
        <f t="shared" si="28"/>
        <v>0</v>
      </c>
      <c r="Z45" s="43" t="str">
        <f t="shared" si="29"/>
        <v>0</v>
      </c>
      <c r="AA45" s="43" t="str">
        <f t="shared" si="30"/>
        <v>1</v>
      </c>
      <c r="AB45" s="44" t="str">
        <f t="shared" si="31"/>
        <v>0</v>
      </c>
      <c r="AC45" s="44" t="str">
        <f t="shared" si="32"/>
        <v>1</v>
      </c>
      <c r="AD45" s="44" t="str">
        <f t="shared" si="33"/>
        <v>1</v>
      </c>
      <c r="AE45" s="44" t="str">
        <f t="shared" si="52"/>
        <v>0</v>
      </c>
      <c r="AF45" s="45" t="str">
        <f t="shared" si="34"/>
        <v>0</v>
      </c>
      <c r="AG45" s="45" t="str">
        <f t="shared" si="35"/>
        <v>0</v>
      </c>
      <c r="AH45" s="45" t="str">
        <f t="shared" si="36"/>
        <v>0</v>
      </c>
      <c r="AI45" s="45" t="str">
        <f>MID(VLOOKUP($I45,$K$4:$L35, 2, FALSE),4,1)</f>
        <v>0</v>
      </c>
      <c r="AJ45" s="46" t="str">
        <f t="shared" si="37"/>
        <v>0</v>
      </c>
      <c r="AK45" s="46" t="str">
        <f t="shared" si="38"/>
        <v>0</v>
      </c>
      <c r="AL45" s="47" t="str">
        <f t="shared" si="9"/>
        <v>0</v>
      </c>
      <c r="AM45" s="47" t="str">
        <f t="shared" si="39"/>
        <v>0</v>
      </c>
      <c r="AN45" s="47" t="str">
        <f t="shared" si="40"/>
        <v>1</v>
      </c>
      <c r="AO45" s="47" t="str">
        <f t="shared" si="41"/>
        <v>1</v>
      </c>
      <c r="AP45" s="44">
        <f t="shared" si="42"/>
        <v>0</v>
      </c>
      <c r="AQ45" s="48" t="str">
        <f t="shared" si="10"/>
        <v>0</v>
      </c>
      <c r="AR45" s="48" t="str">
        <f t="shared" si="11"/>
        <v>0</v>
      </c>
      <c r="AS45" s="48" t="str">
        <f t="shared" si="12"/>
        <v>0</v>
      </c>
      <c r="AT45" s="48" t="str">
        <f t="shared" si="13"/>
        <v>0</v>
      </c>
      <c r="AU45" s="48" t="str">
        <f t="shared" si="14"/>
        <v>1</v>
      </c>
      <c r="AV45" s="48" t="str">
        <f t="shared" si="15"/>
        <v>1</v>
      </c>
      <c r="AW45" s="48" t="str">
        <f t="shared" si="16"/>
        <v>1</v>
      </c>
      <c r="AX45" s="48" t="str">
        <f t="shared" si="17"/>
        <v>0</v>
      </c>
      <c r="AY45" s="49" t="str">
        <f t="shared" si="43"/>
        <v>0</v>
      </c>
      <c r="AZ45" s="49" t="str">
        <f t="shared" si="44"/>
        <v>0</v>
      </c>
      <c r="BA45" s="49" t="str">
        <f t="shared" si="45"/>
        <v>1</v>
      </c>
      <c r="BB45" s="49" t="str">
        <f t="shared" si="46"/>
        <v>1</v>
      </c>
      <c r="BE45" s="53"/>
      <c r="BF45" s="53"/>
      <c r="BG45" s="53"/>
      <c r="BH45" s="53" t="str">
        <f t="shared" si="47"/>
        <v>10</v>
      </c>
      <c r="BI45" s="53" t="str">
        <f t="shared" si="48"/>
        <v>8B</v>
      </c>
      <c r="BJ45" s="53" t="str">
        <f t="shared" si="49"/>
        <v>00</v>
      </c>
      <c r="BK45" s="53" t="str">
        <f t="shared" si="50"/>
        <v>60</v>
      </c>
      <c r="BL45" s="53" t="str">
        <f t="shared" si="51"/>
        <v>E3</v>
      </c>
    </row>
    <row r="46" spans="1:64" x14ac:dyDescent="0.3">
      <c r="A46" s="62"/>
      <c r="C46">
        <v>8</v>
      </c>
      <c r="E46" t="s">
        <v>231</v>
      </c>
      <c r="F46" t="s">
        <v>231</v>
      </c>
      <c r="G46" t="s">
        <v>231</v>
      </c>
      <c r="H46" t="s">
        <v>231</v>
      </c>
      <c r="I46" t="s">
        <v>231</v>
      </c>
      <c r="J46" t="s">
        <v>231</v>
      </c>
      <c r="K46" t="s">
        <v>231</v>
      </c>
      <c r="L46" t="s">
        <v>199</v>
      </c>
      <c r="M46" t="s">
        <v>159</v>
      </c>
      <c r="N46" t="s">
        <v>235</v>
      </c>
      <c r="O46" s="51" t="str">
        <f>_xlfn.CONCAT("0x",BE46:BL46)</f>
        <v>0x0000000000</v>
      </c>
      <c r="P46" s="56" t="str">
        <f t="shared" si="19"/>
        <v>0</v>
      </c>
      <c r="Q46" s="56" t="str">
        <f t="shared" si="20"/>
        <v>0</v>
      </c>
      <c r="R46" s="56" t="str">
        <f t="shared" si="21"/>
        <v>0</v>
      </c>
      <c r="S46" s="56" t="str">
        <f t="shared" si="22"/>
        <v>0</v>
      </c>
      <c r="T46" s="42" t="str">
        <f t="shared" si="23"/>
        <v>0</v>
      </c>
      <c r="U46" s="42" t="str">
        <f t="shared" si="24"/>
        <v>0</v>
      </c>
      <c r="V46" s="42" t="str">
        <f t="shared" si="25"/>
        <v>0</v>
      </c>
      <c r="W46" s="42" t="str">
        <f t="shared" si="26"/>
        <v>0</v>
      </c>
      <c r="X46" s="43" t="str">
        <f t="shared" si="27"/>
        <v>0</v>
      </c>
      <c r="Y46" s="43" t="str">
        <f t="shared" si="28"/>
        <v>0</v>
      </c>
      <c r="Z46" s="43" t="str">
        <f t="shared" si="29"/>
        <v>0</v>
      </c>
      <c r="AA46" s="43" t="str">
        <f t="shared" si="30"/>
        <v>0</v>
      </c>
      <c r="AB46" s="44" t="str">
        <f t="shared" si="31"/>
        <v>0</v>
      </c>
      <c r="AC46" s="44" t="str">
        <f t="shared" si="32"/>
        <v>0</v>
      </c>
      <c r="AD46" s="44" t="str">
        <f t="shared" si="33"/>
        <v>0</v>
      </c>
      <c r="AE46" s="44" t="str">
        <f t="shared" si="52"/>
        <v>0</v>
      </c>
      <c r="AF46" s="45" t="str">
        <f t="shared" si="34"/>
        <v>0</v>
      </c>
      <c r="AG46" s="45" t="str">
        <f t="shared" si="35"/>
        <v>0</v>
      </c>
      <c r="AH46" s="45" t="str">
        <f t="shared" si="36"/>
        <v>0</v>
      </c>
      <c r="AI46" s="45" t="str">
        <f>MID(VLOOKUP($I46,$K$4:$L24, 2, FALSE),4,1)</f>
        <v>0</v>
      </c>
      <c r="AJ46" s="46" t="str">
        <f t="shared" si="37"/>
        <v>0</v>
      </c>
      <c r="AK46" s="46" t="str">
        <f t="shared" si="38"/>
        <v>0</v>
      </c>
      <c r="AL46" s="47" t="str">
        <f t="shared" si="9"/>
        <v>0</v>
      </c>
      <c r="AM46" s="47" t="str">
        <f t="shared" si="39"/>
        <v>0</v>
      </c>
      <c r="AN46" s="47" t="str">
        <f t="shared" si="40"/>
        <v>0</v>
      </c>
      <c r="AO46" s="47" t="str">
        <f t="shared" si="41"/>
        <v>0</v>
      </c>
      <c r="AP46" s="44">
        <f t="shared" si="42"/>
        <v>0</v>
      </c>
      <c r="AQ46" s="48" t="str">
        <f t="shared" si="10"/>
        <v>0</v>
      </c>
      <c r="AR46" s="48" t="str">
        <f t="shared" si="11"/>
        <v>0</v>
      </c>
      <c r="AS46" s="48" t="str">
        <f t="shared" si="12"/>
        <v>0</v>
      </c>
      <c r="AT46" s="48" t="str">
        <f t="shared" si="13"/>
        <v>0</v>
      </c>
      <c r="AU46" s="48" t="str">
        <f t="shared" si="14"/>
        <v>0</v>
      </c>
      <c r="AV46" s="48" t="str">
        <f t="shared" si="15"/>
        <v>0</v>
      </c>
      <c r="AW46" s="48" t="str">
        <f t="shared" si="16"/>
        <v>0</v>
      </c>
      <c r="AX46" s="48" t="str">
        <f t="shared" si="17"/>
        <v>0</v>
      </c>
      <c r="AY46" s="49" t="str">
        <f t="shared" si="43"/>
        <v>0</v>
      </c>
      <c r="AZ46" s="49" t="str">
        <f t="shared" si="44"/>
        <v>0</v>
      </c>
      <c r="BA46" s="49" t="str">
        <f t="shared" si="45"/>
        <v>0</v>
      </c>
      <c r="BB46" s="49" t="str">
        <f t="shared" si="46"/>
        <v>0</v>
      </c>
      <c r="BE46" s="53"/>
      <c r="BF46" s="53"/>
      <c r="BG46" s="53"/>
      <c r="BH46" s="53" t="str">
        <f>BIN2HEX(_xlfn.CONCAT(P46:V46),2)</f>
        <v>00</v>
      </c>
      <c r="BI46" s="53" t="str">
        <f>BIN2HEX(_xlfn.CONCAT(W46:AD46),2)</f>
        <v>00</v>
      </c>
      <c r="BJ46" s="53" t="str">
        <f>BIN2HEX(_xlfn.CONCAT(AE46:AL46),2)</f>
        <v>00</v>
      </c>
      <c r="BK46" s="53" t="str">
        <f>BIN2HEX(_xlfn.CONCAT(AM46:AT46),2)</f>
        <v>00</v>
      </c>
      <c r="BL46" s="53" t="str">
        <f>BIN2HEX(_xlfn.CONCAT(AU46:BB46),2)</f>
        <v>00</v>
      </c>
    </row>
    <row r="47" spans="1:64" x14ac:dyDescent="0.3">
      <c r="A47" s="62"/>
      <c r="B47" t="s">
        <v>220</v>
      </c>
      <c r="C47">
        <v>9</v>
      </c>
      <c r="E47" t="s">
        <v>162</v>
      </c>
      <c r="F47" t="s">
        <v>197</v>
      </c>
      <c r="G47" t="s">
        <v>172</v>
      </c>
      <c r="H47" t="s">
        <v>245</v>
      </c>
      <c r="I47" t="s">
        <v>186</v>
      </c>
      <c r="J47" t="s">
        <v>238</v>
      </c>
      <c r="K47" t="s">
        <v>239</v>
      </c>
      <c r="L47" t="s">
        <v>101</v>
      </c>
      <c r="M47" t="s">
        <v>246</v>
      </c>
      <c r="N47" t="s">
        <v>235</v>
      </c>
      <c r="O47" s="51" t="str">
        <f t="shared" si="18"/>
        <v>0x108A843090</v>
      </c>
      <c r="P47" s="56" t="str">
        <f t="shared" si="19"/>
        <v>0</v>
      </c>
      <c r="Q47" s="56" t="str">
        <f t="shared" si="20"/>
        <v>0</v>
      </c>
      <c r="R47" s="56" t="str">
        <f t="shared" si="21"/>
        <v>1</v>
      </c>
      <c r="S47" s="56" t="str">
        <f t="shared" si="22"/>
        <v>0</v>
      </c>
      <c r="T47" s="42" t="str">
        <f t="shared" si="23"/>
        <v>0</v>
      </c>
      <c r="U47" s="42" t="str">
        <f t="shared" si="24"/>
        <v>0</v>
      </c>
      <c r="V47" s="42" t="str">
        <f t="shared" si="25"/>
        <v>0</v>
      </c>
      <c r="W47" s="42" t="str">
        <f t="shared" si="26"/>
        <v>1</v>
      </c>
      <c r="X47" s="43" t="str">
        <f t="shared" si="27"/>
        <v>0</v>
      </c>
      <c r="Y47" s="43" t="str">
        <f t="shared" si="28"/>
        <v>0</v>
      </c>
      <c r="Z47" s="43" t="str">
        <f t="shared" si="29"/>
        <v>0</v>
      </c>
      <c r="AA47" s="43" t="str">
        <f t="shared" si="30"/>
        <v>1</v>
      </c>
      <c r="AB47" s="44" t="str">
        <f t="shared" si="31"/>
        <v>0</v>
      </c>
      <c r="AC47" s="44" t="str">
        <f t="shared" si="32"/>
        <v>1</v>
      </c>
      <c r="AD47" s="44" t="str">
        <f t="shared" si="33"/>
        <v>0</v>
      </c>
      <c r="AE47" s="44" t="str">
        <f t="shared" si="52"/>
        <v>1</v>
      </c>
      <c r="AF47" s="45" t="str">
        <f t="shared" si="34"/>
        <v>0</v>
      </c>
      <c r="AG47" s="45" t="str">
        <f t="shared" si="35"/>
        <v>0</v>
      </c>
      <c r="AH47" s="45" t="str">
        <f t="shared" si="36"/>
        <v>0</v>
      </c>
      <c r="AI47" s="45" t="str">
        <f>MID(VLOOKUP($I47,$K$4:$L35, 2, FALSE),4,1)</f>
        <v>0</v>
      </c>
      <c r="AJ47" s="46" t="str">
        <f t="shared" si="37"/>
        <v>1</v>
      </c>
      <c r="AK47" s="46" t="str">
        <f t="shared" si="38"/>
        <v>0</v>
      </c>
      <c r="AL47" s="47" t="str">
        <f t="shared" si="9"/>
        <v>0</v>
      </c>
      <c r="AM47" s="47" t="str">
        <f t="shared" si="39"/>
        <v>0</v>
      </c>
      <c r="AN47" s="47" t="str">
        <f t="shared" si="40"/>
        <v>0</v>
      </c>
      <c r="AO47" s="47" t="str">
        <f t="shared" si="41"/>
        <v>1</v>
      </c>
      <c r="AP47" s="44">
        <f t="shared" si="42"/>
        <v>1</v>
      </c>
      <c r="AQ47" s="48" t="str">
        <f t="shared" si="10"/>
        <v>0</v>
      </c>
      <c r="AR47" s="48" t="str">
        <f t="shared" si="11"/>
        <v>0</v>
      </c>
      <c r="AS47" s="48" t="str">
        <f t="shared" si="12"/>
        <v>0</v>
      </c>
      <c r="AT47" s="48" t="str">
        <f t="shared" si="13"/>
        <v>0</v>
      </c>
      <c r="AU47" s="48" t="str">
        <f t="shared" si="14"/>
        <v>1</v>
      </c>
      <c r="AV47" s="48" t="str">
        <f t="shared" si="15"/>
        <v>0</v>
      </c>
      <c r="AW47" s="48" t="str">
        <f t="shared" si="16"/>
        <v>0</v>
      </c>
      <c r="AX47" s="48" t="str">
        <f t="shared" si="17"/>
        <v>1</v>
      </c>
      <c r="AY47" s="49" t="str">
        <f t="shared" si="43"/>
        <v>0</v>
      </c>
      <c r="AZ47" s="49" t="str">
        <f t="shared" si="44"/>
        <v>0</v>
      </c>
      <c r="BA47" s="49" t="str">
        <f t="shared" si="45"/>
        <v>0</v>
      </c>
      <c r="BB47" s="49" t="str">
        <f t="shared" si="46"/>
        <v>0</v>
      </c>
      <c r="BE47" s="53"/>
      <c r="BF47" s="53"/>
      <c r="BG47" s="53"/>
      <c r="BH47" s="53" t="str">
        <f t="shared" si="47"/>
        <v>10</v>
      </c>
      <c r="BI47" s="53" t="str">
        <f t="shared" si="48"/>
        <v>8A</v>
      </c>
      <c r="BJ47" s="53" t="str">
        <f t="shared" si="49"/>
        <v>84</v>
      </c>
      <c r="BK47" s="53" t="str">
        <f t="shared" si="50"/>
        <v>30</v>
      </c>
      <c r="BL47" s="53" t="str">
        <f t="shared" si="51"/>
        <v>90</v>
      </c>
    </row>
    <row r="48" spans="1:64" x14ac:dyDescent="0.3">
      <c r="A48" s="62"/>
      <c r="C48">
        <v>10</v>
      </c>
      <c r="E48" t="s">
        <v>229</v>
      </c>
      <c r="F48" t="s">
        <v>247</v>
      </c>
      <c r="G48" t="s">
        <v>226</v>
      </c>
      <c r="H48" t="s">
        <v>243</v>
      </c>
      <c r="I48" t="s">
        <v>231</v>
      </c>
      <c r="J48" t="s">
        <v>231</v>
      </c>
      <c r="K48" t="s">
        <v>236</v>
      </c>
      <c r="L48" t="s">
        <v>199</v>
      </c>
      <c r="M48" t="s">
        <v>222</v>
      </c>
      <c r="N48" t="s">
        <v>244</v>
      </c>
      <c r="O48" s="51" t="str">
        <f>_xlfn.CONCAT("0x",BE48:BL48)</f>
        <v>0x0A0B0060E3</v>
      </c>
      <c r="P48" s="56" t="str">
        <f t="shared" si="19"/>
        <v>0</v>
      </c>
      <c r="Q48" s="56" t="str">
        <f t="shared" si="20"/>
        <v>0</v>
      </c>
      <c r="R48" s="56" t="str">
        <f t="shared" si="21"/>
        <v>0</v>
      </c>
      <c r="S48" s="56" t="str">
        <f t="shared" si="22"/>
        <v>1</v>
      </c>
      <c r="T48" s="42" t="str">
        <f t="shared" si="23"/>
        <v>0</v>
      </c>
      <c r="U48" s="42" t="str">
        <f t="shared" si="24"/>
        <v>1</v>
      </c>
      <c r="V48" s="42" t="str">
        <f t="shared" si="25"/>
        <v>0</v>
      </c>
      <c r="W48" s="42" t="str">
        <f t="shared" si="26"/>
        <v>0</v>
      </c>
      <c r="X48" s="43" t="str">
        <f t="shared" si="27"/>
        <v>0</v>
      </c>
      <c r="Y48" s="43" t="str">
        <f t="shared" si="28"/>
        <v>0</v>
      </c>
      <c r="Z48" s="43" t="str">
        <f t="shared" si="29"/>
        <v>0</v>
      </c>
      <c r="AA48" s="43" t="str">
        <f t="shared" si="30"/>
        <v>1</v>
      </c>
      <c r="AB48" s="44" t="str">
        <f t="shared" si="31"/>
        <v>0</v>
      </c>
      <c r="AC48" s="44" t="str">
        <f t="shared" si="32"/>
        <v>1</v>
      </c>
      <c r="AD48" s="44" t="str">
        <f t="shared" si="33"/>
        <v>1</v>
      </c>
      <c r="AE48" s="44" t="str">
        <f t="shared" si="52"/>
        <v>0</v>
      </c>
      <c r="AF48" s="45" t="str">
        <f t="shared" si="34"/>
        <v>0</v>
      </c>
      <c r="AG48" s="45" t="str">
        <f t="shared" si="35"/>
        <v>0</v>
      </c>
      <c r="AH48" s="45" t="str">
        <f t="shared" si="36"/>
        <v>0</v>
      </c>
      <c r="AI48" s="45" t="str">
        <f>MID(VLOOKUP($I48,$K$4:$L35, 2, FALSE),4,1)</f>
        <v>0</v>
      </c>
      <c r="AJ48" s="46" t="str">
        <f t="shared" si="37"/>
        <v>0</v>
      </c>
      <c r="AK48" s="46" t="str">
        <f t="shared" si="38"/>
        <v>0</v>
      </c>
      <c r="AL48" s="47" t="str">
        <f t="shared" si="9"/>
        <v>0</v>
      </c>
      <c r="AM48" s="47" t="str">
        <f t="shared" si="39"/>
        <v>0</v>
      </c>
      <c r="AN48" s="47" t="str">
        <f t="shared" si="40"/>
        <v>1</v>
      </c>
      <c r="AO48" s="47" t="str">
        <f t="shared" si="41"/>
        <v>1</v>
      </c>
      <c r="AP48" s="44">
        <f t="shared" si="42"/>
        <v>0</v>
      </c>
      <c r="AQ48" s="48" t="str">
        <f t="shared" si="10"/>
        <v>0</v>
      </c>
      <c r="AR48" s="48" t="str">
        <f t="shared" si="11"/>
        <v>0</v>
      </c>
      <c r="AS48" s="48" t="str">
        <f t="shared" si="12"/>
        <v>0</v>
      </c>
      <c r="AT48" s="48" t="str">
        <f t="shared" si="13"/>
        <v>0</v>
      </c>
      <c r="AU48" s="48" t="str">
        <f t="shared" si="14"/>
        <v>1</v>
      </c>
      <c r="AV48" s="48" t="str">
        <f t="shared" si="15"/>
        <v>1</v>
      </c>
      <c r="AW48" s="48" t="str">
        <f t="shared" si="16"/>
        <v>1</v>
      </c>
      <c r="AX48" s="48" t="str">
        <f t="shared" si="17"/>
        <v>0</v>
      </c>
      <c r="AY48" s="49" t="str">
        <f t="shared" si="43"/>
        <v>0</v>
      </c>
      <c r="AZ48" s="49" t="str">
        <f t="shared" si="44"/>
        <v>0</v>
      </c>
      <c r="BA48" s="49" t="str">
        <f t="shared" si="45"/>
        <v>1</v>
      </c>
      <c r="BB48" s="49" t="str">
        <f t="shared" si="46"/>
        <v>1</v>
      </c>
      <c r="BE48" s="53"/>
      <c r="BF48" s="53"/>
      <c r="BG48" s="53"/>
      <c r="BH48" s="53" t="str">
        <f t="shared" si="47"/>
        <v>0A</v>
      </c>
      <c r="BI48" s="53" t="str">
        <f t="shared" si="48"/>
        <v>0B</v>
      </c>
      <c r="BJ48" s="53" t="str">
        <f t="shared" si="49"/>
        <v>00</v>
      </c>
      <c r="BK48" s="53" t="str">
        <f t="shared" si="50"/>
        <v>60</v>
      </c>
      <c r="BL48" s="53" t="str">
        <f t="shared" si="51"/>
        <v>E3</v>
      </c>
    </row>
    <row r="49" spans="1:64" x14ac:dyDescent="0.3">
      <c r="A49" s="62"/>
      <c r="B49" t="s">
        <v>221</v>
      </c>
      <c r="C49">
        <v>11</v>
      </c>
      <c r="E49" t="s">
        <v>248</v>
      </c>
      <c r="F49" t="s">
        <v>229</v>
      </c>
      <c r="G49" t="s">
        <v>226</v>
      </c>
      <c r="H49" t="s">
        <v>249</v>
      </c>
      <c r="I49" s="39" t="s">
        <v>187</v>
      </c>
      <c r="J49" t="s">
        <v>238</v>
      </c>
      <c r="K49" t="s">
        <v>239</v>
      </c>
      <c r="L49" t="s">
        <v>250</v>
      </c>
      <c r="M49" t="s">
        <v>251</v>
      </c>
      <c r="N49" t="s">
        <v>235</v>
      </c>
      <c r="O49" s="51" t="str">
        <f t="shared" si="18"/>
        <v>0x408A8C30B0</v>
      </c>
      <c r="P49" s="56" t="str">
        <f t="shared" si="19"/>
        <v>1</v>
      </c>
      <c r="Q49" s="56" t="str">
        <f t="shared" si="20"/>
        <v>0</v>
      </c>
      <c r="R49" s="56" t="str">
        <f t="shared" si="21"/>
        <v>0</v>
      </c>
      <c r="S49" s="56" t="str">
        <f t="shared" si="22"/>
        <v>0</v>
      </c>
      <c r="T49" s="42" t="str">
        <f t="shared" si="23"/>
        <v>0</v>
      </c>
      <c r="U49" s="42" t="str">
        <f t="shared" si="24"/>
        <v>0</v>
      </c>
      <c r="V49" s="42" t="str">
        <f t="shared" si="25"/>
        <v>0</v>
      </c>
      <c r="W49" s="42" t="str">
        <f t="shared" si="26"/>
        <v>1</v>
      </c>
      <c r="X49" s="43" t="str">
        <f t="shared" si="27"/>
        <v>0</v>
      </c>
      <c r="Y49" s="43" t="str">
        <f t="shared" si="28"/>
        <v>0</v>
      </c>
      <c r="Z49" s="43" t="str">
        <f t="shared" si="29"/>
        <v>0</v>
      </c>
      <c r="AA49" s="43" t="str">
        <f t="shared" si="30"/>
        <v>1</v>
      </c>
      <c r="AB49" s="44" t="str">
        <f t="shared" si="31"/>
        <v>0</v>
      </c>
      <c r="AC49" s="44" t="str">
        <f t="shared" si="32"/>
        <v>1</v>
      </c>
      <c r="AD49" s="44" t="str">
        <f t="shared" si="33"/>
        <v>0</v>
      </c>
      <c r="AE49" s="44" t="str">
        <f t="shared" si="52"/>
        <v>1</v>
      </c>
      <c r="AF49" s="45" t="str">
        <f t="shared" si="34"/>
        <v>0</v>
      </c>
      <c r="AG49" s="45" t="str">
        <f t="shared" si="35"/>
        <v>0</v>
      </c>
      <c r="AH49" s="45" t="str">
        <f t="shared" si="36"/>
        <v>0</v>
      </c>
      <c r="AI49" s="45" t="str">
        <f>MID(VLOOKUP($I49,$K$4:$L35, 2, FALSE),4,1)</f>
        <v>1</v>
      </c>
      <c r="AJ49" s="46" t="str">
        <f t="shared" si="37"/>
        <v>1</v>
      </c>
      <c r="AK49" s="46" t="str">
        <f t="shared" si="38"/>
        <v>0</v>
      </c>
      <c r="AL49" s="47" t="str">
        <f t="shared" si="9"/>
        <v>0</v>
      </c>
      <c r="AM49" s="47" t="str">
        <f t="shared" si="39"/>
        <v>0</v>
      </c>
      <c r="AN49" s="47" t="str">
        <f t="shared" si="40"/>
        <v>0</v>
      </c>
      <c r="AO49" s="47" t="str">
        <f t="shared" si="41"/>
        <v>1</v>
      </c>
      <c r="AP49" s="44">
        <f t="shared" si="42"/>
        <v>1</v>
      </c>
      <c r="AQ49" s="48" t="str">
        <f t="shared" si="10"/>
        <v>0</v>
      </c>
      <c r="AR49" s="48" t="str">
        <f t="shared" si="11"/>
        <v>0</v>
      </c>
      <c r="AS49" s="48" t="str">
        <f t="shared" si="12"/>
        <v>0</v>
      </c>
      <c r="AT49" s="48" t="str">
        <f t="shared" si="13"/>
        <v>0</v>
      </c>
      <c r="AU49" s="48" t="str">
        <f t="shared" si="14"/>
        <v>1</v>
      </c>
      <c r="AV49" s="48" t="str">
        <f t="shared" si="15"/>
        <v>0</v>
      </c>
      <c r="AW49" s="48" t="str">
        <f t="shared" si="16"/>
        <v>1</v>
      </c>
      <c r="AX49" s="48" t="str">
        <f t="shared" si="17"/>
        <v>1</v>
      </c>
      <c r="AY49" s="49" t="str">
        <f t="shared" si="43"/>
        <v>0</v>
      </c>
      <c r="AZ49" s="49" t="str">
        <f t="shared" si="44"/>
        <v>0</v>
      </c>
      <c r="BA49" s="49" t="str">
        <f t="shared" si="45"/>
        <v>0</v>
      </c>
      <c r="BB49" s="49" t="str">
        <f t="shared" si="46"/>
        <v>0</v>
      </c>
      <c r="BE49" s="53"/>
      <c r="BF49" s="53"/>
      <c r="BG49" s="53"/>
      <c r="BH49" s="53" t="str">
        <f t="shared" si="47"/>
        <v>40</v>
      </c>
      <c r="BI49" s="53" t="str">
        <f t="shared" si="48"/>
        <v>8A</v>
      </c>
      <c r="BJ49" s="53" t="str">
        <f t="shared" si="49"/>
        <v>8C</v>
      </c>
      <c r="BK49" s="53" t="str">
        <f t="shared" si="50"/>
        <v>30</v>
      </c>
      <c r="BL49" s="53" t="str">
        <f t="shared" si="51"/>
        <v>B0</v>
      </c>
    </row>
    <row r="50" spans="1:64" x14ac:dyDescent="0.3">
      <c r="A50" s="62"/>
      <c r="C50">
        <v>12</v>
      </c>
      <c r="E50" t="s">
        <v>252</v>
      </c>
      <c r="F50" t="s">
        <v>247</v>
      </c>
      <c r="G50" t="s">
        <v>226</v>
      </c>
      <c r="H50" t="s">
        <v>249</v>
      </c>
      <c r="I50" s="39" t="s">
        <v>231</v>
      </c>
      <c r="J50" t="s">
        <v>238</v>
      </c>
      <c r="K50" t="s">
        <v>239</v>
      </c>
      <c r="L50" t="s">
        <v>250</v>
      </c>
      <c r="M50" t="s">
        <v>251</v>
      </c>
      <c r="N50" t="s">
        <v>235</v>
      </c>
      <c r="O50" s="51" t="str">
        <f>_xlfn.CONCAT("0x",BE50:BL50)</f>
        <v>0x120A8430B0</v>
      </c>
      <c r="P50" s="56" t="str">
        <f t="shared" si="19"/>
        <v>0</v>
      </c>
      <c r="Q50" s="56" t="str">
        <f t="shared" si="20"/>
        <v>0</v>
      </c>
      <c r="R50" s="56" t="str">
        <f t="shared" si="21"/>
        <v>1</v>
      </c>
      <c r="S50" s="56" t="str">
        <f t="shared" si="22"/>
        <v>0</v>
      </c>
      <c r="T50" s="42" t="str">
        <f t="shared" si="23"/>
        <v>0</v>
      </c>
      <c r="U50" s="42" t="str">
        <f t="shared" si="24"/>
        <v>1</v>
      </c>
      <c r="V50" s="42" t="str">
        <f t="shared" si="25"/>
        <v>0</v>
      </c>
      <c r="W50" s="42" t="str">
        <f t="shared" si="26"/>
        <v>0</v>
      </c>
      <c r="X50" s="43" t="str">
        <f t="shared" si="27"/>
        <v>0</v>
      </c>
      <c r="Y50" s="43" t="str">
        <f t="shared" si="28"/>
        <v>0</v>
      </c>
      <c r="Z50" s="43" t="str">
        <f t="shared" si="29"/>
        <v>0</v>
      </c>
      <c r="AA50" s="43" t="str">
        <f t="shared" si="30"/>
        <v>1</v>
      </c>
      <c r="AB50" s="44" t="str">
        <f t="shared" si="31"/>
        <v>0</v>
      </c>
      <c r="AC50" s="44" t="str">
        <f t="shared" si="32"/>
        <v>1</v>
      </c>
      <c r="AD50" s="44" t="str">
        <f t="shared" si="33"/>
        <v>0</v>
      </c>
      <c r="AE50" s="44" t="str">
        <f t="shared" si="52"/>
        <v>1</v>
      </c>
      <c r="AF50" s="45" t="str">
        <f t="shared" si="34"/>
        <v>0</v>
      </c>
      <c r="AG50" s="45" t="str">
        <f t="shared" si="35"/>
        <v>0</v>
      </c>
      <c r="AH50" s="45" t="str">
        <f t="shared" si="36"/>
        <v>0</v>
      </c>
      <c r="AI50" s="45" t="str">
        <f>MID(VLOOKUP($I50,$K$4:$L35, 2, FALSE),4,1)</f>
        <v>0</v>
      </c>
      <c r="AJ50" s="46" t="str">
        <f t="shared" si="37"/>
        <v>1</v>
      </c>
      <c r="AK50" s="46" t="str">
        <f t="shared" si="38"/>
        <v>0</v>
      </c>
      <c r="AL50" s="47" t="str">
        <f t="shared" si="9"/>
        <v>0</v>
      </c>
      <c r="AM50" s="47" t="str">
        <f t="shared" si="39"/>
        <v>0</v>
      </c>
      <c r="AN50" s="47" t="str">
        <f t="shared" si="40"/>
        <v>0</v>
      </c>
      <c r="AO50" s="47" t="str">
        <f t="shared" si="41"/>
        <v>1</v>
      </c>
      <c r="AP50" s="44">
        <f t="shared" si="42"/>
        <v>1</v>
      </c>
      <c r="AQ50" s="48" t="str">
        <f t="shared" si="10"/>
        <v>0</v>
      </c>
      <c r="AR50" s="48" t="str">
        <f t="shared" si="11"/>
        <v>0</v>
      </c>
      <c r="AS50" s="48" t="str">
        <f t="shared" si="12"/>
        <v>0</v>
      </c>
      <c r="AT50" s="48" t="str">
        <f t="shared" si="13"/>
        <v>0</v>
      </c>
      <c r="AU50" s="48" t="str">
        <f t="shared" si="14"/>
        <v>1</v>
      </c>
      <c r="AV50" s="48" t="str">
        <f t="shared" si="15"/>
        <v>0</v>
      </c>
      <c r="AW50" s="48" t="str">
        <f t="shared" si="16"/>
        <v>1</v>
      </c>
      <c r="AX50" s="48" t="str">
        <f t="shared" si="17"/>
        <v>1</v>
      </c>
      <c r="AY50" s="49" t="str">
        <f t="shared" si="43"/>
        <v>0</v>
      </c>
      <c r="AZ50" s="49" t="str">
        <f t="shared" si="44"/>
        <v>0</v>
      </c>
      <c r="BA50" s="49" t="str">
        <f t="shared" si="45"/>
        <v>0</v>
      </c>
      <c r="BB50" s="49" t="str">
        <f t="shared" si="46"/>
        <v>0</v>
      </c>
      <c r="BE50" s="53"/>
      <c r="BF50" s="53"/>
      <c r="BG50" s="53"/>
      <c r="BH50" s="53" t="str">
        <f t="shared" si="47"/>
        <v>12</v>
      </c>
      <c r="BI50" s="53" t="str">
        <f t="shared" si="48"/>
        <v>0A</v>
      </c>
      <c r="BJ50" s="53" t="str">
        <f t="shared" si="49"/>
        <v>84</v>
      </c>
      <c r="BK50" s="53" t="str">
        <f t="shared" si="50"/>
        <v>30</v>
      </c>
      <c r="BL50" s="53" t="str">
        <f t="shared" si="51"/>
        <v>B0</v>
      </c>
    </row>
    <row r="51" spans="1:64" x14ac:dyDescent="0.3">
      <c r="A51" s="62"/>
      <c r="C51">
        <v>13</v>
      </c>
      <c r="E51" t="s">
        <v>229</v>
      </c>
      <c r="F51" t="s">
        <v>247</v>
      </c>
      <c r="G51" t="s">
        <v>226</v>
      </c>
      <c r="H51" t="s">
        <v>253</v>
      </c>
      <c r="I51" s="39" t="s">
        <v>231</v>
      </c>
      <c r="J51" t="s">
        <v>231</v>
      </c>
      <c r="K51" t="s">
        <v>236</v>
      </c>
      <c r="L51" t="s">
        <v>250</v>
      </c>
      <c r="M51" t="s">
        <v>254</v>
      </c>
      <c r="N51" t="s">
        <v>244</v>
      </c>
      <c r="O51" s="51" t="str">
        <f t="shared" si="18"/>
        <v>0x0A0B0070E3</v>
      </c>
      <c r="P51" s="56" t="str">
        <f t="shared" si="19"/>
        <v>0</v>
      </c>
      <c r="Q51" s="56" t="str">
        <f t="shared" si="20"/>
        <v>0</v>
      </c>
      <c r="R51" s="56" t="str">
        <f t="shared" si="21"/>
        <v>0</v>
      </c>
      <c r="S51" s="56" t="str">
        <f t="shared" si="22"/>
        <v>1</v>
      </c>
      <c r="T51" s="42" t="str">
        <f t="shared" si="23"/>
        <v>0</v>
      </c>
      <c r="U51" s="42" t="str">
        <f t="shared" si="24"/>
        <v>1</v>
      </c>
      <c r="V51" s="42" t="str">
        <f t="shared" si="25"/>
        <v>0</v>
      </c>
      <c r="W51" s="42" t="str">
        <f t="shared" si="26"/>
        <v>0</v>
      </c>
      <c r="X51" s="43" t="str">
        <f t="shared" si="27"/>
        <v>0</v>
      </c>
      <c r="Y51" s="43" t="str">
        <f t="shared" si="28"/>
        <v>0</v>
      </c>
      <c r="Z51" s="43" t="str">
        <f t="shared" si="29"/>
        <v>0</v>
      </c>
      <c r="AA51" s="43" t="str">
        <f t="shared" si="30"/>
        <v>1</v>
      </c>
      <c r="AB51" s="44" t="str">
        <f t="shared" si="31"/>
        <v>0</v>
      </c>
      <c r="AC51" s="44" t="str">
        <f t="shared" si="32"/>
        <v>1</v>
      </c>
      <c r="AD51" s="44" t="str">
        <f t="shared" si="33"/>
        <v>1</v>
      </c>
      <c r="AE51" s="44" t="str">
        <f t="shared" si="52"/>
        <v>0</v>
      </c>
      <c r="AF51" s="45" t="str">
        <f t="shared" si="34"/>
        <v>0</v>
      </c>
      <c r="AG51" s="45" t="str">
        <f t="shared" si="35"/>
        <v>0</v>
      </c>
      <c r="AH51" s="45" t="str">
        <f t="shared" si="36"/>
        <v>0</v>
      </c>
      <c r="AI51" s="45" t="str">
        <f>MID(VLOOKUP($I51,$K$4:$L35, 2, FALSE),4,1)</f>
        <v>0</v>
      </c>
      <c r="AJ51" s="46" t="str">
        <f t="shared" si="37"/>
        <v>0</v>
      </c>
      <c r="AK51" s="46" t="str">
        <f t="shared" si="38"/>
        <v>0</v>
      </c>
      <c r="AL51" s="47" t="str">
        <f t="shared" si="9"/>
        <v>0</v>
      </c>
      <c r="AM51" s="47" t="str">
        <f t="shared" si="39"/>
        <v>0</v>
      </c>
      <c r="AN51" s="47" t="str">
        <f t="shared" si="40"/>
        <v>1</v>
      </c>
      <c r="AO51" s="47" t="str">
        <f t="shared" si="41"/>
        <v>1</v>
      </c>
      <c r="AP51" s="44">
        <f t="shared" si="42"/>
        <v>1</v>
      </c>
      <c r="AQ51" s="48" t="str">
        <f t="shared" si="10"/>
        <v>0</v>
      </c>
      <c r="AR51" s="48" t="str">
        <f t="shared" si="11"/>
        <v>0</v>
      </c>
      <c r="AS51" s="48" t="str">
        <f t="shared" si="12"/>
        <v>0</v>
      </c>
      <c r="AT51" s="48" t="str">
        <f t="shared" si="13"/>
        <v>0</v>
      </c>
      <c r="AU51" s="48" t="str">
        <f t="shared" si="14"/>
        <v>1</v>
      </c>
      <c r="AV51" s="48" t="str">
        <f t="shared" si="15"/>
        <v>1</v>
      </c>
      <c r="AW51" s="48" t="str">
        <f t="shared" si="16"/>
        <v>1</v>
      </c>
      <c r="AX51" s="48" t="str">
        <f t="shared" si="17"/>
        <v>0</v>
      </c>
      <c r="AY51" s="49" t="str">
        <f t="shared" si="43"/>
        <v>0</v>
      </c>
      <c r="AZ51" s="49" t="str">
        <f t="shared" si="44"/>
        <v>0</v>
      </c>
      <c r="BA51" s="49" t="str">
        <f t="shared" si="45"/>
        <v>1</v>
      </c>
      <c r="BB51" s="49" t="str">
        <f t="shared" si="46"/>
        <v>1</v>
      </c>
      <c r="BE51" s="53"/>
      <c r="BF51" s="53"/>
      <c r="BG51" s="53"/>
      <c r="BH51" s="53" t="str">
        <f t="shared" si="47"/>
        <v>0A</v>
      </c>
      <c r="BI51" s="53" t="str">
        <f t="shared" si="48"/>
        <v>0B</v>
      </c>
      <c r="BJ51" s="53" t="str">
        <f t="shared" si="49"/>
        <v>00</v>
      </c>
      <c r="BK51" s="53" t="str">
        <f t="shared" si="50"/>
        <v>70</v>
      </c>
      <c r="BL51" s="53" t="str">
        <f t="shared" si="51"/>
        <v>E3</v>
      </c>
    </row>
    <row r="52" spans="1:64" x14ac:dyDescent="0.3">
      <c r="A52" s="61"/>
      <c r="B52" t="s">
        <v>222</v>
      </c>
      <c r="C52">
        <v>14</v>
      </c>
      <c r="E52" t="s">
        <v>229</v>
      </c>
      <c r="F52" t="s">
        <v>255</v>
      </c>
      <c r="G52" t="s">
        <v>226</v>
      </c>
      <c r="H52" t="s">
        <v>249</v>
      </c>
      <c r="I52" s="39" t="s">
        <v>256</v>
      </c>
      <c r="J52" t="s">
        <v>238</v>
      </c>
      <c r="K52" t="s">
        <v>44</v>
      </c>
      <c r="L52" t="s">
        <v>199</v>
      </c>
      <c r="M52" t="s">
        <v>257</v>
      </c>
      <c r="N52" t="s">
        <v>258</v>
      </c>
      <c r="O52" s="51" t="str">
        <f t="shared" si="18"/>
        <v>0x0C0A8CA184</v>
      </c>
      <c r="P52" s="56" t="str">
        <f t="shared" si="19"/>
        <v>0</v>
      </c>
      <c r="Q52" s="56" t="str">
        <f t="shared" si="20"/>
        <v>0</v>
      </c>
      <c r="R52" s="56" t="str">
        <f t="shared" si="21"/>
        <v>0</v>
      </c>
      <c r="S52" s="56" t="str">
        <f t="shared" si="22"/>
        <v>1</v>
      </c>
      <c r="T52" s="42" t="str">
        <f t="shared" si="23"/>
        <v>1</v>
      </c>
      <c r="U52" s="42" t="str">
        <f t="shared" si="24"/>
        <v>0</v>
      </c>
      <c r="V52" s="42" t="str">
        <f t="shared" si="25"/>
        <v>0</v>
      </c>
      <c r="W52" s="42" t="str">
        <f t="shared" si="26"/>
        <v>0</v>
      </c>
      <c r="X52" s="43" t="str">
        <f t="shared" si="27"/>
        <v>0</v>
      </c>
      <c r="Y52" s="43" t="str">
        <f t="shared" si="28"/>
        <v>0</v>
      </c>
      <c r="Z52" s="43" t="str">
        <f t="shared" si="29"/>
        <v>0</v>
      </c>
      <c r="AA52" s="43" t="str">
        <f t="shared" si="30"/>
        <v>1</v>
      </c>
      <c r="AB52" s="44" t="str">
        <f t="shared" si="31"/>
        <v>0</v>
      </c>
      <c r="AC52" s="44" t="str">
        <f t="shared" si="32"/>
        <v>1</v>
      </c>
      <c r="AD52" s="44" t="str">
        <f t="shared" si="33"/>
        <v>0</v>
      </c>
      <c r="AE52" s="44" t="str">
        <f t="shared" si="52"/>
        <v>1</v>
      </c>
      <c r="AF52" s="45" t="str">
        <f t="shared" si="34"/>
        <v>0</v>
      </c>
      <c r="AG52" s="45" t="str">
        <f t="shared" si="35"/>
        <v>0</v>
      </c>
      <c r="AH52" s="45" t="str">
        <f t="shared" si="36"/>
        <v>0</v>
      </c>
      <c r="AI52" s="45" t="str">
        <f>MID(VLOOKUP($I52,$K$4:$L35, 2, FALSE),4,1)</f>
        <v>1</v>
      </c>
      <c r="AJ52" s="46" t="str">
        <f t="shared" si="37"/>
        <v>1</v>
      </c>
      <c r="AK52" s="46" t="str">
        <f t="shared" si="38"/>
        <v>0</v>
      </c>
      <c r="AL52" s="47" t="str">
        <f t="shared" si="9"/>
        <v>0</v>
      </c>
      <c r="AM52" s="47" t="str">
        <f t="shared" si="39"/>
        <v>1</v>
      </c>
      <c r="AN52" s="47" t="str">
        <f t="shared" si="40"/>
        <v>0</v>
      </c>
      <c r="AO52" s="47" t="str">
        <f t="shared" si="41"/>
        <v>1</v>
      </c>
      <c r="AP52" s="44">
        <f t="shared" si="42"/>
        <v>0</v>
      </c>
      <c r="AQ52" s="48" t="str">
        <f t="shared" si="10"/>
        <v>0</v>
      </c>
      <c r="AR52" s="48" t="str">
        <f t="shared" si="11"/>
        <v>0</v>
      </c>
      <c r="AS52" s="48" t="str">
        <f t="shared" si="12"/>
        <v>0</v>
      </c>
      <c r="AT52" s="48" t="str">
        <f t="shared" si="13"/>
        <v>1</v>
      </c>
      <c r="AU52" s="48" t="str">
        <f t="shared" si="14"/>
        <v>1</v>
      </c>
      <c r="AV52" s="48" t="str">
        <f t="shared" si="15"/>
        <v>0</v>
      </c>
      <c r="AW52" s="48" t="str">
        <f t="shared" si="16"/>
        <v>0</v>
      </c>
      <c r="AX52" s="48" t="str">
        <f t="shared" si="17"/>
        <v>0</v>
      </c>
      <c r="AY52" s="49" t="str">
        <f t="shared" si="43"/>
        <v>0</v>
      </c>
      <c r="AZ52" s="49" t="str">
        <f t="shared" si="44"/>
        <v>1</v>
      </c>
      <c r="BA52" s="49" t="str">
        <f t="shared" si="45"/>
        <v>0</v>
      </c>
      <c r="BB52" s="49" t="str">
        <f t="shared" si="46"/>
        <v>0</v>
      </c>
      <c r="BE52" s="53"/>
      <c r="BF52" s="53"/>
      <c r="BG52" s="53"/>
      <c r="BH52" s="53" t="str">
        <f t="shared" si="47"/>
        <v>0C</v>
      </c>
      <c r="BI52" s="53" t="str">
        <f t="shared" si="48"/>
        <v>0A</v>
      </c>
      <c r="BJ52" s="53" t="str">
        <f t="shared" si="49"/>
        <v>8C</v>
      </c>
      <c r="BK52" s="53" t="str">
        <f t="shared" si="50"/>
        <v>A1</v>
      </c>
      <c r="BL52" s="53" t="str">
        <f t="shared" si="51"/>
        <v>84</v>
      </c>
    </row>
    <row r="53" spans="1:64" x14ac:dyDescent="0.3">
      <c r="A53" s="61"/>
      <c r="C53">
        <v>15</v>
      </c>
      <c r="E53" t="s">
        <v>161</v>
      </c>
      <c r="F53" t="s">
        <v>161</v>
      </c>
      <c r="G53" t="s">
        <v>161</v>
      </c>
      <c r="H53" t="s">
        <v>161</v>
      </c>
      <c r="I53" t="s">
        <v>161</v>
      </c>
      <c r="J53" t="s">
        <v>161</v>
      </c>
      <c r="K53" t="s">
        <v>236</v>
      </c>
      <c r="L53" t="s">
        <v>264</v>
      </c>
      <c r="M53" t="s">
        <v>265</v>
      </c>
      <c r="N53" t="s">
        <v>266</v>
      </c>
      <c r="O53" s="51" t="str">
        <f>_xlfn.CONCAT("0x",BE53:BL53)</f>
        <v>0x0000006265</v>
      </c>
      <c r="P53" s="56" t="str">
        <f t="shared" si="19"/>
        <v>0</v>
      </c>
      <c r="Q53" s="56" t="str">
        <f t="shared" si="20"/>
        <v>0</v>
      </c>
      <c r="R53" s="56" t="str">
        <f t="shared" si="21"/>
        <v>0</v>
      </c>
      <c r="S53" s="56" t="str">
        <f t="shared" si="22"/>
        <v>0</v>
      </c>
      <c r="T53" s="42" t="str">
        <f t="shared" si="23"/>
        <v>0</v>
      </c>
      <c r="U53" s="42" t="str">
        <f t="shared" si="24"/>
        <v>0</v>
      </c>
      <c r="V53" s="42" t="str">
        <f t="shared" si="25"/>
        <v>0</v>
      </c>
      <c r="W53" s="42" t="str">
        <f t="shared" si="26"/>
        <v>0</v>
      </c>
      <c r="X53" s="43" t="str">
        <f t="shared" si="27"/>
        <v>0</v>
      </c>
      <c r="Y53" s="43" t="str">
        <f t="shared" si="28"/>
        <v>0</v>
      </c>
      <c r="Z53" s="43" t="str">
        <f t="shared" si="29"/>
        <v>0</v>
      </c>
      <c r="AA53" s="43" t="str">
        <f t="shared" si="30"/>
        <v>0</v>
      </c>
      <c r="AB53" s="44" t="str">
        <f t="shared" si="31"/>
        <v>0</v>
      </c>
      <c r="AC53" s="44" t="str">
        <f t="shared" si="32"/>
        <v>0</v>
      </c>
      <c r="AD53" s="44" t="str">
        <f t="shared" si="33"/>
        <v>0</v>
      </c>
      <c r="AE53" s="44" t="str">
        <f t="shared" si="52"/>
        <v>0</v>
      </c>
      <c r="AF53" s="45" t="str">
        <f t="shared" si="34"/>
        <v>0</v>
      </c>
      <c r="AG53" s="45" t="str">
        <f t="shared" si="35"/>
        <v>0</v>
      </c>
      <c r="AH53" s="45" t="str">
        <f t="shared" si="36"/>
        <v>0</v>
      </c>
      <c r="AI53" s="45" t="str">
        <f>MID(VLOOKUP($I53,$K$4:$L35, 2, FALSE),4,1)</f>
        <v>0</v>
      </c>
      <c r="AJ53" s="46" t="str">
        <f t="shared" si="37"/>
        <v>0</v>
      </c>
      <c r="AK53" s="46" t="str">
        <f t="shared" si="38"/>
        <v>0</v>
      </c>
      <c r="AL53" s="47" t="str">
        <f t="shared" si="9"/>
        <v>0</v>
      </c>
      <c r="AM53" s="47" t="str">
        <f t="shared" si="39"/>
        <v>0</v>
      </c>
      <c r="AN53" s="47" t="str">
        <f t="shared" si="40"/>
        <v>1</v>
      </c>
      <c r="AO53" s="47" t="str">
        <f t="shared" si="41"/>
        <v>1</v>
      </c>
      <c r="AP53" s="44">
        <f t="shared" si="42"/>
        <v>0</v>
      </c>
      <c r="AQ53" s="48" t="str">
        <f t="shared" si="10"/>
        <v>0</v>
      </c>
      <c r="AR53" s="48" t="str">
        <f t="shared" si="11"/>
        <v>0</v>
      </c>
      <c r="AS53" s="48" t="str">
        <f t="shared" si="12"/>
        <v>1</v>
      </c>
      <c r="AT53" s="48" t="str">
        <f t="shared" si="13"/>
        <v>0</v>
      </c>
      <c r="AU53" s="48" t="str">
        <f t="shared" si="14"/>
        <v>0</v>
      </c>
      <c r="AV53" s="48" t="str">
        <f t="shared" si="15"/>
        <v>1</v>
      </c>
      <c r="AW53" s="48" t="str">
        <f t="shared" si="16"/>
        <v>1</v>
      </c>
      <c r="AX53" s="48" t="str">
        <f t="shared" si="17"/>
        <v>0</v>
      </c>
      <c r="AY53" s="49" t="str">
        <f t="shared" si="43"/>
        <v>0</v>
      </c>
      <c r="AZ53" s="49" t="str">
        <f t="shared" si="44"/>
        <v>1</v>
      </c>
      <c r="BA53" s="49" t="str">
        <f t="shared" si="45"/>
        <v>0</v>
      </c>
      <c r="BB53" s="49" t="str">
        <f t="shared" si="46"/>
        <v>1</v>
      </c>
      <c r="BE53" s="53"/>
      <c r="BF53" s="53"/>
      <c r="BG53" s="53"/>
      <c r="BH53" s="53" t="str">
        <f t="shared" si="47"/>
        <v>00</v>
      </c>
      <c r="BI53" s="53" t="str">
        <f t="shared" si="48"/>
        <v>00</v>
      </c>
      <c r="BJ53" s="53" t="str">
        <f t="shared" si="49"/>
        <v>00</v>
      </c>
      <c r="BK53" s="53" t="str">
        <f t="shared" si="50"/>
        <v>62</v>
      </c>
      <c r="BL53" s="53" t="str">
        <f t="shared" si="51"/>
        <v>65</v>
      </c>
    </row>
    <row r="54" spans="1:64" x14ac:dyDescent="0.3">
      <c r="A54" s="61"/>
      <c r="B54" t="s">
        <v>224</v>
      </c>
      <c r="C54">
        <v>16</v>
      </c>
      <c r="E54" t="s">
        <v>197</v>
      </c>
      <c r="F54" t="s">
        <v>162</v>
      </c>
      <c r="G54" t="s">
        <v>226</v>
      </c>
      <c r="H54" t="s">
        <v>227</v>
      </c>
      <c r="I54" t="s">
        <v>161</v>
      </c>
      <c r="J54" t="s">
        <v>161</v>
      </c>
      <c r="K54" t="s">
        <v>267</v>
      </c>
      <c r="L54" t="s">
        <v>199</v>
      </c>
      <c r="M54" t="s">
        <v>228</v>
      </c>
      <c r="N54" t="s">
        <v>209</v>
      </c>
      <c r="O54" s="51" t="str">
        <f t="shared" si="18"/>
        <v>0x090980A184</v>
      </c>
      <c r="P54" s="56" t="str">
        <f t="shared" si="19"/>
        <v>0</v>
      </c>
      <c r="Q54" s="56" t="str">
        <f t="shared" si="20"/>
        <v>0</v>
      </c>
      <c r="R54" s="56" t="str">
        <f t="shared" si="21"/>
        <v>0</v>
      </c>
      <c r="S54" s="56" t="str">
        <f t="shared" si="22"/>
        <v>1</v>
      </c>
      <c r="T54" s="42" t="str">
        <f t="shared" si="23"/>
        <v>0</v>
      </c>
      <c r="U54" s="42" t="str">
        <f t="shared" si="24"/>
        <v>0</v>
      </c>
      <c r="V54" s="42" t="str">
        <f t="shared" si="25"/>
        <v>1</v>
      </c>
      <c r="W54" s="42" t="str">
        <f t="shared" si="26"/>
        <v>0</v>
      </c>
      <c r="X54" s="43" t="str">
        <f t="shared" si="27"/>
        <v>0</v>
      </c>
      <c r="Y54" s="43" t="str">
        <f t="shared" si="28"/>
        <v>0</v>
      </c>
      <c r="Z54" s="43" t="str">
        <f t="shared" si="29"/>
        <v>0</v>
      </c>
      <c r="AA54" s="43" t="str">
        <f t="shared" si="30"/>
        <v>1</v>
      </c>
      <c r="AB54" s="44" t="str">
        <f t="shared" si="31"/>
        <v>0</v>
      </c>
      <c r="AC54" s="44" t="str">
        <f t="shared" si="32"/>
        <v>0</v>
      </c>
      <c r="AD54" s="44" t="str">
        <f t="shared" si="33"/>
        <v>1</v>
      </c>
      <c r="AE54" s="44" t="str">
        <f t="shared" si="52"/>
        <v>1</v>
      </c>
      <c r="AF54" s="45" t="str">
        <f t="shared" si="34"/>
        <v>0</v>
      </c>
      <c r="AG54" s="45" t="str">
        <f t="shared" si="35"/>
        <v>0</v>
      </c>
      <c r="AH54" s="45" t="str">
        <f t="shared" si="36"/>
        <v>0</v>
      </c>
      <c r="AI54" s="45" t="str">
        <f>MID(VLOOKUP($I54,$K$4:$L35, 2, FALSE),4,1)</f>
        <v>0</v>
      </c>
      <c r="AJ54" s="46" t="str">
        <f t="shared" si="37"/>
        <v>0</v>
      </c>
      <c r="AK54" s="46" t="str">
        <f t="shared" si="38"/>
        <v>0</v>
      </c>
      <c r="AL54" s="47" t="str">
        <f t="shared" si="9"/>
        <v>0</v>
      </c>
      <c r="AM54" s="47" t="str">
        <f t="shared" si="39"/>
        <v>1</v>
      </c>
      <c r="AN54" s="47" t="str">
        <f t="shared" si="40"/>
        <v>0</v>
      </c>
      <c r="AO54" s="47" t="str">
        <f t="shared" si="41"/>
        <v>1</v>
      </c>
      <c r="AP54" s="44">
        <f t="shared" si="42"/>
        <v>0</v>
      </c>
      <c r="AQ54" s="48" t="str">
        <f t="shared" si="10"/>
        <v>0</v>
      </c>
      <c r="AR54" s="48" t="str">
        <f t="shared" si="11"/>
        <v>0</v>
      </c>
      <c r="AS54" s="48" t="str">
        <f t="shared" si="12"/>
        <v>0</v>
      </c>
      <c r="AT54" s="48" t="str">
        <f t="shared" si="13"/>
        <v>1</v>
      </c>
      <c r="AU54" s="48" t="str">
        <f t="shared" si="14"/>
        <v>1</v>
      </c>
      <c r="AV54" s="48" t="str">
        <f t="shared" si="15"/>
        <v>0</v>
      </c>
      <c r="AW54" s="48" t="str">
        <f t="shared" si="16"/>
        <v>0</v>
      </c>
      <c r="AX54" s="48" t="str">
        <f t="shared" si="17"/>
        <v>0</v>
      </c>
      <c r="AY54" s="49" t="str">
        <f t="shared" si="43"/>
        <v>0</v>
      </c>
      <c r="AZ54" s="49" t="str">
        <f t="shared" si="44"/>
        <v>1</v>
      </c>
      <c r="BA54" s="49" t="str">
        <f t="shared" si="45"/>
        <v>0</v>
      </c>
      <c r="BB54" s="49" t="str">
        <f t="shared" si="46"/>
        <v>0</v>
      </c>
      <c r="BE54" s="53"/>
      <c r="BF54" s="53"/>
      <c r="BG54" s="53"/>
      <c r="BH54" s="53" t="str">
        <f t="shared" si="47"/>
        <v>09</v>
      </c>
      <c r="BI54" s="53" t="str">
        <f t="shared" si="48"/>
        <v>09</v>
      </c>
      <c r="BJ54" s="53" t="str">
        <f t="shared" si="49"/>
        <v>80</v>
      </c>
      <c r="BK54" s="53" t="str">
        <f t="shared" si="50"/>
        <v>A1</v>
      </c>
      <c r="BL54" s="53" t="str">
        <f t="shared" si="51"/>
        <v>84</v>
      </c>
    </row>
    <row r="55" spans="1:64" x14ac:dyDescent="0.3">
      <c r="A55" s="61"/>
      <c r="C55">
        <v>17</v>
      </c>
      <c r="E55" t="s">
        <v>161</v>
      </c>
      <c r="F55" t="s">
        <v>161</v>
      </c>
      <c r="G55" t="s">
        <v>161</v>
      </c>
      <c r="H55" t="s">
        <v>161</v>
      </c>
      <c r="I55" t="s">
        <v>161</v>
      </c>
      <c r="J55" t="s">
        <v>161</v>
      </c>
      <c r="K55" t="s">
        <v>236</v>
      </c>
      <c r="L55" t="s">
        <v>264</v>
      </c>
      <c r="M55" t="s">
        <v>265</v>
      </c>
      <c r="N55" t="s">
        <v>266</v>
      </c>
      <c r="O55" s="51" t="str">
        <f t="shared" si="18"/>
        <v>0x0000006265</v>
      </c>
      <c r="P55" s="56" t="str">
        <f t="shared" si="19"/>
        <v>0</v>
      </c>
      <c r="Q55" s="56" t="str">
        <f t="shared" si="20"/>
        <v>0</v>
      </c>
      <c r="R55" s="56" t="str">
        <f t="shared" si="21"/>
        <v>0</v>
      </c>
      <c r="S55" s="56" t="str">
        <f t="shared" si="22"/>
        <v>0</v>
      </c>
      <c r="T55" s="42" t="str">
        <f t="shared" si="23"/>
        <v>0</v>
      </c>
      <c r="U55" s="42" t="str">
        <f t="shared" si="24"/>
        <v>0</v>
      </c>
      <c r="V55" s="42" t="str">
        <f t="shared" si="25"/>
        <v>0</v>
      </c>
      <c r="W55" s="42" t="str">
        <f t="shared" si="26"/>
        <v>0</v>
      </c>
      <c r="X55" s="43" t="str">
        <f t="shared" si="27"/>
        <v>0</v>
      </c>
      <c r="Y55" s="43" t="str">
        <f t="shared" si="28"/>
        <v>0</v>
      </c>
      <c r="Z55" s="43" t="str">
        <f t="shared" si="29"/>
        <v>0</v>
      </c>
      <c r="AA55" s="43" t="str">
        <f t="shared" si="30"/>
        <v>0</v>
      </c>
      <c r="AB55" s="44" t="str">
        <f t="shared" si="31"/>
        <v>0</v>
      </c>
      <c r="AC55" s="44" t="str">
        <f t="shared" si="32"/>
        <v>0</v>
      </c>
      <c r="AD55" s="44" t="str">
        <f t="shared" si="33"/>
        <v>0</v>
      </c>
      <c r="AE55" s="44" t="str">
        <f t="shared" si="52"/>
        <v>0</v>
      </c>
      <c r="AF55" s="45" t="str">
        <f t="shared" si="34"/>
        <v>0</v>
      </c>
      <c r="AG55" s="45" t="str">
        <f t="shared" si="35"/>
        <v>0</v>
      </c>
      <c r="AH55" s="45" t="str">
        <f t="shared" si="36"/>
        <v>0</v>
      </c>
      <c r="AI55" s="45" t="str">
        <f>MID(VLOOKUP($I55,$K$4:$L36, 2, FALSE),4,1)</f>
        <v>0</v>
      </c>
      <c r="AJ55" s="46" t="str">
        <f t="shared" si="37"/>
        <v>0</v>
      </c>
      <c r="AK55" s="46" t="str">
        <f t="shared" si="38"/>
        <v>0</v>
      </c>
      <c r="AL55" s="47" t="str">
        <f t="shared" si="9"/>
        <v>0</v>
      </c>
      <c r="AM55" s="47" t="str">
        <f t="shared" si="39"/>
        <v>0</v>
      </c>
      <c r="AN55" s="47" t="str">
        <f t="shared" si="40"/>
        <v>1</v>
      </c>
      <c r="AO55" s="47" t="str">
        <f t="shared" si="41"/>
        <v>1</v>
      </c>
      <c r="AP55" s="44">
        <f t="shared" si="42"/>
        <v>0</v>
      </c>
      <c r="AQ55" s="48" t="str">
        <f t="shared" si="10"/>
        <v>0</v>
      </c>
      <c r="AR55" s="48" t="str">
        <f t="shared" si="11"/>
        <v>0</v>
      </c>
      <c r="AS55" s="48" t="str">
        <f t="shared" si="12"/>
        <v>1</v>
      </c>
      <c r="AT55" s="48" t="str">
        <f t="shared" si="13"/>
        <v>0</v>
      </c>
      <c r="AU55" s="48" t="str">
        <f t="shared" si="14"/>
        <v>0</v>
      </c>
      <c r="AV55" s="48" t="str">
        <f t="shared" si="15"/>
        <v>1</v>
      </c>
      <c r="AW55" s="48" t="str">
        <f t="shared" si="16"/>
        <v>1</v>
      </c>
      <c r="AX55" s="48" t="str">
        <f t="shared" si="17"/>
        <v>0</v>
      </c>
      <c r="AY55" s="49" t="str">
        <f t="shared" si="43"/>
        <v>0</v>
      </c>
      <c r="AZ55" s="49" t="str">
        <f t="shared" si="44"/>
        <v>1</v>
      </c>
      <c r="BA55" s="49" t="str">
        <f t="shared" si="45"/>
        <v>0</v>
      </c>
      <c r="BB55" s="49" t="str">
        <f t="shared" si="46"/>
        <v>1</v>
      </c>
      <c r="BE55" s="53"/>
      <c r="BF55" s="53"/>
      <c r="BG55" s="53"/>
      <c r="BH55" s="53" t="str">
        <f t="shared" si="47"/>
        <v>00</v>
      </c>
      <c r="BI55" s="53" t="str">
        <f t="shared" si="48"/>
        <v>00</v>
      </c>
      <c r="BJ55" s="53" t="str">
        <f t="shared" si="49"/>
        <v>00</v>
      </c>
      <c r="BK55" s="53" t="str">
        <f t="shared" si="50"/>
        <v>62</v>
      </c>
      <c r="BL55" s="53" t="str">
        <f t="shared" si="51"/>
        <v>65</v>
      </c>
    </row>
    <row r="56" spans="1:64" x14ac:dyDescent="0.3">
      <c r="A56" s="61"/>
      <c r="B56" t="s">
        <v>223</v>
      </c>
      <c r="C56">
        <v>18</v>
      </c>
      <c r="E56" t="s">
        <v>175</v>
      </c>
      <c r="F56" t="s">
        <v>252</v>
      </c>
      <c r="G56" t="s">
        <v>226</v>
      </c>
      <c r="H56" t="s">
        <v>249</v>
      </c>
      <c r="I56" t="s">
        <v>231</v>
      </c>
      <c r="J56" t="s">
        <v>238</v>
      </c>
      <c r="K56" t="s">
        <v>267</v>
      </c>
      <c r="L56" t="s">
        <v>199</v>
      </c>
      <c r="M56" t="s">
        <v>259</v>
      </c>
      <c r="N56" t="s">
        <v>258</v>
      </c>
      <c r="O56" s="51" t="str">
        <f t="shared" si="18"/>
        <v>0x090A84A184</v>
      </c>
      <c r="P56" s="56" t="str">
        <f t="shared" si="19"/>
        <v>0</v>
      </c>
      <c r="Q56" s="56" t="str">
        <f t="shared" si="20"/>
        <v>0</v>
      </c>
      <c r="R56" s="56" t="str">
        <f t="shared" si="21"/>
        <v>0</v>
      </c>
      <c r="S56" s="56" t="str">
        <f t="shared" si="22"/>
        <v>1</v>
      </c>
      <c r="T56" s="42" t="str">
        <f t="shared" si="23"/>
        <v>0</v>
      </c>
      <c r="U56" s="42" t="str">
        <f t="shared" si="24"/>
        <v>0</v>
      </c>
      <c r="V56" s="42" t="str">
        <f t="shared" si="25"/>
        <v>1</v>
      </c>
      <c r="W56" s="42" t="str">
        <f t="shared" si="26"/>
        <v>0</v>
      </c>
      <c r="X56" s="43" t="str">
        <f t="shared" si="27"/>
        <v>0</v>
      </c>
      <c r="Y56" s="43" t="str">
        <f t="shared" si="28"/>
        <v>0</v>
      </c>
      <c r="Z56" s="43" t="str">
        <f t="shared" si="29"/>
        <v>0</v>
      </c>
      <c r="AA56" s="43" t="str">
        <f t="shared" si="30"/>
        <v>1</v>
      </c>
      <c r="AB56" s="44" t="str">
        <f t="shared" si="31"/>
        <v>0</v>
      </c>
      <c r="AC56" s="44" t="str">
        <f t="shared" si="32"/>
        <v>1</v>
      </c>
      <c r="AD56" s="44" t="str">
        <f t="shared" si="33"/>
        <v>0</v>
      </c>
      <c r="AE56" s="44" t="str">
        <f t="shared" si="52"/>
        <v>1</v>
      </c>
      <c r="AF56" s="45" t="str">
        <f t="shared" si="34"/>
        <v>0</v>
      </c>
      <c r="AG56" s="45" t="str">
        <f t="shared" si="35"/>
        <v>0</v>
      </c>
      <c r="AH56" s="45" t="str">
        <f t="shared" si="36"/>
        <v>0</v>
      </c>
      <c r="AI56" s="45" t="str">
        <f>MID(VLOOKUP($I56,$K$4:$L37, 2, FALSE),4,1)</f>
        <v>0</v>
      </c>
      <c r="AJ56" s="46" t="str">
        <f t="shared" si="37"/>
        <v>1</v>
      </c>
      <c r="AK56" s="46" t="str">
        <f t="shared" si="38"/>
        <v>0</v>
      </c>
      <c r="AL56" s="47" t="str">
        <f t="shared" si="9"/>
        <v>0</v>
      </c>
      <c r="AM56" s="47" t="str">
        <f t="shared" si="39"/>
        <v>1</v>
      </c>
      <c r="AN56" s="47" t="str">
        <f t="shared" si="40"/>
        <v>0</v>
      </c>
      <c r="AO56" s="47" t="str">
        <f t="shared" si="41"/>
        <v>1</v>
      </c>
      <c r="AP56" s="44">
        <f t="shared" si="42"/>
        <v>0</v>
      </c>
      <c r="AQ56" s="48" t="str">
        <f t="shared" si="10"/>
        <v>0</v>
      </c>
      <c r="AR56" s="48" t="str">
        <f t="shared" si="11"/>
        <v>0</v>
      </c>
      <c r="AS56" s="48" t="str">
        <f t="shared" si="12"/>
        <v>0</v>
      </c>
      <c r="AT56" s="48" t="str">
        <f t="shared" si="13"/>
        <v>1</v>
      </c>
      <c r="AU56" s="48" t="str">
        <f t="shared" si="14"/>
        <v>1</v>
      </c>
      <c r="AV56" s="48" t="str">
        <f t="shared" si="15"/>
        <v>0</v>
      </c>
      <c r="AW56" s="48" t="str">
        <f t="shared" si="16"/>
        <v>0</v>
      </c>
      <c r="AX56" s="48" t="str">
        <f t="shared" si="17"/>
        <v>0</v>
      </c>
      <c r="AY56" s="49" t="str">
        <f t="shared" si="43"/>
        <v>0</v>
      </c>
      <c r="AZ56" s="49" t="str">
        <f t="shared" si="44"/>
        <v>1</v>
      </c>
      <c r="BA56" s="49" t="str">
        <f t="shared" si="45"/>
        <v>0</v>
      </c>
      <c r="BB56" s="49" t="str">
        <f t="shared" si="46"/>
        <v>0</v>
      </c>
      <c r="BE56" s="53"/>
      <c r="BF56" s="53"/>
      <c r="BG56" s="53"/>
      <c r="BH56" s="53" t="str">
        <f t="shared" si="47"/>
        <v>09</v>
      </c>
      <c r="BI56" s="53" t="str">
        <f t="shared" si="48"/>
        <v>0A</v>
      </c>
      <c r="BJ56" s="53" t="str">
        <f t="shared" si="49"/>
        <v>84</v>
      </c>
      <c r="BK56" s="53" t="str">
        <f t="shared" si="50"/>
        <v>A1</v>
      </c>
      <c r="BL56" s="53" t="str">
        <f t="shared" si="51"/>
        <v>84</v>
      </c>
    </row>
    <row r="57" spans="1:64" x14ac:dyDescent="0.3">
      <c r="A57" s="61"/>
      <c r="C57">
        <v>19</v>
      </c>
      <c r="E57" t="s">
        <v>161</v>
      </c>
      <c r="F57" t="s">
        <v>161</v>
      </c>
      <c r="G57" t="s">
        <v>161</v>
      </c>
      <c r="H57" t="s">
        <v>161</v>
      </c>
      <c r="I57" t="s">
        <v>161</v>
      </c>
      <c r="J57" t="s">
        <v>161</v>
      </c>
      <c r="K57" t="s">
        <v>236</v>
      </c>
      <c r="L57" t="s">
        <v>264</v>
      </c>
      <c r="M57" t="s">
        <v>265</v>
      </c>
      <c r="N57" t="s">
        <v>266</v>
      </c>
      <c r="O57" s="51" t="str">
        <f>_xlfn.CONCAT("0x",BE57:BL57)</f>
        <v>0x0000006265</v>
      </c>
      <c r="P57" s="56" t="str">
        <f t="shared" si="19"/>
        <v>0</v>
      </c>
      <c r="Q57" s="56" t="str">
        <f t="shared" si="20"/>
        <v>0</v>
      </c>
      <c r="R57" s="56" t="str">
        <f t="shared" si="21"/>
        <v>0</v>
      </c>
      <c r="S57" s="56" t="str">
        <f t="shared" si="22"/>
        <v>0</v>
      </c>
      <c r="T57" s="42" t="str">
        <f t="shared" si="23"/>
        <v>0</v>
      </c>
      <c r="U57" s="42" t="str">
        <f t="shared" si="24"/>
        <v>0</v>
      </c>
      <c r="V57" s="42" t="str">
        <f t="shared" si="25"/>
        <v>0</v>
      </c>
      <c r="W57" s="42" t="str">
        <f t="shared" si="26"/>
        <v>0</v>
      </c>
      <c r="X57" s="43" t="str">
        <f t="shared" si="27"/>
        <v>0</v>
      </c>
      <c r="Y57" s="43" t="str">
        <f t="shared" si="28"/>
        <v>0</v>
      </c>
      <c r="Z57" s="43" t="str">
        <f t="shared" si="29"/>
        <v>0</v>
      </c>
      <c r="AA57" s="43" t="str">
        <f t="shared" si="30"/>
        <v>0</v>
      </c>
      <c r="AB57" s="44" t="str">
        <f t="shared" si="31"/>
        <v>0</v>
      </c>
      <c r="AC57" s="44" t="str">
        <f t="shared" si="32"/>
        <v>0</v>
      </c>
      <c r="AD57" s="44" t="str">
        <f t="shared" si="33"/>
        <v>0</v>
      </c>
      <c r="AE57" s="44" t="str">
        <f t="shared" si="52"/>
        <v>0</v>
      </c>
      <c r="AF57" s="45" t="str">
        <f t="shared" si="34"/>
        <v>0</v>
      </c>
      <c r="AG57" s="45" t="str">
        <f t="shared" si="35"/>
        <v>0</v>
      </c>
      <c r="AH57" s="45" t="str">
        <f t="shared" si="36"/>
        <v>0</v>
      </c>
      <c r="AI57" s="45" t="str">
        <f>MID(VLOOKUP($I57,$K$4:$L38, 2, FALSE),4,1)</f>
        <v>0</v>
      </c>
      <c r="AJ57" s="46" t="str">
        <f t="shared" si="37"/>
        <v>0</v>
      </c>
      <c r="AK57" s="46" t="str">
        <f t="shared" si="38"/>
        <v>0</v>
      </c>
      <c r="AL57" s="47" t="str">
        <f t="shared" si="9"/>
        <v>0</v>
      </c>
      <c r="AM57" s="47" t="str">
        <f t="shared" si="39"/>
        <v>0</v>
      </c>
      <c r="AN57" s="47" t="str">
        <f t="shared" si="40"/>
        <v>1</v>
      </c>
      <c r="AO57" s="47" t="str">
        <f t="shared" si="41"/>
        <v>1</v>
      </c>
      <c r="AP57" s="44">
        <f t="shared" si="42"/>
        <v>0</v>
      </c>
      <c r="AQ57" s="48" t="str">
        <f t="shared" si="10"/>
        <v>0</v>
      </c>
      <c r="AR57" s="48" t="str">
        <f t="shared" si="11"/>
        <v>0</v>
      </c>
      <c r="AS57" s="48" t="str">
        <f t="shared" si="12"/>
        <v>1</v>
      </c>
      <c r="AT57" s="48" t="str">
        <f t="shared" si="13"/>
        <v>0</v>
      </c>
      <c r="AU57" s="48" t="str">
        <f t="shared" si="14"/>
        <v>0</v>
      </c>
      <c r="AV57" s="48" t="str">
        <f t="shared" si="15"/>
        <v>1</v>
      </c>
      <c r="AW57" s="48" t="str">
        <f t="shared" si="16"/>
        <v>1</v>
      </c>
      <c r="AX57" s="48" t="str">
        <f t="shared" si="17"/>
        <v>0</v>
      </c>
      <c r="AY57" s="49" t="str">
        <f t="shared" si="43"/>
        <v>0</v>
      </c>
      <c r="AZ57" s="49" t="str">
        <f t="shared" si="44"/>
        <v>1</v>
      </c>
      <c r="BA57" s="49" t="str">
        <f t="shared" si="45"/>
        <v>0</v>
      </c>
      <c r="BB57" s="49" t="str">
        <f t="shared" si="46"/>
        <v>1</v>
      </c>
      <c r="BE57" s="53"/>
      <c r="BF57" s="53"/>
      <c r="BG57" s="53"/>
      <c r="BH57" s="53" t="str">
        <f t="shared" si="47"/>
        <v>00</v>
      </c>
      <c r="BI57" s="53" t="str">
        <f t="shared" si="48"/>
        <v>00</v>
      </c>
      <c r="BJ57" s="53" t="str">
        <f t="shared" si="49"/>
        <v>00</v>
      </c>
      <c r="BK57" s="53" t="str">
        <f t="shared" si="50"/>
        <v>62</v>
      </c>
      <c r="BL57" s="53" t="str">
        <f t="shared" si="51"/>
        <v>65</v>
      </c>
    </row>
    <row r="58" spans="1:64" x14ac:dyDescent="0.3">
      <c r="A58" s="61"/>
      <c r="B58" t="s">
        <v>225</v>
      </c>
      <c r="C58">
        <v>20</v>
      </c>
      <c r="E58" t="s">
        <v>260</v>
      </c>
      <c r="F58" t="s">
        <v>229</v>
      </c>
      <c r="G58" t="s">
        <v>226</v>
      </c>
      <c r="H58" t="s">
        <v>249</v>
      </c>
      <c r="I58" s="39" t="s">
        <v>187</v>
      </c>
      <c r="J58" t="s">
        <v>238</v>
      </c>
      <c r="K58" t="s">
        <v>239</v>
      </c>
      <c r="L58" t="s">
        <v>250</v>
      </c>
      <c r="M58" t="s">
        <v>261</v>
      </c>
      <c r="N58" t="s">
        <v>235</v>
      </c>
      <c r="O58" s="51" t="str">
        <f t="shared" si="18"/>
        <v>0x408A8C3140</v>
      </c>
      <c r="P58" s="56" t="str">
        <f t="shared" si="19"/>
        <v>1</v>
      </c>
      <c r="Q58" s="56" t="str">
        <f t="shared" si="20"/>
        <v>0</v>
      </c>
      <c r="R58" s="56" t="str">
        <f t="shared" si="21"/>
        <v>0</v>
      </c>
      <c r="S58" s="56" t="str">
        <f t="shared" si="22"/>
        <v>0</v>
      </c>
      <c r="T58" s="42" t="str">
        <f t="shared" si="23"/>
        <v>0</v>
      </c>
      <c r="U58" s="42" t="str">
        <f t="shared" si="24"/>
        <v>0</v>
      </c>
      <c r="V58" s="42" t="str">
        <f t="shared" si="25"/>
        <v>0</v>
      </c>
      <c r="W58" s="42" t="str">
        <f t="shared" si="26"/>
        <v>1</v>
      </c>
      <c r="X58" s="43" t="str">
        <f t="shared" si="27"/>
        <v>0</v>
      </c>
      <c r="Y58" s="43" t="str">
        <f t="shared" si="28"/>
        <v>0</v>
      </c>
      <c r="Z58" s="43" t="str">
        <f t="shared" si="29"/>
        <v>0</v>
      </c>
      <c r="AA58" s="43" t="str">
        <f t="shared" si="30"/>
        <v>1</v>
      </c>
      <c r="AB58" s="44" t="str">
        <f t="shared" si="31"/>
        <v>0</v>
      </c>
      <c r="AC58" s="44" t="str">
        <f t="shared" si="32"/>
        <v>1</v>
      </c>
      <c r="AD58" s="44" t="str">
        <f t="shared" si="33"/>
        <v>0</v>
      </c>
      <c r="AE58" s="44" t="str">
        <f t="shared" si="52"/>
        <v>1</v>
      </c>
      <c r="AF58" s="45" t="str">
        <f t="shared" si="34"/>
        <v>0</v>
      </c>
      <c r="AG58" s="45" t="str">
        <f t="shared" si="35"/>
        <v>0</v>
      </c>
      <c r="AH58" s="45" t="str">
        <f t="shared" si="36"/>
        <v>0</v>
      </c>
      <c r="AI58" s="45" t="str">
        <f>MID(VLOOKUP($I58,$K$4:$L39, 2, FALSE),4,1)</f>
        <v>1</v>
      </c>
      <c r="AJ58" s="46" t="str">
        <f t="shared" si="37"/>
        <v>1</v>
      </c>
      <c r="AK58" s="46" t="str">
        <f t="shared" si="38"/>
        <v>0</v>
      </c>
      <c r="AL58" s="47" t="str">
        <f t="shared" si="9"/>
        <v>0</v>
      </c>
      <c r="AM58" s="47" t="str">
        <f t="shared" si="39"/>
        <v>0</v>
      </c>
      <c r="AN58" s="47" t="str">
        <f t="shared" si="40"/>
        <v>0</v>
      </c>
      <c r="AO58" s="47" t="str">
        <f t="shared" si="41"/>
        <v>1</v>
      </c>
      <c r="AP58" s="44">
        <f t="shared" si="42"/>
        <v>1</v>
      </c>
      <c r="AQ58" s="48" t="str">
        <f t="shared" si="10"/>
        <v>0</v>
      </c>
      <c r="AR58" s="48" t="str">
        <f t="shared" si="11"/>
        <v>0</v>
      </c>
      <c r="AS58" s="48" t="str">
        <f t="shared" si="12"/>
        <v>0</v>
      </c>
      <c r="AT58" s="48" t="str">
        <f t="shared" si="13"/>
        <v>1</v>
      </c>
      <c r="AU58" s="48" t="str">
        <f t="shared" si="14"/>
        <v>0</v>
      </c>
      <c r="AV58" s="48" t="str">
        <f t="shared" si="15"/>
        <v>1</v>
      </c>
      <c r="AW58" s="48" t="str">
        <f t="shared" si="16"/>
        <v>0</v>
      </c>
      <c r="AX58" s="48" t="str">
        <f t="shared" si="17"/>
        <v>0</v>
      </c>
      <c r="AY58" s="49" t="str">
        <f t="shared" si="43"/>
        <v>0</v>
      </c>
      <c r="AZ58" s="49" t="str">
        <f t="shared" si="44"/>
        <v>0</v>
      </c>
      <c r="BA58" s="49" t="str">
        <f t="shared" si="45"/>
        <v>0</v>
      </c>
      <c r="BB58" s="49" t="str">
        <f t="shared" si="46"/>
        <v>0</v>
      </c>
      <c r="BE58" s="53"/>
      <c r="BF58" s="53"/>
      <c r="BG58" s="53"/>
      <c r="BH58" s="53" t="str">
        <f t="shared" si="47"/>
        <v>40</v>
      </c>
      <c r="BI58" s="53" t="str">
        <f t="shared" si="48"/>
        <v>8A</v>
      </c>
      <c r="BJ58" s="53" t="str">
        <f t="shared" si="49"/>
        <v>8C</v>
      </c>
      <c r="BK58" s="53" t="str">
        <f t="shared" si="50"/>
        <v>31</v>
      </c>
      <c r="BL58" s="53" t="str">
        <f t="shared" si="51"/>
        <v>40</v>
      </c>
    </row>
    <row r="59" spans="1:64" x14ac:dyDescent="0.3">
      <c r="A59" s="61"/>
      <c r="C59">
        <v>21</v>
      </c>
      <c r="E59" t="s">
        <v>247</v>
      </c>
      <c r="F59" t="s">
        <v>263</v>
      </c>
      <c r="G59" t="s">
        <v>226</v>
      </c>
      <c r="H59" t="s">
        <v>249</v>
      </c>
      <c r="I59" t="s">
        <v>231</v>
      </c>
      <c r="J59" t="s">
        <v>238</v>
      </c>
      <c r="K59" t="s">
        <v>267</v>
      </c>
      <c r="L59" t="s">
        <v>199</v>
      </c>
      <c r="M59" t="s">
        <v>257</v>
      </c>
      <c r="N59" t="s">
        <v>258</v>
      </c>
      <c r="O59" s="51" t="str">
        <f>_xlfn.CONCAT("0x",BE59:BL59)</f>
        <v>0x210A84A184</v>
      </c>
      <c r="P59" s="56" t="str">
        <f t="shared" si="19"/>
        <v>0</v>
      </c>
      <c r="Q59" s="56" t="str">
        <f t="shared" si="20"/>
        <v>1</v>
      </c>
      <c r="R59" s="56" t="str">
        <f t="shared" si="21"/>
        <v>0</v>
      </c>
      <c r="S59" s="56" t="str">
        <f t="shared" si="22"/>
        <v>0</v>
      </c>
      <c r="T59" s="42" t="str">
        <f t="shared" si="23"/>
        <v>0</v>
      </c>
      <c r="U59" s="42" t="str">
        <f t="shared" si="24"/>
        <v>0</v>
      </c>
      <c r="V59" s="42" t="str">
        <f t="shared" si="25"/>
        <v>1</v>
      </c>
      <c r="W59" s="42" t="str">
        <f t="shared" si="26"/>
        <v>0</v>
      </c>
      <c r="X59" s="43" t="str">
        <f t="shared" si="27"/>
        <v>0</v>
      </c>
      <c r="Y59" s="43" t="str">
        <f t="shared" si="28"/>
        <v>0</v>
      </c>
      <c r="Z59" s="43" t="str">
        <f t="shared" si="29"/>
        <v>0</v>
      </c>
      <c r="AA59" s="43" t="str">
        <f t="shared" si="30"/>
        <v>1</v>
      </c>
      <c r="AB59" s="44" t="str">
        <f t="shared" si="31"/>
        <v>0</v>
      </c>
      <c r="AC59" s="44" t="str">
        <f t="shared" si="32"/>
        <v>1</v>
      </c>
      <c r="AD59" s="44" t="str">
        <f t="shared" si="33"/>
        <v>0</v>
      </c>
      <c r="AE59" s="44" t="str">
        <f t="shared" si="52"/>
        <v>1</v>
      </c>
      <c r="AF59" s="45" t="str">
        <f t="shared" si="34"/>
        <v>0</v>
      </c>
      <c r="AG59" s="45" t="str">
        <f t="shared" si="35"/>
        <v>0</v>
      </c>
      <c r="AH59" s="45" t="str">
        <f t="shared" si="36"/>
        <v>0</v>
      </c>
      <c r="AI59" s="45" t="str">
        <f>MID(VLOOKUP($I59,$K$4:$L40, 2, FALSE),4,1)</f>
        <v>0</v>
      </c>
      <c r="AJ59" s="46" t="str">
        <f t="shared" si="37"/>
        <v>1</v>
      </c>
      <c r="AK59" s="46" t="str">
        <f t="shared" si="38"/>
        <v>0</v>
      </c>
      <c r="AL59" s="47" t="str">
        <f t="shared" si="9"/>
        <v>0</v>
      </c>
      <c r="AM59" s="47" t="str">
        <f t="shared" si="39"/>
        <v>1</v>
      </c>
      <c r="AN59" s="47" t="str">
        <f t="shared" si="40"/>
        <v>0</v>
      </c>
      <c r="AO59" s="47" t="str">
        <f t="shared" si="41"/>
        <v>1</v>
      </c>
      <c r="AP59" s="44">
        <f t="shared" si="42"/>
        <v>0</v>
      </c>
      <c r="AQ59" s="48" t="str">
        <f t="shared" si="10"/>
        <v>0</v>
      </c>
      <c r="AR59" s="48" t="str">
        <f t="shared" si="11"/>
        <v>0</v>
      </c>
      <c r="AS59" s="48" t="str">
        <f t="shared" si="12"/>
        <v>0</v>
      </c>
      <c r="AT59" s="48" t="str">
        <f t="shared" si="13"/>
        <v>1</v>
      </c>
      <c r="AU59" s="48" t="str">
        <f t="shared" si="14"/>
        <v>1</v>
      </c>
      <c r="AV59" s="48" t="str">
        <f t="shared" si="15"/>
        <v>0</v>
      </c>
      <c r="AW59" s="48" t="str">
        <f t="shared" si="16"/>
        <v>0</v>
      </c>
      <c r="AX59" s="48" t="str">
        <f t="shared" si="17"/>
        <v>0</v>
      </c>
      <c r="AY59" s="49" t="str">
        <f t="shared" si="43"/>
        <v>0</v>
      </c>
      <c r="AZ59" s="49" t="str">
        <f t="shared" si="44"/>
        <v>1</v>
      </c>
      <c r="BA59" s="49" t="str">
        <f t="shared" si="45"/>
        <v>0</v>
      </c>
      <c r="BB59" s="49" t="str">
        <f t="shared" si="46"/>
        <v>0</v>
      </c>
      <c r="BE59" s="53"/>
      <c r="BF59" s="53"/>
      <c r="BG59" s="53"/>
      <c r="BH59" s="53" t="str">
        <f t="shared" si="47"/>
        <v>21</v>
      </c>
      <c r="BI59" s="53" t="str">
        <f t="shared" si="48"/>
        <v>0A</v>
      </c>
      <c r="BJ59" s="53" t="str">
        <f t="shared" si="49"/>
        <v>84</v>
      </c>
      <c r="BK59" s="53" t="str">
        <f t="shared" si="50"/>
        <v>A1</v>
      </c>
      <c r="BL59" s="53" t="str">
        <f t="shared" si="51"/>
        <v>84</v>
      </c>
    </row>
    <row r="60" spans="1:64" x14ac:dyDescent="0.3">
      <c r="A60" s="61"/>
      <c r="C60">
        <v>22</v>
      </c>
      <c r="E60" t="s">
        <v>161</v>
      </c>
      <c r="F60" t="s">
        <v>161</v>
      </c>
      <c r="G60" t="s">
        <v>161</v>
      </c>
      <c r="H60" t="s">
        <v>161</v>
      </c>
      <c r="I60" t="s">
        <v>161</v>
      </c>
      <c r="J60" t="s">
        <v>161</v>
      </c>
      <c r="K60" t="s">
        <v>236</v>
      </c>
      <c r="L60" t="s">
        <v>264</v>
      </c>
      <c r="M60" t="s">
        <v>265</v>
      </c>
      <c r="N60" t="s">
        <v>266</v>
      </c>
      <c r="O60" s="51" t="str">
        <f>_xlfn.CONCAT("0x",BE60:BL60)</f>
        <v>0x0000006265</v>
      </c>
      <c r="P60" s="56" t="str">
        <f t="shared" si="19"/>
        <v>0</v>
      </c>
      <c r="Q60" s="56" t="str">
        <f t="shared" si="20"/>
        <v>0</v>
      </c>
      <c r="R60" s="56" t="str">
        <f t="shared" si="21"/>
        <v>0</v>
      </c>
      <c r="S60" s="56" t="str">
        <f t="shared" si="22"/>
        <v>0</v>
      </c>
      <c r="T60" s="42" t="str">
        <f t="shared" si="23"/>
        <v>0</v>
      </c>
      <c r="U60" s="42" t="str">
        <f t="shared" si="24"/>
        <v>0</v>
      </c>
      <c r="V60" s="42" t="str">
        <f t="shared" si="25"/>
        <v>0</v>
      </c>
      <c r="W60" s="42" t="str">
        <f t="shared" si="26"/>
        <v>0</v>
      </c>
      <c r="X60" s="43" t="str">
        <f t="shared" si="27"/>
        <v>0</v>
      </c>
      <c r="Y60" s="43" t="str">
        <f t="shared" si="28"/>
        <v>0</v>
      </c>
      <c r="Z60" s="43" t="str">
        <f t="shared" si="29"/>
        <v>0</v>
      </c>
      <c r="AA60" s="43" t="str">
        <f t="shared" si="30"/>
        <v>0</v>
      </c>
      <c r="AB60" s="44" t="str">
        <f t="shared" si="31"/>
        <v>0</v>
      </c>
      <c r="AC60" s="44" t="str">
        <f t="shared" si="32"/>
        <v>0</v>
      </c>
      <c r="AD60" s="44" t="str">
        <f t="shared" si="33"/>
        <v>0</v>
      </c>
      <c r="AE60" s="44" t="str">
        <f t="shared" si="52"/>
        <v>0</v>
      </c>
      <c r="AF60" s="45" t="str">
        <f t="shared" si="34"/>
        <v>0</v>
      </c>
      <c r="AG60" s="45" t="str">
        <f t="shared" si="35"/>
        <v>0</v>
      </c>
      <c r="AH60" s="45" t="str">
        <f t="shared" si="36"/>
        <v>0</v>
      </c>
      <c r="AI60" s="45" t="str">
        <f>MID(VLOOKUP($I60,$K$4:$L41, 2, FALSE),4,1)</f>
        <v>0</v>
      </c>
      <c r="AJ60" s="46" t="str">
        <f t="shared" si="37"/>
        <v>0</v>
      </c>
      <c r="AK60" s="46" t="str">
        <f t="shared" si="38"/>
        <v>0</v>
      </c>
      <c r="AL60" s="47" t="str">
        <f t="shared" si="9"/>
        <v>0</v>
      </c>
      <c r="AM60" s="47" t="str">
        <f t="shared" si="39"/>
        <v>0</v>
      </c>
      <c r="AN60" s="47" t="str">
        <f t="shared" si="40"/>
        <v>1</v>
      </c>
      <c r="AO60" s="47" t="str">
        <f t="shared" si="41"/>
        <v>1</v>
      </c>
      <c r="AP60" s="44">
        <f t="shared" si="42"/>
        <v>0</v>
      </c>
      <c r="AQ60" s="48" t="str">
        <f t="shared" si="10"/>
        <v>0</v>
      </c>
      <c r="AR60" s="48" t="str">
        <f t="shared" si="11"/>
        <v>0</v>
      </c>
      <c r="AS60" s="48" t="str">
        <f t="shared" si="12"/>
        <v>1</v>
      </c>
      <c r="AT60" s="48" t="str">
        <f t="shared" si="13"/>
        <v>0</v>
      </c>
      <c r="AU60" s="48" t="str">
        <f t="shared" si="14"/>
        <v>0</v>
      </c>
      <c r="AV60" s="48" t="str">
        <f t="shared" si="15"/>
        <v>1</v>
      </c>
      <c r="AW60" s="48" t="str">
        <f t="shared" si="16"/>
        <v>1</v>
      </c>
      <c r="AX60" s="48" t="str">
        <f t="shared" si="17"/>
        <v>0</v>
      </c>
      <c r="AY60" s="49" t="str">
        <f t="shared" si="43"/>
        <v>0</v>
      </c>
      <c r="AZ60" s="49" t="str">
        <f t="shared" si="44"/>
        <v>1</v>
      </c>
      <c r="BA60" s="49" t="str">
        <f t="shared" si="45"/>
        <v>0</v>
      </c>
      <c r="BB60" s="49" t="str">
        <f t="shared" si="46"/>
        <v>1</v>
      </c>
      <c r="BE60" s="53"/>
      <c r="BF60" s="53"/>
      <c r="BG60" s="53"/>
      <c r="BH60" s="53" t="str">
        <f t="shared" si="47"/>
        <v>00</v>
      </c>
      <c r="BI60" s="53" t="str">
        <f t="shared" si="48"/>
        <v>00</v>
      </c>
      <c r="BJ60" s="53" t="str">
        <f t="shared" si="49"/>
        <v>00</v>
      </c>
      <c r="BK60" s="53" t="str">
        <f t="shared" si="50"/>
        <v>62</v>
      </c>
      <c r="BL60" s="53" t="str">
        <f t="shared" si="51"/>
        <v>65</v>
      </c>
    </row>
    <row r="61" spans="1:64" x14ac:dyDescent="0.3">
      <c r="B61" t="s">
        <v>268</v>
      </c>
      <c r="C61">
        <v>23</v>
      </c>
      <c r="E61" t="s">
        <v>272</v>
      </c>
      <c r="F61" t="s">
        <v>229</v>
      </c>
      <c r="G61" t="s">
        <v>226</v>
      </c>
      <c r="H61" t="s">
        <v>230</v>
      </c>
      <c r="I61" t="s">
        <v>231</v>
      </c>
      <c r="J61" t="s">
        <v>231</v>
      </c>
      <c r="K61" t="s">
        <v>232</v>
      </c>
      <c r="L61" t="s">
        <v>199</v>
      </c>
      <c r="M61" t="s">
        <v>233</v>
      </c>
      <c r="N61" t="s">
        <v>235</v>
      </c>
      <c r="O61" s="51" t="str">
        <f t="shared" si="18"/>
        <v>0x2088804C60</v>
      </c>
      <c r="P61" s="56" t="str">
        <f t="shared" si="19"/>
        <v>0</v>
      </c>
      <c r="Q61" s="56" t="str">
        <f t="shared" si="20"/>
        <v>1</v>
      </c>
      <c r="R61" s="56" t="str">
        <f t="shared" si="21"/>
        <v>0</v>
      </c>
      <c r="S61" s="56" t="str">
        <f t="shared" si="22"/>
        <v>0</v>
      </c>
      <c r="T61" s="42" t="str">
        <f t="shared" si="23"/>
        <v>0</v>
      </c>
      <c r="U61" s="42" t="str">
        <f t="shared" si="24"/>
        <v>0</v>
      </c>
      <c r="V61" s="42" t="str">
        <f t="shared" si="25"/>
        <v>0</v>
      </c>
      <c r="W61" s="42" t="str">
        <f t="shared" si="26"/>
        <v>1</v>
      </c>
      <c r="X61" s="43" t="str">
        <f t="shared" si="27"/>
        <v>0</v>
      </c>
      <c r="Y61" s="43" t="str">
        <f t="shared" si="28"/>
        <v>0</v>
      </c>
      <c r="Z61" s="43" t="str">
        <f t="shared" si="29"/>
        <v>0</v>
      </c>
      <c r="AA61" s="43" t="str">
        <f t="shared" si="30"/>
        <v>1</v>
      </c>
      <c r="AB61" s="44" t="str">
        <f t="shared" si="31"/>
        <v>0</v>
      </c>
      <c r="AC61" s="44" t="str">
        <f t="shared" si="32"/>
        <v>0</v>
      </c>
      <c r="AD61" s="44" t="str">
        <f t="shared" si="33"/>
        <v>0</v>
      </c>
      <c r="AE61" s="44" t="str">
        <f t="shared" si="52"/>
        <v>1</v>
      </c>
      <c r="AF61" s="45" t="str">
        <f t="shared" si="34"/>
        <v>0</v>
      </c>
      <c r="AG61" s="45" t="str">
        <f t="shared" si="35"/>
        <v>0</v>
      </c>
      <c r="AH61" s="45" t="str">
        <f t="shared" si="36"/>
        <v>0</v>
      </c>
      <c r="AI61" s="45" t="str">
        <f>MID(VLOOKUP($I61,$K$4:$L42, 2, FALSE),4,1)</f>
        <v>0</v>
      </c>
      <c r="AJ61" s="46" t="str">
        <f t="shared" si="37"/>
        <v>0</v>
      </c>
      <c r="AK61" s="46" t="str">
        <f t="shared" si="38"/>
        <v>0</v>
      </c>
      <c r="AL61" s="47" t="str">
        <f t="shared" si="9"/>
        <v>0</v>
      </c>
      <c r="AM61" s="47" t="str">
        <f t="shared" si="39"/>
        <v>0</v>
      </c>
      <c r="AN61" s="47" t="str">
        <f t="shared" si="40"/>
        <v>1</v>
      </c>
      <c r="AO61" s="47" t="str">
        <f t="shared" si="41"/>
        <v>0</v>
      </c>
      <c r="AP61" s="44">
        <f t="shared" si="42"/>
        <v>0</v>
      </c>
      <c r="AQ61" s="48" t="str">
        <f t="shared" si="10"/>
        <v>1</v>
      </c>
      <c r="AR61" s="48" t="str">
        <f t="shared" si="11"/>
        <v>1</v>
      </c>
      <c r="AS61" s="48" t="str">
        <f t="shared" si="12"/>
        <v>0</v>
      </c>
      <c r="AT61" s="48" t="str">
        <f t="shared" si="13"/>
        <v>0</v>
      </c>
      <c r="AU61" s="48" t="str">
        <f t="shared" si="14"/>
        <v>0</v>
      </c>
      <c r="AV61" s="48" t="str">
        <f t="shared" si="15"/>
        <v>1</v>
      </c>
      <c r="AW61" s="48" t="str">
        <f t="shared" si="16"/>
        <v>1</v>
      </c>
      <c r="AX61" s="48" t="str">
        <f t="shared" si="17"/>
        <v>0</v>
      </c>
      <c r="AY61" s="49" t="str">
        <f t="shared" si="43"/>
        <v>0</v>
      </c>
      <c r="AZ61" s="49" t="str">
        <f t="shared" si="44"/>
        <v>0</v>
      </c>
      <c r="BA61" s="49" t="str">
        <f t="shared" si="45"/>
        <v>0</v>
      </c>
      <c r="BB61" s="49" t="str">
        <f t="shared" si="46"/>
        <v>0</v>
      </c>
      <c r="BE61" s="53"/>
      <c r="BF61" s="53"/>
      <c r="BG61" s="53"/>
      <c r="BH61" s="53" t="str">
        <f t="shared" si="47"/>
        <v>20</v>
      </c>
      <c r="BI61" s="53" t="str">
        <f t="shared" si="48"/>
        <v>88</v>
      </c>
      <c r="BJ61" s="53" t="str">
        <f t="shared" si="49"/>
        <v>80</v>
      </c>
      <c r="BK61" s="53" t="str">
        <f t="shared" si="50"/>
        <v>4C</v>
      </c>
      <c r="BL61" s="53" t="str">
        <f t="shared" si="51"/>
        <v>60</v>
      </c>
    </row>
    <row r="62" spans="1:64" x14ac:dyDescent="0.3">
      <c r="A62" s="58"/>
      <c r="B62" t="s">
        <v>228</v>
      </c>
      <c r="C62">
        <v>24</v>
      </c>
      <c r="E62" t="s">
        <v>167</v>
      </c>
      <c r="F62" t="s">
        <v>229</v>
      </c>
      <c r="G62" t="s">
        <v>226</v>
      </c>
      <c r="H62" t="s">
        <v>269</v>
      </c>
      <c r="I62" s="57" t="s">
        <v>186</v>
      </c>
      <c r="J62" t="s">
        <v>231</v>
      </c>
      <c r="K62" t="s">
        <v>271</v>
      </c>
      <c r="L62" t="s">
        <v>199</v>
      </c>
      <c r="M62" t="s">
        <v>271</v>
      </c>
      <c r="N62" t="s">
        <v>235</v>
      </c>
      <c r="O62" s="51" t="str">
        <f t="shared" si="18"/>
        <v>0x388980C170</v>
      </c>
      <c r="P62" s="56" t="str">
        <f t="shared" si="19"/>
        <v>0</v>
      </c>
      <c r="Q62" s="56" t="str">
        <f t="shared" si="20"/>
        <v>1</v>
      </c>
      <c r="R62" s="56" t="str">
        <f t="shared" si="21"/>
        <v>1</v>
      </c>
      <c r="S62" s="56" t="str">
        <f t="shared" si="22"/>
        <v>1</v>
      </c>
      <c r="T62" s="42" t="str">
        <f t="shared" si="23"/>
        <v>0</v>
      </c>
      <c r="U62" s="42" t="str">
        <f t="shared" si="24"/>
        <v>0</v>
      </c>
      <c r="V62" s="42" t="str">
        <f t="shared" si="25"/>
        <v>0</v>
      </c>
      <c r="W62" s="42" t="str">
        <f t="shared" si="26"/>
        <v>1</v>
      </c>
      <c r="X62" s="43" t="str">
        <f t="shared" si="27"/>
        <v>0</v>
      </c>
      <c r="Y62" s="43" t="str">
        <f t="shared" si="28"/>
        <v>0</v>
      </c>
      <c r="Z62" s="43" t="str">
        <f t="shared" si="29"/>
        <v>0</v>
      </c>
      <c r="AA62" s="43" t="str">
        <f t="shared" si="30"/>
        <v>1</v>
      </c>
      <c r="AB62" s="44" t="str">
        <f t="shared" si="31"/>
        <v>0</v>
      </c>
      <c r="AC62" s="44" t="str">
        <f t="shared" si="32"/>
        <v>0</v>
      </c>
      <c r="AD62" s="44" t="str">
        <f t="shared" si="33"/>
        <v>1</v>
      </c>
      <c r="AE62" s="44" t="str">
        <f t="shared" si="52"/>
        <v>1</v>
      </c>
      <c r="AF62" s="45" t="str">
        <f t="shared" si="34"/>
        <v>0</v>
      </c>
      <c r="AG62" s="45" t="str">
        <f t="shared" si="35"/>
        <v>0</v>
      </c>
      <c r="AH62" s="45" t="str">
        <f t="shared" si="36"/>
        <v>0</v>
      </c>
      <c r="AI62" s="45" t="str">
        <f>MID(VLOOKUP($I62,$K$4:$L43, 2, FALSE),4,1)</f>
        <v>0</v>
      </c>
      <c r="AJ62" s="46" t="str">
        <f t="shared" si="37"/>
        <v>0</v>
      </c>
      <c r="AK62" s="46" t="str">
        <f t="shared" si="38"/>
        <v>0</v>
      </c>
      <c r="AL62" s="47" t="str">
        <f t="shared" si="9"/>
        <v>0</v>
      </c>
      <c r="AM62" s="47" t="str">
        <f t="shared" si="39"/>
        <v>1</v>
      </c>
      <c r="AN62" s="47" t="str">
        <f t="shared" si="40"/>
        <v>1</v>
      </c>
      <c r="AO62" s="47" t="str">
        <f t="shared" si="41"/>
        <v>0</v>
      </c>
      <c r="AP62" s="44">
        <f t="shared" si="42"/>
        <v>0</v>
      </c>
      <c r="AQ62" s="48" t="str">
        <f t="shared" si="10"/>
        <v>0</v>
      </c>
      <c r="AR62" s="48" t="str">
        <f t="shared" si="11"/>
        <v>0</v>
      </c>
      <c r="AS62" s="48" t="str">
        <f t="shared" si="12"/>
        <v>0</v>
      </c>
      <c r="AT62" s="48" t="str">
        <f t="shared" si="13"/>
        <v>1</v>
      </c>
      <c r="AU62" s="48" t="str">
        <f t="shared" si="14"/>
        <v>0</v>
      </c>
      <c r="AV62" s="48" t="str">
        <f t="shared" si="15"/>
        <v>1</v>
      </c>
      <c r="AW62" s="48" t="str">
        <f t="shared" si="16"/>
        <v>1</v>
      </c>
      <c r="AX62" s="48" t="str">
        <f t="shared" si="17"/>
        <v>1</v>
      </c>
      <c r="AY62" s="49" t="str">
        <f t="shared" si="43"/>
        <v>0</v>
      </c>
      <c r="AZ62" s="49" t="str">
        <f t="shared" si="44"/>
        <v>0</v>
      </c>
      <c r="BA62" s="49" t="str">
        <f t="shared" si="45"/>
        <v>0</v>
      </c>
      <c r="BB62" s="49" t="str">
        <f t="shared" si="46"/>
        <v>0</v>
      </c>
      <c r="BE62" s="53"/>
      <c r="BF62" s="53"/>
      <c r="BG62" s="53"/>
      <c r="BH62" s="53" t="str">
        <f t="shared" si="47"/>
        <v>38</v>
      </c>
      <c r="BI62" s="53" t="str">
        <f t="shared" si="48"/>
        <v>89</v>
      </c>
      <c r="BJ62" s="53" t="str">
        <f t="shared" si="49"/>
        <v>80</v>
      </c>
      <c r="BK62" s="53" t="str">
        <f t="shared" si="50"/>
        <v>C1</v>
      </c>
      <c r="BL62" s="53" t="str">
        <f t="shared" si="51"/>
        <v>70</v>
      </c>
    </row>
    <row r="63" spans="1:64" x14ac:dyDescent="0.3">
      <c r="A63" s="58"/>
      <c r="C63">
        <v>25</v>
      </c>
      <c r="E63" t="s">
        <v>231</v>
      </c>
      <c r="F63" t="s">
        <v>231</v>
      </c>
      <c r="G63" t="s">
        <v>231</v>
      </c>
      <c r="H63" t="s">
        <v>231</v>
      </c>
      <c r="I63" t="s">
        <v>231</v>
      </c>
      <c r="J63" t="s">
        <v>270</v>
      </c>
      <c r="K63" t="s">
        <v>236</v>
      </c>
      <c r="L63" t="s">
        <v>199</v>
      </c>
      <c r="M63" t="s">
        <v>233</v>
      </c>
      <c r="N63" t="s">
        <v>235</v>
      </c>
      <c r="O63" s="51" t="str">
        <f>_xlfn.CONCAT("0x",BE63:BL63)</f>
        <v>0x0000066C60</v>
      </c>
      <c r="P63" s="56" t="str">
        <f t="shared" si="19"/>
        <v>0</v>
      </c>
      <c r="Q63" s="56" t="str">
        <f t="shared" si="20"/>
        <v>0</v>
      </c>
      <c r="R63" s="56" t="str">
        <f t="shared" si="21"/>
        <v>0</v>
      </c>
      <c r="S63" s="56" t="str">
        <f t="shared" si="22"/>
        <v>0</v>
      </c>
      <c r="T63" s="42" t="str">
        <f t="shared" si="23"/>
        <v>0</v>
      </c>
      <c r="U63" s="42" t="str">
        <f t="shared" si="24"/>
        <v>0</v>
      </c>
      <c r="V63" s="42" t="str">
        <f t="shared" si="25"/>
        <v>0</v>
      </c>
      <c r="W63" s="42" t="str">
        <f t="shared" si="26"/>
        <v>0</v>
      </c>
      <c r="X63" s="43" t="str">
        <f t="shared" si="27"/>
        <v>0</v>
      </c>
      <c r="Y63" s="43" t="str">
        <f t="shared" si="28"/>
        <v>0</v>
      </c>
      <c r="Z63" s="43" t="str">
        <f t="shared" si="29"/>
        <v>0</v>
      </c>
      <c r="AA63" s="43" t="str">
        <f t="shared" si="30"/>
        <v>0</v>
      </c>
      <c r="AB63" s="44" t="str">
        <f t="shared" si="31"/>
        <v>0</v>
      </c>
      <c r="AC63" s="44" t="str">
        <f t="shared" si="32"/>
        <v>0</v>
      </c>
      <c r="AD63" s="44" t="str">
        <f t="shared" si="33"/>
        <v>0</v>
      </c>
      <c r="AE63" s="44" t="str">
        <f t="shared" si="52"/>
        <v>0</v>
      </c>
      <c r="AF63" s="45" t="str">
        <f t="shared" si="34"/>
        <v>0</v>
      </c>
      <c r="AG63" s="45" t="str">
        <f t="shared" si="35"/>
        <v>0</v>
      </c>
      <c r="AH63" s="45" t="str">
        <f t="shared" si="36"/>
        <v>0</v>
      </c>
      <c r="AI63" s="45" t="str">
        <f>MID(VLOOKUP($I63,$K$4:$L44, 2, FALSE),4,1)</f>
        <v>0</v>
      </c>
      <c r="AJ63" s="46" t="str">
        <f t="shared" si="37"/>
        <v>1</v>
      </c>
      <c r="AK63" s="46" t="str">
        <f t="shared" si="38"/>
        <v>1</v>
      </c>
      <c r="AL63" s="47" t="str">
        <f t="shared" si="9"/>
        <v>0</v>
      </c>
      <c r="AM63" s="47" t="str">
        <f t="shared" si="39"/>
        <v>0</v>
      </c>
      <c r="AN63" s="47" t="str">
        <f t="shared" si="40"/>
        <v>1</v>
      </c>
      <c r="AO63" s="47" t="str">
        <f t="shared" si="41"/>
        <v>1</v>
      </c>
      <c r="AP63" s="44">
        <f t="shared" si="42"/>
        <v>0</v>
      </c>
      <c r="AQ63" s="48" t="str">
        <f t="shared" si="10"/>
        <v>1</v>
      </c>
      <c r="AR63" s="48" t="str">
        <f t="shared" si="11"/>
        <v>1</v>
      </c>
      <c r="AS63" s="48" t="str">
        <f t="shared" si="12"/>
        <v>0</v>
      </c>
      <c r="AT63" s="48" t="str">
        <f t="shared" si="13"/>
        <v>0</v>
      </c>
      <c r="AU63" s="48" t="str">
        <f t="shared" si="14"/>
        <v>0</v>
      </c>
      <c r="AV63" s="48" t="str">
        <f t="shared" si="15"/>
        <v>1</v>
      </c>
      <c r="AW63" s="48" t="str">
        <f t="shared" si="16"/>
        <v>1</v>
      </c>
      <c r="AX63" s="48" t="str">
        <f t="shared" si="17"/>
        <v>0</v>
      </c>
      <c r="AY63" s="49" t="str">
        <f t="shared" si="43"/>
        <v>0</v>
      </c>
      <c r="AZ63" s="49" t="str">
        <f t="shared" si="44"/>
        <v>0</v>
      </c>
      <c r="BA63" s="49" t="str">
        <f t="shared" si="45"/>
        <v>0</v>
      </c>
      <c r="BB63" s="49" t="str">
        <f t="shared" si="46"/>
        <v>0</v>
      </c>
      <c r="BE63" s="53"/>
      <c r="BF63" s="53"/>
      <c r="BG63" s="53"/>
      <c r="BH63" s="53" t="str">
        <f t="shared" si="47"/>
        <v>00</v>
      </c>
      <c r="BI63" s="53" t="str">
        <f t="shared" si="48"/>
        <v>00</v>
      </c>
      <c r="BJ63" s="53" t="str">
        <f t="shared" si="49"/>
        <v>06</v>
      </c>
      <c r="BK63" s="53" t="str">
        <f t="shared" si="50"/>
        <v>6C</v>
      </c>
      <c r="BL63" s="53" t="str">
        <f t="shared" si="51"/>
        <v>60</v>
      </c>
    </row>
    <row r="64" spans="1:64" x14ac:dyDescent="0.3">
      <c r="A64" s="58"/>
      <c r="B64" t="s">
        <v>118</v>
      </c>
      <c r="C64">
        <v>26</v>
      </c>
      <c r="E64" t="s">
        <v>276</v>
      </c>
      <c r="F64" t="s">
        <v>247</v>
      </c>
      <c r="G64" t="s">
        <v>226</v>
      </c>
      <c r="H64" t="s">
        <v>269</v>
      </c>
      <c r="I64" t="s">
        <v>275</v>
      </c>
      <c r="J64" t="s">
        <v>231</v>
      </c>
      <c r="K64" t="s">
        <v>271</v>
      </c>
      <c r="L64" t="s">
        <v>264</v>
      </c>
      <c r="M64" t="s">
        <v>271</v>
      </c>
      <c r="N64" t="s">
        <v>235</v>
      </c>
      <c r="O64" s="51" t="str">
        <f t="shared" si="18"/>
        <v>0x3A09A0C170</v>
      </c>
      <c r="P64" s="56" t="str">
        <f t="shared" si="19"/>
        <v>0</v>
      </c>
      <c r="Q64" s="56" t="str">
        <f t="shared" si="20"/>
        <v>1</v>
      </c>
      <c r="R64" s="56" t="str">
        <f t="shared" si="21"/>
        <v>1</v>
      </c>
      <c r="S64" s="56" t="str">
        <f t="shared" si="22"/>
        <v>1</v>
      </c>
      <c r="T64" s="42" t="str">
        <f t="shared" si="23"/>
        <v>0</v>
      </c>
      <c r="U64" s="42" t="str">
        <f t="shared" si="24"/>
        <v>1</v>
      </c>
      <c r="V64" s="42" t="str">
        <f t="shared" si="25"/>
        <v>0</v>
      </c>
      <c r="W64" s="42" t="str">
        <f t="shared" si="26"/>
        <v>0</v>
      </c>
      <c r="X64" s="43" t="str">
        <f t="shared" si="27"/>
        <v>0</v>
      </c>
      <c r="Y64" s="43" t="str">
        <f t="shared" si="28"/>
        <v>0</v>
      </c>
      <c r="Z64" s="43" t="str">
        <f t="shared" si="29"/>
        <v>0</v>
      </c>
      <c r="AA64" s="43" t="str">
        <f t="shared" si="30"/>
        <v>1</v>
      </c>
      <c r="AB64" s="44" t="str">
        <f t="shared" si="31"/>
        <v>0</v>
      </c>
      <c r="AC64" s="44" t="str">
        <f t="shared" si="32"/>
        <v>0</v>
      </c>
      <c r="AD64" s="44" t="str">
        <f t="shared" si="33"/>
        <v>1</v>
      </c>
      <c r="AE64" s="44" t="str">
        <f t="shared" si="52"/>
        <v>1</v>
      </c>
      <c r="AF64" s="45" t="str">
        <f t="shared" si="34"/>
        <v>0</v>
      </c>
      <c r="AG64" s="45" t="str">
        <f t="shared" si="35"/>
        <v>1</v>
      </c>
      <c r="AH64" s="45" t="str">
        <f t="shared" si="36"/>
        <v>0</v>
      </c>
      <c r="AI64" s="45" t="str">
        <f>MID(VLOOKUP($I64,$K$4:$L45, 2, FALSE),4,1)</f>
        <v>0</v>
      </c>
      <c r="AJ64" s="46" t="str">
        <f t="shared" si="37"/>
        <v>0</v>
      </c>
      <c r="AK64" s="46" t="str">
        <f t="shared" si="38"/>
        <v>0</v>
      </c>
      <c r="AL64" s="47" t="str">
        <f t="shared" si="9"/>
        <v>0</v>
      </c>
      <c r="AM64" s="47" t="str">
        <f t="shared" si="39"/>
        <v>1</v>
      </c>
      <c r="AN64" s="47" t="str">
        <f t="shared" si="40"/>
        <v>1</v>
      </c>
      <c r="AO64" s="47" t="str">
        <f t="shared" si="41"/>
        <v>0</v>
      </c>
      <c r="AP64" s="44">
        <f t="shared" si="42"/>
        <v>0</v>
      </c>
      <c r="AQ64" s="48" t="str">
        <f t="shared" si="10"/>
        <v>0</v>
      </c>
      <c r="AR64" s="48" t="str">
        <f t="shared" si="11"/>
        <v>0</v>
      </c>
      <c r="AS64" s="48" t="str">
        <f t="shared" si="12"/>
        <v>0</v>
      </c>
      <c r="AT64" s="48" t="str">
        <f t="shared" si="13"/>
        <v>1</v>
      </c>
      <c r="AU64" s="48" t="str">
        <f t="shared" si="14"/>
        <v>0</v>
      </c>
      <c r="AV64" s="48" t="str">
        <f t="shared" si="15"/>
        <v>1</v>
      </c>
      <c r="AW64" s="48" t="str">
        <f t="shared" si="16"/>
        <v>1</v>
      </c>
      <c r="AX64" s="48" t="str">
        <f t="shared" si="17"/>
        <v>1</v>
      </c>
      <c r="AY64" s="49" t="str">
        <f t="shared" si="43"/>
        <v>0</v>
      </c>
      <c r="AZ64" s="49" t="str">
        <f t="shared" si="44"/>
        <v>0</v>
      </c>
      <c r="BA64" s="49" t="str">
        <f t="shared" si="45"/>
        <v>0</v>
      </c>
      <c r="BB64" s="49" t="str">
        <f t="shared" si="46"/>
        <v>0</v>
      </c>
      <c r="BE64" s="53"/>
      <c r="BF64" s="53"/>
      <c r="BG64" s="53"/>
      <c r="BH64" s="53" t="str">
        <f t="shared" si="47"/>
        <v>3A</v>
      </c>
      <c r="BI64" s="53" t="str">
        <f t="shared" si="48"/>
        <v>09</v>
      </c>
      <c r="BJ64" s="53" t="str">
        <f t="shared" si="49"/>
        <v>A0</v>
      </c>
      <c r="BK64" s="53" t="str">
        <f t="shared" si="50"/>
        <v>C1</v>
      </c>
      <c r="BL64" s="53" t="str">
        <f t="shared" si="51"/>
        <v>70</v>
      </c>
    </row>
    <row r="65" spans="1:64" x14ac:dyDescent="0.3">
      <c r="A65" s="58"/>
      <c r="C65">
        <v>27</v>
      </c>
      <c r="E65" t="s">
        <v>231</v>
      </c>
      <c r="F65" t="s">
        <v>231</v>
      </c>
      <c r="G65" t="s">
        <v>231</v>
      </c>
      <c r="H65" t="s">
        <v>231</v>
      </c>
      <c r="I65" t="s">
        <v>231</v>
      </c>
      <c r="J65" t="s">
        <v>270</v>
      </c>
      <c r="K65" t="s">
        <v>236</v>
      </c>
      <c r="L65" t="s">
        <v>199</v>
      </c>
      <c r="M65" t="s">
        <v>233</v>
      </c>
      <c r="N65" t="s">
        <v>235</v>
      </c>
      <c r="O65" s="51" t="str">
        <f t="shared" si="18"/>
        <v>0x0000066C60</v>
      </c>
      <c r="P65" s="56" t="str">
        <f t="shared" si="19"/>
        <v>0</v>
      </c>
      <c r="Q65" s="56" t="str">
        <f t="shared" si="20"/>
        <v>0</v>
      </c>
      <c r="R65" s="56" t="str">
        <f t="shared" si="21"/>
        <v>0</v>
      </c>
      <c r="S65" s="56" t="str">
        <f t="shared" si="22"/>
        <v>0</v>
      </c>
      <c r="T65" s="42" t="str">
        <f t="shared" si="23"/>
        <v>0</v>
      </c>
      <c r="U65" s="42" t="str">
        <f t="shared" si="24"/>
        <v>0</v>
      </c>
      <c r="V65" s="42" t="str">
        <f t="shared" si="25"/>
        <v>0</v>
      </c>
      <c r="W65" s="42" t="str">
        <f t="shared" si="26"/>
        <v>0</v>
      </c>
      <c r="X65" s="43" t="str">
        <f t="shared" si="27"/>
        <v>0</v>
      </c>
      <c r="Y65" s="43" t="str">
        <f t="shared" si="28"/>
        <v>0</v>
      </c>
      <c r="Z65" s="43" t="str">
        <f t="shared" si="29"/>
        <v>0</v>
      </c>
      <c r="AA65" s="43" t="str">
        <f t="shared" si="30"/>
        <v>0</v>
      </c>
      <c r="AB65" s="44" t="str">
        <f t="shared" si="31"/>
        <v>0</v>
      </c>
      <c r="AC65" s="44" t="str">
        <f t="shared" si="32"/>
        <v>0</v>
      </c>
      <c r="AD65" s="44" t="str">
        <f t="shared" si="33"/>
        <v>0</v>
      </c>
      <c r="AE65" s="44" t="str">
        <f t="shared" si="52"/>
        <v>0</v>
      </c>
      <c r="AF65" s="45" t="str">
        <f t="shared" si="34"/>
        <v>0</v>
      </c>
      <c r="AG65" s="45" t="str">
        <f t="shared" si="35"/>
        <v>0</v>
      </c>
      <c r="AH65" s="45" t="str">
        <f t="shared" si="36"/>
        <v>0</v>
      </c>
      <c r="AI65" s="45" t="str">
        <f>MID(VLOOKUP($I65,$K$4:$L47, 2, FALSE),4,1)</f>
        <v>0</v>
      </c>
      <c r="AJ65" s="46" t="str">
        <f t="shared" si="37"/>
        <v>1</v>
      </c>
      <c r="AK65" s="46" t="str">
        <f t="shared" si="38"/>
        <v>1</v>
      </c>
      <c r="AL65" s="47" t="str">
        <f t="shared" si="9"/>
        <v>0</v>
      </c>
      <c r="AM65" s="47" t="str">
        <f t="shared" si="39"/>
        <v>0</v>
      </c>
      <c r="AN65" s="47" t="str">
        <f t="shared" si="40"/>
        <v>1</v>
      </c>
      <c r="AO65" s="47" t="str">
        <f t="shared" si="41"/>
        <v>1</v>
      </c>
      <c r="AP65" s="44">
        <f t="shared" si="42"/>
        <v>0</v>
      </c>
      <c r="AQ65" s="48" t="str">
        <f t="shared" si="10"/>
        <v>1</v>
      </c>
      <c r="AR65" s="48" t="str">
        <f t="shared" si="11"/>
        <v>1</v>
      </c>
      <c r="AS65" s="48" t="str">
        <f t="shared" si="12"/>
        <v>0</v>
      </c>
      <c r="AT65" s="48" t="str">
        <f t="shared" si="13"/>
        <v>0</v>
      </c>
      <c r="AU65" s="48" t="str">
        <f t="shared" si="14"/>
        <v>0</v>
      </c>
      <c r="AV65" s="48" t="str">
        <f t="shared" si="15"/>
        <v>1</v>
      </c>
      <c r="AW65" s="48" t="str">
        <f t="shared" si="16"/>
        <v>1</v>
      </c>
      <c r="AX65" s="48" t="str">
        <f t="shared" si="17"/>
        <v>0</v>
      </c>
      <c r="AY65" s="49" t="str">
        <f t="shared" si="43"/>
        <v>0</v>
      </c>
      <c r="AZ65" s="49" t="str">
        <f t="shared" si="44"/>
        <v>0</v>
      </c>
      <c r="BA65" s="49" t="str">
        <f t="shared" si="45"/>
        <v>0</v>
      </c>
      <c r="BB65" s="49" t="str">
        <f t="shared" si="46"/>
        <v>0</v>
      </c>
      <c r="BE65" s="53"/>
      <c r="BF65" s="53"/>
      <c r="BG65" s="53"/>
      <c r="BH65" s="53" t="str">
        <f t="shared" si="47"/>
        <v>00</v>
      </c>
      <c r="BI65" s="53" t="str">
        <f t="shared" si="48"/>
        <v>00</v>
      </c>
      <c r="BJ65" s="53" t="str">
        <f t="shared" si="49"/>
        <v>06</v>
      </c>
      <c r="BK65" s="53" t="str">
        <f t="shared" si="50"/>
        <v>6C</v>
      </c>
      <c r="BL65" s="53" t="str">
        <f t="shared" si="51"/>
        <v>60</v>
      </c>
    </row>
    <row r="66" spans="1:64" x14ac:dyDescent="0.3">
      <c r="A66" s="58"/>
      <c r="B66" t="s">
        <v>119</v>
      </c>
      <c r="C66">
        <v>28</v>
      </c>
      <c r="E66" s="55" t="s">
        <v>276</v>
      </c>
      <c r="F66" t="s">
        <v>247</v>
      </c>
      <c r="G66" t="s">
        <v>322</v>
      </c>
      <c r="H66" t="s">
        <v>269</v>
      </c>
      <c r="I66" t="s">
        <v>275</v>
      </c>
      <c r="J66" t="s">
        <v>231</v>
      </c>
      <c r="K66" t="s">
        <v>271</v>
      </c>
      <c r="L66" t="s">
        <v>264</v>
      </c>
      <c r="M66" t="s">
        <v>271</v>
      </c>
      <c r="N66" t="s">
        <v>235</v>
      </c>
      <c r="O66" s="51" t="str">
        <f t="shared" si="18"/>
        <v>0x3A69A0C170</v>
      </c>
      <c r="P66" s="56" t="str">
        <f t="shared" si="19"/>
        <v>0</v>
      </c>
      <c r="Q66" s="56" t="str">
        <f t="shared" si="20"/>
        <v>1</v>
      </c>
      <c r="R66" s="56" t="str">
        <f t="shared" si="21"/>
        <v>1</v>
      </c>
      <c r="S66" s="56" t="str">
        <f t="shared" si="22"/>
        <v>1</v>
      </c>
      <c r="T66" s="42" t="str">
        <f t="shared" si="23"/>
        <v>0</v>
      </c>
      <c r="U66" s="42" t="str">
        <f t="shared" si="24"/>
        <v>1</v>
      </c>
      <c r="V66" s="42" t="str">
        <f t="shared" si="25"/>
        <v>0</v>
      </c>
      <c r="W66" s="42" t="str">
        <f t="shared" si="26"/>
        <v>0</v>
      </c>
      <c r="X66" s="43" t="str">
        <f t="shared" si="27"/>
        <v>1</v>
      </c>
      <c r="Y66" s="43" t="str">
        <f t="shared" si="28"/>
        <v>1</v>
      </c>
      <c r="Z66" s="43" t="str">
        <f t="shared" si="29"/>
        <v>0</v>
      </c>
      <c r="AA66" s="43" t="str">
        <f t="shared" si="30"/>
        <v>1</v>
      </c>
      <c r="AB66" s="44" t="str">
        <f t="shared" si="31"/>
        <v>0</v>
      </c>
      <c r="AC66" s="44" t="str">
        <f t="shared" si="32"/>
        <v>0</v>
      </c>
      <c r="AD66" s="44" t="str">
        <f t="shared" si="33"/>
        <v>1</v>
      </c>
      <c r="AE66" s="44" t="str">
        <f t="shared" si="52"/>
        <v>1</v>
      </c>
      <c r="AF66" s="45" t="str">
        <f t="shared" si="34"/>
        <v>0</v>
      </c>
      <c r="AG66" s="45" t="str">
        <f t="shared" si="35"/>
        <v>1</v>
      </c>
      <c r="AH66" s="45" t="str">
        <f t="shared" si="36"/>
        <v>0</v>
      </c>
      <c r="AI66" s="45" t="str">
        <f>MID(VLOOKUP($I66,$K$4:$L48, 2, FALSE),4,1)</f>
        <v>0</v>
      </c>
      <c r="AJ66" s="46" t="str">
        <f t="shared" si="37"/>
        <v>0</v>
      </c>
      <c r="AK66" s="46" t="str">
        <f t="shared" si="38"/>
        <v>0</v>
      </c>
      <c r="AL66" s="47" t="str">
        <f t="shared" si="9"/>
        <v>0</v>
      </c>
      <c r="AM66" s="47" t="str">
        <f t="shared" si="39"/>
        <v>1</v>
      </c>
      <c r="AN66" s="47" t="str">
        <f t="shared" si="40"/>
        <v>1</v>
      </c>
      <c r="AO66" s="47" t="str">
        <f t="shared" si="41"/>
        <v>0</v>
      </c>
      <c r="AP66" s="44">
        <f t="shared" si="42"/>
        <v>0</v>
      </c>
      <c r="AQ66" s="48" t="str">
        <f t="shared" si="10"/>
        <v>0</v>
      </c>
      <c r="AR66" s="48" t="str">
        <f t="shared" si="11"/>
        <v>0</v>
      </c>
      <c r="AS66" s="48" t="str">
        <f t="shared" si="12"/>
        <v>0</v>
      </c>
      <c r="AT66" s="48" t="str">
        <f t="shared" si="13"/>
        <v>1</v>
      </c>
      <c r="AU66" s="48" t="str">
        <f t="shared" si="14"/>
        <v>0</v>
      </c>
      <c r="AV66" s="48" t="str">
        <f t="shared" si="15"/>
        <v>1</v>
      </c>
      <c r="AW66" s="48" t="str">
        <f t="shared" si="16"/>
        <v>1</v>
      </c>
      <c r="AX66" s="48" t="str">
        <f t="shared" si="17"/>
        <v>1</v>
      </c>
      <c r="AY66" s="49" t="str">
        <f t="shared" si="43"/>
        <v>0</v>
      </c>
      <c r="AZ66" s="49" t="str">
        <f t="shared" si="44"/>
        <v>0</v>
      </c>
      <c r="BA66" s="49" t="str">
        <f t="shared" si="45"/>
        <v>0</v>
      </c>
      <c r="BB66" s="49" t="str">
        <f t="shared" si="46"/>
        <v>0</v>
      </c>
      <c r="BE66" s="53"/>
      <c r="BF66" s="53"/>
      <c r="BG66" s="53"/>
      <c r="BH66" s="53" t="str">
        <f t="shared" si="47"/>
        <v>3A</v>
      </c>
      <c r="BI66" s="53" t="str">
        <f t="shared" si="48"/>
        <v>69</v>
      </c>
      <c r="BJ66" s="53" t="str">
        <f t="shared" si="49"/>
        <v>A0</v>
      </c>
      <c r="BK66" s="53" t="str">
        <f t="shared" si="50"/>
        <v>C1</v>
      </c>
      <c r="BL66" s="53" t="str">
        <f t="shared" si="51"/>
        <v>70</v>
      </c>
    </row>
    <row r="67" spans="1:64" x14ac:dyDescent="0.3">
      <c r="A67" s="58"/>
      <c r="C67">
        <v>29</v>
      </c>
      <c r="E67" t="s">
        <v>231</v>
      </c>
      <c r="F67" t="s">
        <v>231</v>
      </c>
      <c r="G67" t="s">
        <v>231</v>
      </c>
      <c r="H67" t="s">
        <v>231</v>
      </c>
      <c r="I67" t="s">
        <v>231</v>
      </c>
      <c r="J67" t="s">
        <v>270</v>
      </c>
      <c r="K67" t="s">
        <v>236</v>
      </c>
      <c r="L67" t="s">
        <v>199</v>
      </c>
      <c r="M67" t="s">
        <v>233</v>
      </c>
      <c r="N67" t="s">
        <v>235</v>
      </c>
      <c r="O67" s="51" t="str">
        <f>_xlfn.CONCAT("0x",BE67:BL67)</f>
        <v>0x0000066C60</v>
      </c>
      <c r="P67" s="56" t="str">
        <f t="shared" si="19"/>
        <v>0</v>
      </c>
      <c r="Q67" s="56" t="str">
        <f t="shared" si="20"/>
        <v>0</v>
      </c>
      <c r="R67" s="56" t="str">
        <f t="shared" si="21"/>
        <v>0</v>
      </c>
      <c r="S67" s="56" t="str">
        <f t="shared" si="22"/>
        <v>0</v>
      </c>
      <c r="T67" s="42" t="str">
        <f t="shared" si="23"/>
        <v>0</v>
      </c>
      <c r="U67" s="42" t="str">
        <f t="shared" si="24"/>
        <v>0</v>
      </c>
      <c r="V67" s="42" t="str">
        <f t="shared" si="25"/>
        <v>0</v>
      </c>
      <c r="W67" s="42" t="str">
        <f t="shared" si="26"/>
        <v>0</v>
      </c>
      <c r="X67" s="43" t="str">
        <f t="shared" si="27"/>
        <v>0</v>
      </c>
      <c r="Y67" s="43" t="str">
        <f t="shared" si="28"/>
        <v>0</v>
      </c>
      <c r="Z67" s="43" t="str">
        <f t="shared" si="29"/>
        <v>0</v>
      </c>
      <c r="AA67" s="43" t="str">
        <f t="shared" si="30"/>
        <v>0</v>
      </c>
      <c r="AB67" s="44" t="str">
        <f t="shared" si="31"/>
        <v>0</v>
      </c>
      <c r="AC67" s="44" t="str">
        <f t="shared" si="32"/>
        <v>0</v>
      </c>
      <c r="AD67" s="44" t="str">
        <f t="shared" si="33"/>
        <v>0</v>
      </c>
      <c r="AE67" s="44" t="str">
        <f t="shared" si="52"/>
        <v>0</v>
      </c>
      <c r="AF67" s="45" t="str">
        <f t="shared" si="34"/>
        <v>0</v>
      </c>
      <c r="AG67" s="45" t="str">
        <f t="shared" si="35"/>
        <v>0</v>
      </c>
      <c r="AH67" s="45" t="str">
        <f t="shared" si="36"/>
        <v>0</v>
      </c>
      <c r="AI67" s="45" t="str">
        <f>MID(VLOOKUP($I67,$K$4:$L49, 2, FALSE),4,1)</f>
        <v>0</v>
      </c>
      <c r="AJ67" s="46" t="str">
        <f t="shared" si="37"/>
        <v>1</v>
      </c>
      <c r="AK67" s="46" t="str">
        <f t="shared" si="38"/>
        <v>1</v>
      </c>
      <c r="AL67" s="47" t="str">
        <f t="shared" si="9"/>
        <v>0</v>
      </c>
      <c r="AM67" s="47" t="str">
        <f t="shared" si="39"/>
        <v>0</v>
      </c>
      <c r="AN67" s="47" t="str">
        <f t="shared" si="40"/>
        <v>1</v>
      </c>
      <c r="AO67" s="47" t="str">
        <f t="shared" si="41"/>
        <v>1</v>
      </c>
      <c r="AP67" s="44">
        <f t="shared" si="42"/>
        <v>0</v>
      </c>
      <c r="AQ67" s="48" t="str">
        <f t="shared" si="10"/>
        <v>1</v>
      </c>
      <c r="AR67" s="48" t="str">
        <f t="shared" si="11"/>
        <v>1</v>
      </c>
      <c r="AS67" s="48" t="str">
        <f t="shared" si="12"/>
        <v>0</v>
      </c>
      <c r="AT67" s="48" t="str">
        <f t="shared" si="13"/>
        <v>0</v>
      </c>
      <c r="AU67" s="48" t="str">
        <f t="shared" si="14"/>
        <v>0</v>
      </c>
      <c r="AV67" s="48" t="str">
        <f t="shared" si="15"/>
        <v>1</v>
      </c>
      <c r="AW67" s="48" t="str">
        <f t="shared" si="16"/>
        <v>1</v>
      </c>
      <c r="AX67" s="48" t="str">
        <f t="shared" si="17"/>
        <v>0</v>
      </c>
      <c r="AY67" s="49" t="str">
        <f t="shared" si="43"/>
        <v>0</v>
      </c>
      <c r="AZ67" s="49" t="str">
        <f t="shared" si="44"/>
        <v>0</v>
      </c>
      <c r="BA67" s="49" t="str">
        <f t="shared" si="45"/>
        <v>0</v>
      </c>
      <c r="BB67" s="49" t="str">
        <f t="shared" si="46"/>
        <v>0</v>
      </c>
      <c r="BE67" s="53"/>
      <c r="BF67" s="53"/>
      <c r="BG67" s="53"/>
      <c r="BH67" s="53" t="str">
        <f t="shared" si="47"/>
        <v>00</v>
      </c>
      <c r="BI67" s="53" t="str">
        <f t="shared" si="48"/>
        <v>00</v>
      </c>
      <c r="BJ67" s="53" t="str">
        <f t="shared" si="49"/>
        <v>06</v>
      </c>
      <c r="BK67" s="53" t="str">
        <f t="shared" si="50"/>
        <v>6C</v>
      </c>
      <c r="BL67" s="53" t="str">
        <f t="shared" si="51"/>
        <v>60</v>
      </c>
    </row>
    <row r="68" spans="1:64" x14ac:dyDescent="0.3">
      <c r="A68" s="58"/>
      <c r="B68" t="s">
        <v>120</v>
      </c>
      <c r="C68">
        <v>30</v>
      </c>
      <c r="E68" t="s">
        <v>276</v>
      </c>
      <c r="F68" t="s">
        <v>247</v>
      </c>
      <c r="G68" t="s">
        <v>322</v>
      </c>
      <c r="H68" t="s">
        <v>231</v>
      </c>
      <c r="I68" t="s">
        <v>275</v>
      </c>
      <c r="J68" t="s">
        <v>231</v>
      </c>
      <c r="K68" t="s">
        <v>236</v>
      </c>
      <c r="L68" t="s">
        <v>199</v>
      </c>
      <c r="M68" t="s">
        <v>233</v>
      </c>
      <c r="N68" t="s">
        <v>200</v>
      </c>
      <c r="O68" s="51" t="str">
        <f t="shared" si="18"/>
        <v>0x3A68206C61</v>
      </c>
      <c r="P68" s="56" t="str">
        <f t="shared" si="19"/>
        <v>0</v>
      </c>
      <c r="Q68" s="56" t="str">
        <f t="shared" si="20"/>
        <v>1</v>
      </c>
      <c r="R68" s="56" t="str">
        <f t="shared" si="21"/>
        <v>1</v>
      </c>
      <c r="S68" s="56" t="str">
        <f t="shared" si="22"/>
        <v>1</v>
      </c>
      <c r="T68" s="42" t="str">
        <f t="shared" si="23"/>
        <v>0</v>
      </c>
      <c r="U68" s="42" t="str">
        <f t="shared" si="24"/>
        <v>1</v>
      </c>
      <c r="V68" s="42" t="str">
        <f t="shared" si="25"/>
        <v>0</v>
      </c>
      <c r="W68" s="42" t="str">
        <f t="shared" si="26"/>
        <v>0</v>
      </c>
      <c r="X68" s="43" t="str">
        <f t="shared" si="27"/>
        <v>1</v>
      </c>
      <c r="Y68" s="43" t="str">
        <f t="shared" si="28"/>
        <v>1</v>
      </c>
      <c r="Z68" s="43" t="str">
        <f t="shared" si="29"/>
        <v>0</v>
      </c>
      <c r="AA68" s="43" t="str">
        <f t="shared" si="30"/>
        <v>1</v>
      </c>
      <c r="AB68" s="44" t="str">
        <f t="shared" si="31"/>
        <v>0</v>
      </c>
      <c r="AC68" s="44" t="str">
        <f t="shared" si="32"/>
        <v>0</v>
      </c>
      <c r="AD68" s="44" t="str">
        <f t="shared" si="33"/>
        <v>0</v>
      </c>
      <c r="AE68" s="44" t="str">
        <f t="shared" si="52"/>
        <v>0</v>
      </c>
      <c r="AF68" s="45" t="str">
        <f t="shared" si="34"/>
        <v>0</v>
      </c>
      <c r="AG68" s="45" t="str">
        <f t="shared" si="35"/>
        <v>1</v>
      </c>
      <c r="AH68" s="45" t="str">
        <f t="shared" si="36"/>
        <v>0</v>
      </c>
      <c r="AI68" s="45" t="str">
        <f>MID(VLOOKUP($I68,$K$4:$L50, 2, FALSE),4,1)</f>
        <v>0</v>
      </c>
      <c r="AJ68" s="46" t="str">
        <f t="shared" si="37"/>
        <v>0</v>
      </c>
      <c r="AK68" s="46" t="str">
        <f t="shared" si="38"/>
        <v>0</v>
      </c>
      <c r="AL68" s="47" t="str">
        <f t="shared" si="9"/>
        <v>0</v>
      </c>
      <c r="AM68" s="47" t="str">
        <f t="shared" si="39"/>
        <v>0</v>
      </c>
      <c r="AN68" s="47" t="str">
        <f t="shared" si="40"/>
        <v>1</v>
      </c>
      <c r="AO68" s="47" t="str">
        <f t="shared" si="41"/>
        <v>1</v>
      </c>
      <c r="AP68" s="44">
        <f t="shared" si="42"/>
        <v>0</v>
      </c>
      <c r="AQ68" s="48" t="str">
        <f t="shared" si="10"/>
        <v>1</v>
      </c>
      <c r="AR68" s="48" t="str">
        <f t="shared" si="11"/>
        <v>1</v>
      </c>
      <c r="AS68" s="48" t="str">
        <f t="shared" si="12"/>
        <v>0</v>
      </c>
      <c r="AT68" s="48" t="str">
        <f t="shared" si="13"/>
        <v>0</v>
      </c>
      <c r="AU68" s="48" t="str">
        <f t="shared" si="14"/>
        <v>0</v>
      </c>
      <c r="AV68" s="48" t="str">
        <f t="shared" si="15"/>
        <v>1</v>
      </c>
      <c r="AW68" s="48" t="str">
        <f t="shared" si="16"/>
        <v>1</v>
      </c>
      <c r="AX68" s="48" t="str">
        <f t="shared" si="17"/>
        <v>0</v>
      </c>
      <c r="AY68" s="49" t="str">
        <f t="shared" si="43"/>
        <v>0</v>
      </c>
      <c r="AZ68" s="49" t="str">
        <f t="shared" si="44"/>
        <v>0</v>
      </c>
      <c r="BA68" s="49" t="str">
        <f t="shared" si="45"/>
        <v>0</v>
      </c>
      <c r="BB68" s="49" t="str">
        <f t="shared" si="46"/>
        <v>1</v>
      </c>
      <c r="BE68" s="53"/>
      <c r="BF68" s="53"/>
      <c r="BG68" s="53"/>
      <c r="BH68" s="53" t="str">
        <f t="shared" si="47"/>
        <v>3A</v>
      </c>
      <c r="BI68" s="53" t="str">
        <f t="shared" si="48"/>
        <v>68</v>
      </c>
      <c r="BJ68" s="53" t="str">
        <f t="shared" si="49"/>
        <v>20</v>
      </c>
      <c r="BK68" s="53" t="str">
        <f t="shared" si="50"/>
        <v>6C</v>
      </c>
      <c r="BL68" s="53" t="str">
        <f t="shared" si="51"/>
        <v>61</v>
      </c>
    </row>
    <row r="69" spans="1:64" x14ac:dyDescent="0.3">
      <c r="A69" s="58"/>
      <c r="C69">
        <v>31</v>
      </c>
      <c r="E69" t="s">
        <v>231</v>
      </c>
      <c r="F69" t="s">
        <v>231</v>
      </c>
      <c r="G69" t="s">
        <v>231</v>
      </c>
      <c r="H69" t="s">
        <v>231</v>
      </c>
      <c r="I69" t="s">
        <v>231</v>
      </c>
      <c r="J69" t="s">
        <v>231</v>
      </c>
      <c r="K69" t="s">
        <v>231</v>
      </c>
      <c r="L69" t="s">
        <v>199</v>
      </c>
      <c r="M69" t="s">
        <v>159</v>
      </c>
      <c r="N69" t="s">
        <v>235</v>
      </c>
      <c r="O69" s="51" t="str">
        <f t="shared" si="18"/>
        <v>0x0000000000</v>
      </c>
      <c r="P69" s="56" t="str">
        <f t="shared" si="19"/>
        <v>0</v>
      </c>
      <c r="Q69" s="56" t="str">
        <f t="shared" si="20"/>
        <v>0</v>
      </c>
      <c r="R69" s="56" t="str">
        <f t="shared" si="21"/>
        <v>0</v>
      </c>
      <c r="S69" s="56" t="str">
        <f t="shared" si="22"/>
        <v>0</v>
      </c>
      <c r="T69" s="42" t="str">
        <f t="shared" si="23"/>
        <v>0</v>
      </c>
      <c r="U69" s="42" t="str">
        <f t="shared" si="24"/>
        <v>0</v>
      </c>
      <c r="V69" s="42" t="str">
        <f t="shared" si="25"/>
        <v>0</v>
      </c>
      <c r="W69" s="42" t="str">
        <f t="shared" si="26"/>
        <v>0</v>
      </c>
      <c r="X69" s="43" t="str">
        <f t="shared" si="27"/>
        <v>0</v>
      </c>
      <c r="Y69" s="43" t="str">
        <f t="shared" si="28"/>
        <v>0</v>
      </c>
      <c r="Z69" s="43" t="str">
        <f t="shared" si="29"/>
        <v>0</v>
      </c>
      <c r="AA69" s="43" t="str">
        <f t="shared" si="30"/>
        <v>0</v>
      </c>
      <c r="AB69" s="44" t="str">
        <f t="shared" si="31"/>
        <v>0</v>
      </c>
      <c r="AC69" s="44" t="str">
        <f t="shared" si="32"/>
        <v>0</v>
      </c>
      <c r="AD69" s="44" t="str">
        <f t="shared" si="33"/>
        <v>0</v>
      </c>
      <c r="AE69" s="44" t="str">
        <f t="shared" si="52"/>
        <v>0</v>
      </c>
      <c r="AF69" s="45" t="str">
        <f t="shared" si="34"/>
        <v>0</v>
      </c>
      <c r="AG69" s="45" t="str">
        <f t="shared" si="35"/>
        <v>0</v>
      </c>
      <c r="AH69" s="45" t="str">
        <f t="shared" si="36"/>
        <v>0</v>
      </c>
      <c r="AI69" s="45" t="str">
        <f>MID(VLOOKUP($I69,$K$4:$L49, 2, FALSE),4,1)</f>
        <v>0</v>
      </c>
      <c r="AJ69" s="46" t="str">
        <f t="shared" si="37"/>
        <v>0</v>
      </c>
      <c r="AK69" s="46" t="str">
        <f t="shared" si="38"/>
        <v>0</v>
      </c>
      <c r="AL69" s="47" t="str">
        <f t="shared" si="9"/>
        <v>0</v>
      </c>
      <c r="AM69" s="47" t="str">
        <f t="shared" si="39"/>
        <v>0</v>
      </c>
      <c r="AN69" s="47" t="str">
        <f t="shared" si="40"/>
        <v>0</v>
      </c>
      <c r="AO69" s="47" t="str">
        <f t="shared" si="41"/>
        <v>0</v>
      </c>
      <c r="AP69" s="44">
        <f t="shared" si="42"/>
        <v>0</v>
      </c>
      <c r="AQ69" s="48" t="str">
        <f t="shared" si="10"/>
        <v>0</v>
      </c>
      <c r="AR69" s="48" t="str">
        <f t="shared" si="11"/>
        <v>0</v>
      </c>
      <c r="AS69" s="48" t="str">
        <f t="shared" si="12"/>
        <v>0</v>
      </c>
      <c r="AT69" s="48" t="str">
        <f t="shared" si="13"/>
        <v>0</v>
      </c>
      <c r="AU69" s="48" t="str">
        <f t="shared" si="14"/>
        <v>0</v>
      </c>
      <c r="AV69" s="48" t="str">
        <f t="shared" si="15"/>
        <v>0</v>
      </c>
      <c r="AW69" s="48" t="str">
        <f t="shared" si="16"/>
        <v>0</v>
      </c>
      <c r="AX69" s="48" t="str">
        <f t="shared" si="17"/>
        <v>0</v>
      </c>
      <c r="AY69" s="49" t="str">
        <f t="shared" si="43"/>
        <v>0</v>
      </c>
      <c r="AZ69" s="49" t="str">
        <f t="shared" si="44"/>
        <v>0</v>
      </c>
      <c r="BA69" s="49" t="str">
        <f t="shared" si="45"/>
        <v>0</v>
      </c>
      <c r="BB69" s="49" t="str">
        <f t="shared" si="46"/>
        <v>0</v>
      </c>
      <c r="BE69" s="53"/>
      <c r="BF69" s="53"/>
      <c r="BG69" s="53"/>
      <c r="BH69" s="53" t="str">
        <f t="shared" si="47"/>
        <v>00</v>
      </c>
      <c r="BI69" s="53" t="str">
        <f t="shared" si="48"/>
        <v>00</v>
      </c>
      <c r="BJ69" s="53" t="str">
        <f t="shared" si="49"/>
        <v>00</v>
      </c>
      <c r="BK69" s="53" t="str">
        <f t="shared" si="50"/>
        <v>00</v>
      </c>
      <c r="BL69" s="53" t="str">
        <f t="shared" si="51"/>
        <v>00</v>
      </c>
    </row>
    <row r="70" spans="1:64" x14ac:dyDescent="0.3">
      <c r="A70" s="58"/>
      <c r="B70" t="s">
        <v>121</v>
      </c>
      <c r="C70">
        <v>32</v>
      </c>
      <c r="E70" t="s">
        <v>276</v>
      </c>
      <c r="F70" t="s">
        <v>247</v>
      </c>
      <c r="G70" t="s">
        <v>277</v>
      </c>
      <c r="H70" t="s">
        <v>269</v>
      </c>
      <c r="I70" t="s">
        <v>278</v>
      </c>
      <c r="J70" t="s">
        <v>231</v>
      </c>
      <c r="K70" t="s">
        <v>271</v>
      </c>
      <c r="L70" t="s">
        <v>279</v>
      </c>
      <c r="M70" t="s">
        <v>271</v>
      </c>
      <c r="N70" t="s">
        <v>235</v>
      </c>
      <c r="O70" s="51" t="str">
        <f t="shared" si="18"/>
        <v>0x3A11A0D170</v>
      </c>
      <c r="P70" s="56" t="str">
        <f t="shared" si="19"/>
        <v>0</v>
      </c>
      <c r="Q70" s="56" t="str">
        <f t="shared" si="20"/>
        <v>1</v>
      </c>
      <c r="R70" s="56" t="str">
        <f t="shared" si="21"/>
        <v>1</v>
      </c>
      <c r="S70" s="56" t="str">
        <f t="shared" si="22"/>
        <v>1</v>
      </c>
      <c r="T70" s="42" t="str">
        <f t="shared" si="23"/>
        <v>0</v>
      </c>
      <c r="U70" s="42" t="str">
        <f t="shared" si="24"/>
        <v>1</v>
      </c>
      <c r="V70" s="42" t="str">
        <f t="shared" si="25"/>
        <v>0</v>
      </c>
      <c r="W70" s="42" t="str">
        <f t="shared" si="26"/>
        <v>0</v>
      </c>
      <c r="X70" s="43" t="str">
        <f t="shared" si="27"/>
        <v>0</v>
      </c>
      <c r="Y70" s="43" t="str">
        <f t="shared" si="28"/>
        <v>0</v>
      </c>
      <c r="Z70" s="43" t="str">
        <f t="shared" si="29"/>
        <v>1</v>
      </c>
      <c r="AA70" s="43" t="str">
        <f t="shared" si="30"/>
        <v>0</v>
      </c>
      <c r="AB70" s="44" t="str">
        <f t="shared" si="31"/>
        <v>0</v>
      </c>
      <c r="AC70" s="44" t="str">
        <f t="shared" si="32"/>
        <v>0</v>
      </c>
      <c r="AD70" s="44" t="str">
        <f t="shared" si="33"/>
        <v>1</v>
      </c>
      <c r="AE70" s="44" t="str">
        <f t="shared" si="52"/>
        <v>1</v>
      </c>
      <c r="AF70" s="45" t="str">
        <f t="shared" si="34"/>
        <v>0</v>
      </c>
      <c r="AG70" s="45" t="str">
        <f t="shared" si="35"/>
        <v>1</v>
      </c>
      <c r="AH70" s="45" t="str">
        <f t="shared" si="36"/>
        <v>0</v>
      </c>
      <c r="AI70" s="45" t="str">
        <f>MID(VLOOKUP($I70,$K$4:$L52, 2, FALSE),4,1)</f>
        <v>0</v>
      </c>
      <c r="AJ70" s="46" t="str">
        <f t="shared" si="37"/>
        <v>0</v>
      </c>
      <c r="AK70" s="46" t="str">
        <f t="shared" si="38"/>
        <v>0</v>
      </c>
      <c r="AL70" s="47" t="str">
        <f t="shared" si="9"/>
        <v>0</v>
      </c>
      <c r="AM70" s="47" t="str">
        <f t="shared" si="39"/>
        <v>1</v>
      </c>
      <c r="AN70" s="47" t="str">
        <f t="shared" si="40"/>
        <v>1</v>
      </c>
      <c r="AO70" s="47" t="str">
        <f t="shared" si="41"/>
        <v>0</v>
      </c>
      <c r="AP70" s="44">
        <f t="shared" si="42"/>
        <v>1</v>
      </c>
      <c r="AQ70" s="48" t="str">
        <f t="shared" ref="AQ70:AQ101" si="53">MID(DEC2BIN(VLOOKUP($M70,$B$38:$C$293,2,FALSE),10),3,1)</f>
        <v>0</v>
      </c>
      <c r="AR70" s="48" t="str">
        <f t="shared" ref="AR70:AR101" si="54">MID(DEC2BIN(VLOOKUP($M70,$B$38:$C$293,2,FALSE),10),4,1)</f>
        <v>0</v>
      </c>
      <c r="AS70" s="48" t="str">
        <f t="shared" ref="AS70:AS101" si="55">MID(DEC2BIN(VLOOKUP($M70,$B$38:$C$293,2,FALSE),10),5,1)</f>
        <v>0</v>
      </c>
      <c r="AT70" s="48" t="str">
        <f t="shared" ref="AT70:AT101" si="56">MID(DEC2BIN(VLOOKUP($M70,$B$38:$C$293,2,FALSE),10),6,1)</f>
        <v>1</v>
      </c>
      <c r="AU70" s="48" t="str">
        <f t="shared" ref="AU70:AU101" si="57">MID(DEC2BIN(VLOOKUP($M70,$B$38:$C$293,2,FALSE),10),7,1)</f>
        <v>0</v>
      </c>
      <c r="AV70" s="48" t="str">
        <f t="shared" ref="AV70:AV101" si="58">MID(DEC2BIN(VLOOKUP($M70,$B$38:$C$293,2,FALSE),10),8,1)</f>
        <v>1</v>
      </c>
      <c r="AW70" s="48" t="str">
        <f t="shared" ref="AW70:AW101" si="59">MID(DEC2BIN(VLOOKUP($M70,$B$38:$C$293,2,FALSE),10),9,1)</f>
        <v>1</v>
      </c>
      <c r="AX70" s="48" t="str">
        <f t="shared" ref="AX70:AX101" si="60">MID(DEC2BIN(VLOOKUP($M70,$B$38:$C$293,2,FALSE),10),10,1)</f>
        <v>1</v>
      </c>
      <c r="AY70" s="49" t="str">
        <f t="shared" si="43"/>
        <v>0</v>
      </c>
      <c r="AZ70" s="49" t="str">
        <f t="shared" si="44"/>
        <v>0</v>
      </c>
      <c r="BA70" s="49" t="str">
        <f t="shared" si="45"/>
        <v>0</v>
      </c>
      <c r="BB70" s="49" t="str">
        <f t="shared" si="46"/>
        <v>0</v>
      </c>
      <c r="BE70" s="53"/>
      <c r="BF70" s="53"/>
      <c r="BG70" s="53"/>
      <c r="BH70" s="53" t="str">
        <f t="shared" si="47"/>
        <v>3A</v>
      </c>
      <c r="BI70" s="53" t="str">
        <f t="shared" si="48"/>
        <v>11</v>
      </c>
      <c r="BJ70" s="53" t="str">
        <f t="shared" si="49"/>
        <v>A0</v>
      </c>
      <c r="BK70" s="53" t="str">
        <f t="shared" si="50"/>
        <v>D1</v>
      </c>
      <c r="BL70" s="53" t="str">
        <f t="shared" si="51"/>
        <v>70</v>
      </c>
    </row>
    <row r="71" spans="1:64" x14ac:dyDescent="0.3">
      <c r="A71" s="58"/>
      <c r="C71">
        <v>33</v>
      </c>
      <c r="E71" t="s">
        <v>231</v>
      </c>
      <c r="F71" t="s">
        <v>231</v>
      </c>
      <c r="G71" t="s">
        <v>231</v>
      </c>
      <c r="H71" t="s">
        <v>231</v>
      </c>
      <c r="I71" t="s">
        <v>231</v>
      </c>
      <c r="J71" t="s">
        <v>270</v>
      </c>
      <c r="K71" t="s">
        <v>232</v>
      </c>
      <c r="L71" t="s">
        <v>199</v>
      </c>
      <c r="M71" t="s">
        <v>233</v>
      </c>
      <c r="N71" t="s">
        <v>235</v>
      </c>
      <c r="O71" s="51" t="str">
        <f t="shared" si="18"/>
        <v>0x0000064C60</v>
      </c>
      <c r="P71" s="56" t="str">
        <f t="shared" si="19"/>
        <v>0</v>
      </c>
      <c r="Q71" s="56" t="str">
        <f t="shared" si="20"/>
        <v>0</v>
      </c>
      <c r="R71" s="56" t="str">
        <f t="shared" si="21"/>
        <v>0</v>
      </c>
      <c r="S71" s="56" t="str">
        <f t="shared" si="22"/>
        <v>0</v>
      </c>
      <c r="T71" s="42" t="str">
        <f t="shared" si="23"/>
        <v>0</v>
      </c>
      <c r="U71" s="42" t="str">
        <f t="shared" si="24"/>
        <v>0</v>
      </c>
      <c r="V71" s="42" t="str">
        <f t="shared" si="25"/>
        <v>0</v>
      </c>
      <c r="W71" s="42" t="str">
        <f t="shared" si="26"/>
        <v>0</v>
      </c>
      <c r="X71" s="43" t="str">
        <f t="shared" si="27"/>
        <v>0</v>
      </c>
      <c r="Y71" s="43" t="str">
        <f t="shared" si="28"/>
        <v>0</v>
      </c>
      <c r="Z71" s="43" t="str">
        <f t="shared" si="29"/>
        <v>0</v>
      </c>
      <c r="AA71" s="43" t="str">
        <f t="shared" si="30"/>
        <v>0</v>
      </c>
      <c r="AB71" s="44" t="str">
        <f t="shared" si="31"/>
        <v>0</v>
      </c>
      <c r="AC71" s="44" t="str">
        <f t="shared" si="32"/>
        <v>0</v>
      </c>
      <c r="AD71" s="44" t="str">
        <f t="shared" si="33"/>
        <v>0</v>
      </c>
      <c r="AE71" s="44" t="str">
        <f t="shared" si="52"/>
        <v>0</v>
      </c>
      <c r="AF71" s="45" t="str">
        <f t="shared" si="34"/>
        <v>0</v>
      </c>
      <c r="AG71" s="45" t="str">
        <f t="shared" si="35"/>
        <v>0</v>
      </c>
      <c r="AH71" s="45" t="str">
        <f t="shared" si="36"/>
        <v>0</v>
      </c>
      <c r="AI71" s="45" t="str">
        <f>MID(VLOOKUP($I71,$K$4:$L53, 2, FALSE),4,1)</f>
        <v>0</v>
      </c>
      <c r="AJ71" s="46" t="str">
        <f t="shared" si="37"/>
        <v>1</v>
      </c>
      <c r="AK71" s="46" t="str">
        <f t="shared" si="38"/>
        <v>1</v>
      </c>
      <c r="AL71" s="47" t="str">
        <f t="shared" si="9"/>
        <v>0</v>
      </c>
      <c r="AM71" s="47" t="str">
        <f t="shared" si="39"/>
        <v>0</v>
      </c>
      <c r="AN71" s="47" t="str">
        <f t="shared" si="40"/>
        <v>1</v>
      </c>
      <c r="AO71" s="47" t="str">
        <f t="shared" si="41"/>
        <v>0</v>
      </c>
      <c r="AP71" s="44">
        <f t="shared" si="42"/>
        <v>0</v>
      </c>
      <c r="AQ71" s="48" t="str">
        <f t="shared" si="53"/>
        <v>1</v>
      </c>
      <c r="AR71" s="48" t="str">
        <f t="shared" si="54"/>
        <v>1</v>
      </c>
      <c r="AS71" s="48" t="str">
        <f t="shared" si="55"/>
        <v>0</v>
      </c>
      <c r="AT71" s="48" t="str">
        <f t="shared" si="56"/>
        <v>0</v>
      </c>
      <c r="AU71" s="48" t="str">
        <f t="shared" si="57"/>
        <v>0</v>
      </c>
      <c r="AV71" s="48" t="str">
        <f t="shared" si="58"/>
        <v>1</v>
      </c>
      <c r="AW71" s="48" t="str">
        <f t="shared" si="59"/>
        <v>1</v>
      </c>
      <c r="AX71" s="48" t="str">
        <f t="shared" si="60"/>
        <v>0</v>
      </c>
      <c r="AY71" s="49" t="str">
        <f t="shared" si="43"/>
        <v>0</v>
      </c>
      <c r="AZ71" s="49" t="str">
        <f t="shared" si="44"/>
        <v>0</v>
      </c>
      <c r="BA71" s="49" t="str">
        <f t="shared" si="45"/>
        <v>0</v>
      </c>
      <c r="BB71" s="49" t="str">
        <f t="shared" si="46"/>
        <v>0</v>
      </c>
      <c r="BE71" s="53"/>
      <c r="BF71" s="53"/>
      <c r="BG71" s="53"/>
      <c r="BH71" s="53" t="str">
        <f t="shared" si="47"/>
        <v>00</v>
      </c>
      <c r="BI71" s="53" t="str">
        <f t="shared" si="48"/>
        <v>00</v>
      </c>
      <c r="BJ71" s="53" t="str">
        <f t="shared" si="49"/>
        <v>06</v>
      </c>
      <c r="BK71" s="53" t="str">
        <f t="shared" si="50"/>
        <v>4C</v>
      </c>
      <c r="BL71" s="53" t="str">
        <f t="shared" si="51"/>
        <v>60</v>
      </c>
    </row>
    <row r="72" spans="1:64" x14ac:dyDescent="0.3">
      <c r="A72" s="58"/>
      <c r="B72" t="s">
        <v>173</v>
      </c>
      <c r="C72">
        <v>34</v>
      </c>
      <c r="E72" t="s">
        <v>276</v>
      </c>
      <c r="F72" t="s">
        <v>247</v>
      </c>
      <c r="G72" t="s">
        <v>280</v>
      </c>
      <c r="H72" t="s">
        <v>269</v>
      </c>
      <c r="I72" t="s">
        <v>275</v>
      </c>
      <c r="J72" t="s">
        <v>231</v>
      </c>
      <c r="K72" t="s">
        <v>271</v>
      </c>
      <c r="L72" t="s">
        <v>279</v>
      </c>
      <c r="M72" t="s">
        <v>271</v>
      </c>
      <c r="N72" t="s">
        <v>235</v>
      </c>
      <c r="O72" s="51" t="str">
        <f t="shared" si="18"/>
        <v>0x3A19A0D170</v>
      </c>
      <c r="P72" s="56" t="str">
        <f t="shared" si="19"/>
        <v>0</v>
      </c>
      <c r="Q72" s="56" t="str">
        <f t="shared" si="20"/>
        <v>1</v>
      </c>
      <c r="R72" s="56" t="str">
        <f t="shared" si="21"/>
        <v>1</v>
      </c>
      <c r="S72" s="56" t="str">
        <f t="shared" si="22"/>
        <v>1</v>
      </c>
      <c r="T72" s="42" t="str">
        <f t="shared" si="23"/>
        <v>0</v>
      </c>
      <c r="U72" s="42" t="str">
        <f t="shared" si="24"/>
        <v>1</v>
      </c>
      <c r="V72" s="42" t="str">
        <f t="shared" si="25"/>
        <v>0</v>
      </c>
      <c r="W72" s="42" t="str">
        <f t="shared" si="26"/>
        <v>0</v>
      </c>
      <c r="X72" s="43" t="str">
        <f t="shared" si="27"/>
        <v>0</v>
      </c>
      <c r="Y72" s="43" t="str">
        <f t="shared" si="28"/>
        <v>0</v>
      </c>
      <c r="Z72" s="43" t="str">
        <f t="shared" si="29"/>
        <v>1</v>
      </c>
      <c r="AA72" s="43" t="str">
        <f t="shared" si="30"/>
        <v>1</v>
      </c>
      <c r="AB72" s="44" t="str">
        <f t="shared" si="31"/>
        <v>0</v>
      </c>
      <c r="AC72" s="44" t="str">
        <f t="shared" si="32"/>
        <v>0</v>
      </c>
      <c r="AD72" s="44" t="str">
        <f t="shared" si="33"/>
        <v>1</v>
      </c>
      <c r="AE72" s="44" t="str">
        <f t="shared" si="52"/>
        <v>1</v>
      </c>
      <c r="AF72" s="45" t="str">
        <f t="shared" si="34"/>
        <v>0</v>
      </c>
      <c r="AG72" s="45" t="str">
        <f t="shared" si="35"/>
        <v>1</v>
      </c>
      <c r="AH72" s="45" t="str">
        <f t="shared" si="36"/>
        <v>0</v>
      </c>
      <c r="AI72" s="45" t="str">
        <f>MID(VLOOKUP($I72,$K$4:$L54, 2, FALSE),4,1)</f>
        <v>0</v>
      </c>
      <c r="AJ72" s="46" t="str">
        <f t="shared" si="37"/>
        <v>0</v>
      </c>
      <c r="AK72" s="46" t="str">
        <f t="shared" si="38"/>
        <v>0</v>
      </c>
      <c r="AL72" s="47" t="str">
        <f t="shared" si="9"/>
        <v>0</v>
      </c>
      <c r="AM72" s="47" t="str">
        <f t="shared" si="39"/>
        <v>1</v>
      </c>
      <c r="AN72" s="47" t="str">
        <f t="shared" si="40"/>
        <v>1</v>
      </c>
      <c r="AO72" s="47" t="str">
        <f t="shared" si="41"/>
        <v>0</v>
      </c>
      <c r="AP72" s="44">
        <f t="shared" si="42"/>
        <v>1</v>
      </c>
      <c r="AQ72" s="48" t="str">
        <f t="shared" si="53"/>
        <v>0</v>
      </c>
      <c r="AR72" s="48" t="str">
        <f t="shared" si="54"/>
        <v>0</v>
      </c>
      <c r="AS72" s="48" t="str">
        <f t="shared" si="55"/>
        <v>0</v>
      </c>
      <c r="AT72" s="48" t="str">
        <f t="shared" si="56"/>
        <v>1</v>
      </c>
      <c r="AU72" s="48" t="str">
        <f t="shared" si="57"/>
        <v>0</v>
      </c>
      <c r="AV72" s="48" t="str">
        <f t="shared" si="58"/>
        <v>1</v>
      </c>
      <c r="AW72" s="48" t="str">
        <f t="shared" si="59"/>
        <v>1</v>
      </c>
      <c r="AX72" s="48" t="str">
        <f t="shared" si="60"/>
        <v>1</v>
      </c>
      <c r="AY72" s="49" t="str">
        <f t="shared" si="43"/>
        <v>0</v>
      </c>
      <c r="AZ72" s="49" t="str">
        <f t="shared" si="44"/>
        <v>0</v>
      </c>
      <c r="BA72" s="49" t="str">
        <f t="shared" si="45"/>
        <v>0</v>
      </c>
      <c r="BB72" s="49" t="str">
        <f t="shared" si="46"/>
        <v>0</v>
      </c>
      <c r="BE72" s="53"/>
      <c r="BF72" s="53"/>
      <c r="BG72" s="53"/>
      <c r="BH72" s="53" t="str">
        <f t="shared" si="47"/>
        <v>3A</v>
      </c>
      <c r="BI72" s="53" t="str">
        <f t="shared" si="48"/>
        <v>19</v>
      </c>
      <c r="BJ72" s="53" t="str">
        <f t="shared" si="49"/>
        <v>A0</v>
      </c>
      <c r="BK72" s="53" t="str">
        <f t="shared" si="50"/>
        <v>D1</v>
      </c>
      <c r="BL72" s="53" t="str">
        <f t="shared" si="51"/>
        <v>70</v>
      </c>
    </row>
    <row r="73" spans="1:64" x14ac:dyDescent="0.3">
      <c r="A73" s="58"/>
      <c r="C73">
        <v>35</v>
      </c>
      <c r="E73" t="s">
        <v>231</v>
      </c>
      <c r="F73" t="s">
        <v>231</v>
      </c>
      <c r="G73" t="s">
        <v>231</v>
      </c>
      <c r="H73" t="s">
        <v>231</v>
      </c>
      <c r="I73" t="s">
        <v>231</v>
      </c>
      <c r="J73" t="s">
        <v>270</v>
      </c>
      <c r="K73" t="s">
        <v>232</v>
      </c>
      <c r="L73" t="s">
        <v>199</v>
      </c>
      <c r="M73" t="s">
        <v>233</v>
      </c>
      <c r="N73" t="s">
        <v>235</v>
      </c>
      <c r="O73" s="51" t="str">
        <f t="shared" si="18"/>
        <v>0x0000064C60</v>
      </c>
      <c r="P73" s="56" t="str">
        <f t="shared" si="19"/>
        <v>0</v>
      </c>
      <c r="Q73" s="56" t="str">
        <f t="shared" si="20"/>
        <v>0</v>
      </c>
      <c r="R73" s="56" t="str">
        <f t="shared" si="21"/>
        <v>0</v>
      </c>
      <c r="S73" s="56" t="str">
        <f t="shared" si="22"/>
        <v>0</v>
      </c>
      <c r="T73" s="42" t="str">
        <f t="shared" si="23"/>
        <v>0</v>
      </c>
      <c r="U73" s="42" t="str">
        <f t="shared" si="24"/>
        <v>0</v>
      </c>
      <c r="V73" s="42" t="str">
        <f t="shared" si="25"/>
        <v>0</v>
      </c>
      <c r="W73" s="42" t="str">
        <f t="shared" si="26"/>
        <v>0</v>
      </c>
      <c r="X73" s="43" t="str">
        <f t="shared" si="27"/>
        <v>0</v>
      </c>
      <c r="Y73" s="43" t="str">
        <f t="shared" si="28"/>
        <v>0</v>
      </c>
      <c r="Z73" s="43" t="str">
        <f t="shared" si="29"/>
        <v>0</v>
      </c>
      <c r="AA73" s="43" t="str">
        <f t="shared" si="30"/>
        <v>0</v>
      </c>
      <c r="AB73" s="44" t="str">
        <f t="shared" si="31"/>
        <v>0</v>
      </c>
      <c r="AC73" s="44" t="str">
        <f t="shared" si="32"/>
        <v>0</v>
      </c>
      <c r="AD73" s="44" t="str">
        <f t="shared" si="33"/>
        <v>0</v>
      </c>
      <c r="AE73" s="44" t="str">
        <f t="shared" si="52"/>
        <v>0</v>
      </c>
      <c r="AF73" s="45" t="str">
        <f t="shared" si="34"/>
        <v>0</v>
      </c>
      <c r="AG73" s="45" t="str">
        <f t="shared" si="35"/>
        <v>0</v>
      </c>
      <c r="AH73" s="45" t="str">
        <f t="shared" si="36"/>
        <v>0</v>
      </c>
      <c r="AI73" s="45" t="str">
        <f>MID(VLOOKUP($I73,$K$4:$L55, 2, FALSE),4,1)</f>
        <v>0</v>
      </c>
      <c r="AJ73" s="46" t="str">
        <f t="shared" si="37"/>
        <v>1</v>
      </c>
      <c r="AK73" s="46" t="str">
        <f t="shared" si="38"/>
        <v>1</v>
      </c>
      <c r="AL73" s="47" t="str">
        <f t="shared" si="9"/>
        <v>0</v>
      </c>
      <c r="AM73" s="47" t="str">
        <f t="shared" si="39"/>
        <v>0</v>
      </c>
      <c r="AN73" s="47" t="str">
        <f t="shared" si="40"/>
        <v>1</v>
      </c>
      <c r="AO73" s="47" t="str">
        <f t="shared" si="41"/>
        <v>0</v>
      </c>
      <c r="AP73" s="44">
        <f t="shared" si="42"/>
        <v>0</v>
      </c>
      <c r="AQ73" s="48" t="str">
        <f t="shared" si="53"/>
        <v>1</v>
      </c>
      <c r="AR73" s="48" t="str">
        <f t="shared" si="54"/>
        <v>1</v>
      </c>
      <c r="AS73" s="48" t="str">
        <f t="shared" si="55"/>
        <v>0</v>
      </c>
      <c r="AT73" s="48" t="str">
        <f t="shared" si="56"/>
        <v>0</v>
      </c>
      <c r="AU73" s="48" t="str">
        <f t="shared" si="57"/>
        <v>0</v>
      </c>
      <c r="AV73" s="48" t="str">
        <f t="shared" si="58"/>
        <v>1</v>
      </c>
      <c r="AW73" s="48" t="str">
        <f t="shared" si="59"/>
        <v>1</v>
      </c>
      <c r="AX73" s="48" t="str">
        <f t="shared" si="60"/>
        <v>0</v>
      </c>
      <c r="AY73" s="49" t="str">
        <f t="shared" si="43"/>
        <v>0</v>
      </c>
      <c r="AZ73" s="49" t="str">
        <f t="shared" si="44"/>
        <v>0</v>
      </c>
      <c r="BA73" s="49" t="str">
        <f t="shared" si="45"/>
        <v>0</v>
      </c>
      <c r="BB73" s="49" t="str">
        <f t="shared" si="46"/>
        <v>0</v>
      </c>
      <c r="BE73" s="53"/>
      <c r="BF73" s="53"/>
      <c r="BG73" s="53"/>
      <c r="BH73" s="53" t="str">
        <f t="shared" si="47"/>
        <v>00</v>
      </c>
      <c r="BI73" s="53" t="str">
        <f t="shared" si="48"/>
        <v>00</v>
      </c>
      <c r="BJ73" s="53" t="str">
        <f t="shared" si="49"/>
        <v>06</v>
      </c>
      <c r="BK73" s="53" t="str">
        <f t="shared" si="50"/>
        <v>4C</v>
      </c>
      <c r="BL73" s="53" t="str">
        <f t="shared" si="51"/>
        <v>60</v>
      </c>
    </row>
    <row r="74" spans="1:64" x14ac:dyDescent="0.3">
      <c r="A74" s="58"/>
      <c r="B74" t="s">
        <v>174</v>
      </c>
      <c r="C74">
        <v>36</v>
      </c>
      <c r="E74" t="s">
        <v>276</v>
      </c>
      <c r="F74" t="s">
        <v>247</v>
      </c>
      <c r="G74" t="s">
        <v>281</v>
      </c>
      <c r="H74" t="s">
        <v>269</v>
      </c>
      <c r="I74" t="s">
        <v>278</v>
      </c>
      <c r="J74" t="s">
        <v>231</v>
      </c>
      <c r="K74" t="s">
        <v>271</v>
      </c>
      <c r="L74" t="s">
        <v>279</v>
      </c>
      <c r="M74" t="s">
        <v>271</v>
      </c>
      <c r="N74" t="s">
        <v>235</v>
      </c>
      <c r="O74" s="51" t="str">
        <f t="shared" si="18"/>
        <v>0x3A21A0D170</v>
      </c>
      <c r="P74" s="56" t="str">
        <f t="shared" si="19"/>
        <v>0</v>
      </c>
      <c r="Q74" s="56" t="str">
        <f t="shared" si="20"/>
        <v>1</v>
      </c>
      <c r="R74" s="56" t="str">
        <f t="shared" si="21"/>
        <v>1</v>
      </c>
      <c r="S74" s="56" t="str">
        <f t="shared" si="22"/>
        <v>1</v>
      </c>
      <c r="T74" s="42" t="str">
        <f t="shared" si="23"/>
        <v>0</v>
      </c>
      <c r="U74" s="42" t="str">
        <f t="shared" si="24"/>
        <v>1</v>
      </c>
      <c r="V74" s="42" t="str">
        <f t="shared" si="25"/>
        <v>0</v>
      </c>
      <c r="W74" s="42" t="str">
        <f t="shared" si="26"/>
        <v>0</v>
      </c>
      <c r="X74" s="43" t="str">
        <f t="shared" si="27"/>
        <v>0</v>
      </c>
      <c r="Y74" s="43" t="str">
        <f t="shared" si="28"/>
        <v>1</v>
      </c>
      <c r="Z74" s="43" t="str">
        <f t="shared" si="29"/>
        <v>0</v>
      </c>
      <c r="AA74" s="43" t="str">
        <f t="shared" si="30"/>
        <v>0</v>
      </c>
      <c r="AB74" s="44" t="str">
        <f t="shared" si="31"/>
        <v>0</v>
      </c>
      <c r="AC74" s="44" t="str">
        <f t="shared" si="32"/>
        <v>0</v>
      </c>
      <c r="AD74" s="44" t="str">
        <f t="shared" si="33"/>
        <v>1</v>
      </c>
      <c r="AE74" s="44" t="str">
        <f t="shared" si="52"/>
        <v>1</v>
      </c>
      <c r="AF74" s="45" t="str">
        <f t="shared" si="34"/>
        <v>0</v>
      </c>
      <c r="AG74" s="45" t="str">
        <f t="shared" si="35"/>
        <v>1</v>
      </c>
      <c r="AH74" s="45" t="str">
        <f t="shared" si="36"/>
        <v>0</v>
      </c>
      <c r="AI74" s="45" t="str">
        <f>MID(VLOOKUP($I74,$K$4:$L56, 2, FALSE),4,1)</f>
        <v>0</v>
      </c>
      <c r="AJ74" s="46" t="str">
        <f t="shared" si="37"/>
        <v>0</v>
      </c>
      <c r="AK74" s="46" t="str">
        <f t="shared" si="38"/>
        <v>0</v>
      </c>
      <c r="AL74" s="47" t="str">
        <f t="shared" si="9"/>
        <v>0</v>
      </c>
      <c r="AM74" s="47" t="str">
        <f t="shared" si="39"/>
        <v>1</v>
      </c>
      <c r="AN74" s="47" t="str">
        <f t="shared" si="40"/>
        <v>1</v>
      </c>
      <c r="AO74" s="47" t="str">
        <f t="shared" si="41"/>
        <v>0</v>
      </c>
      <c r="AP74" s="44">
        <f t="shared" si="42"/>
        <v>1</v>
      </c>
      <c r="AQ74" s="48" t="str">
        <f t="shared" si="53"/>
        <v>0</v>
      </c>
      <c r="AR74" s="48" t="str">
        <f t="shared" si="54"/>
        <v>0</v>
      </c>
      <c r="AS74" s="48" t="str">
        <f t="shared" si="55"/>
        <v>0</v>
      </c>
      <c r="AT74" s="48" t="str">
        <f t="shared" si="56"/>
        <v>1</v>
      </c>
      <c r="AU74" s="48" t="str">
        <f t="shared" si="57"/>
        <v>0</v>
      </c>
      <c r="AV74" s="48" t="str">
        <f t="shared" si="58"/>
        <v>1</v>
      </c>
      <c r="AW74" s="48" t="str">
        <f t="shared" si="59"/>
        <v>1</v>
      </c>
      <c r="AX74" s="48" t="str">
        <f t="shared" si="60"/>
        <v>1</v>
      </c>
      <c r="AY74" s="49" t="str">
        <f t="shared" si="43"/>
        <v>0</v>
      </c>
      <c r="AZ74" s="49" t="str">
        <f t="shared" si="44"/>
        <v>0</v>
      </c>
      <c r="BA74" s="49" t="str">
        <f t="shared" si="45"/>
        <v>0</v>
      </c>
      <c r="BB74" s="49" t="str">
        <f t="shared" si="46"/>
        <v>0</v>
      </c>
      <c r="BE74" s="53"/>
      <c r="BF74" s="53"/>
      <c r="BG74" s="53"/>
      <c r="BH74" s="53" t="str">
        <f t="shared" si="47"/>
        <v>3A</v>
      </c>
      <c r="BI74" s="53" t="str">
        <f t="shared" si="48"/>
        <v>21</v>
      </c>
      <c r="BJ74" s="53" t="str">
        <f t="shared" si="49"/>
        <v>A0</v>
      </c>
      <c r="BK74" s="53" t="str">
        <f t="shared" si="50"/>
        <v>D1</v>
      </c>
      <c r="BL74" s="53" t="str">
        <f t="shared" si="51"/>
        <v>70</v>
      </c>
    </row>
    <row r="75" spans="1:64" x14ac:dyDescent="0.3">
      <c r="A75" s="58"/>
      <c r="C75">
        <v>37</v>
      </c>
      <c r="E75" t="s">
        <v>231</v>
      </c>
      <c r="F75" t="s">
        <v>231</v>
      </c>
      <c r="G75" t="s">
        <v>231</v>
      </c>
      <c r="H75" t="s">
        <v>231</v>
      </c>
      <c r="I75" t="s">
        <v>231</v>
      </c>
      <c r="J75" t="s">
        <v>270</v>
      </c>
      <c r="K75" t="s">
        <v>232</v>
      </c>
      <c r="L75" t="s">
        <v>199</v>
      </c>
      <c r="M75" t="s">
        <v>233</v>
      </c>
      <c r="N75" t="s">
        <v>235</v>
      </c>
      <c r="O75" s="51" t="str">
        <f t="shared" si="18"/>
        <v>0x0000064C60</v>
      </c>
      <c r="P75" s="56" t="str">
        <f t="shared" si="19"/>
        <v>0</v>
      </c>
      <c r="Q75" s="56" t="str">
        <f t="shared" si="20"/>
        <v>0</v>
      </c>
      <c r="R75" s="56" t="str">
        <f t="shared" si="21"/>
        <v>0</v>
      </c>
      <c r="S75" s="56" t="str">
        <f t="shared" si="22"/>
        <v>0</v>
      </c>
      <c r="T75" s="42" t="str">
        <f t="shared" si="23"/>
        <v>0</v>
      </c>
      <c r="U75" s="42" t="str">
        <f t="shared" si="24"/>
        <v>0</v>
      </c>
      <c r="V75" s="42" t="str">
        <f t="shared" si="25"/>
        <v>0</v>
      </c>
      <c r="W75" s="42" t="str">
        <f t="shared" si="26"/>
        <v>0</v>
      </c>
      <c r="X75" s="43" t="str">
        <f t="shared" si="27"/>
        <v>0</v>
      </c>
      <c r="Y75" s="43" t="str">
        <f t="shared" si="28"/>
        <v>0</v>
      </c>
      <c r="Z75" s="43" t="str">
        <f t="shared" si="29"/>
        <v>0</v>
      </c>
      <c r="AA75" s="43" t="str">
        <f t="shared" si="30"/>
        <v>0</v>
      </c>
      <c r="AB75" s="44" t="str">
        <f t="shared" si="31"/>
        <v>0</v>
      </c>
      <c r="AC75" s="44" t="str">
        <f t="shared" si="32"/>
        <v>0</v>
      </c>
      <c r="AD75" s="44" t="str">
        <f t="shared" si="33"/>
        <v>0</v>
      </c>
      <c r="AE75" s="44" t="str">
        <f t="shared" si="52"/>
        <v>0</v>
      </c>
      <c r="AF75" s="45" t="str">
        <f t="shared" si="34"/>
        <v>0</v>
      </c>
      <c r="AG75" s="45" t="str">
        <f t="shared" si="35"/>
        <v>0</v>
      </c>
      <c r="AH75" s="45" t="str">
        <f t="shared" si="36"/>
        <v>0</v>
      </c>
      <c r="AI75" s="45" t="str">
        <f>MID(VLOOKUP($I75,$K$4:$L57, 2, FALSE),4,1)</f>
        <v>0</v>
      </c>
      <c r="AJ75" s="46" t="str">
        <f t="shared" si="37"/>
        <v>1</v>
      </c>
      <c r="AK75" s="46" t="str">
        <f t="shared" si="38"/>
        <v>1</v>
      </c>
      <c r="AL75" s="47" t="str">
        <f t="shared" si="9"/>
        <v>0</v>
      </c>
      <c r="AM75" s="47" t="str">
        <f t="shared" si="39"/>
        <v>0</v>
      </c>
      <c r="AN75" s="47" t="str">
        <f t="shared" si="40"/>
        <v>1</v>
      </c>
      <c r="AO75" s="47" t="str">
        <f t="shared" si="41"/>
        <v>0</v>
      </c>
      <c r="AP75" s="44">
        <f t="shared" si="42"/>
        <v>0</v>
      </c>
      <c r="AQ75" s="48" t="str">
        <f t="shared" si="53"/>
        <v>1</v>
      </c>
      <c r="AR75" s="48" t="str">
        <f t="shared" si="54"/>
        <v>1</v>
      </c>
      <c r="AS75" s="48" t="str">
        <f t="shared" si="55"/>
        <v>0</v>
      </c>
      <c r="AT75" s="48" t="str">
        <f t="shared" si="56"/>
        <v>0</v>
      </c>
      <c r="AU75" s="48" t="str">
        <f t="shared" si="57"/>
        <v>0</v>
      </c>
      <c r="AV75" s="48" t="str">
        <f t="shared" si="58"/>
        <v>1</v>
      </c>
      <c r="AW75" s="48" t="str">
        <f t="shared" si="59"/>
        <v>1</v>
      </c>
      <c r="AX75" s="48" t="str">
        <f t="shared" si="60"/>
        <v>0</v>
      </c>
      <c r="AY75" s="49" t="str">
        <f t="shared" si="43"/>
        <v>0</v>
      </c>
      <c r="AZ75" s="49" t="str">
        <f t="shared" si="44"/>
        <v>0</v>
      </c>
      <c r="BA75" s="49" t="str">
        <f t="shared" si="45"/>
        <v>0</v>
      </c>
      <c r="BB75" s="49" t="str">
        <f t="shared" si="46"/>
        <v>0</v>
      </c>
      <c r="BE75" s="53"/>
      <c r="BF75" s="53"/>
      <c r="BG75" s="53"/>
      <c r="BH75" s="53" t="str">
        <f t="shared" si="47"/>
        <v>00</v>
      </c>
      <c r="BI75" s="53" t="str">
        <f t="shared" si="48"/>
        <v>00</v>
      </c>
      <c r="BJ75" s="53" t="str">
        <f t="shared" si="49"/>
        <v>06</v>
      </c>
      <c r="BK75" s="53" t="str">
        <f t="shared" si="50"/>
        <v>4C</v>
      </c>
      <c r="BL75" s="53" t="str">
        <f t="shared" si="51"/>
        <v>60</v>
      </c>
    </row>
    <row r="76" spans="1:64" x14ac:dyDescent="0.3">
      <c r="A76" s="59"/>
      <c r="B76" t="s">
        <v>128</v>
      </c>
      <c r="C76">
        <v>38</v>
      </c>
      <c r="E76" t="s">
        <v>229</v>
      </c>
      <c r="F76" t="s">
        <v>229</v>
      </c>
      <c r="G76" t="s">
        <v>226</v>
      </c>
      <c r="H76" t="s">
        <v>269</v>
      </c>
      <c r="I76" t="s">
        <v>231</v>
      </c>
      <c r="J76" t="s">
        <v>231</v>
      </c>
      <c r="K76" t="s">
        <v>271</v>
      </c>
      <c r="L76" t="s">
        <v>279</v>
      </c>
      <c r="M76" t="s">
        <v>271</v>
      </c>
      <c r="N76" t="s">
        <v>235</v>
      </c>
      <c r="O76" s="51" t="str">
        <f t="shared" si="18"/>
        <v>0x088980D170</v>
      </c>
      <c r="P76" s="56" t="str">
        <f t="shared" si="19"/>
        <v>0</v>
      </c>
      <c r="Q76" s="56" t="str">
        <f t="shared" si="20"/>
        <v>0</v>
      </c>
      <c r="R76" s="56" t="str">
        <f t="shared" si="21"/>
        <v>0</v>
      </c>
      <c r="S76" s="56" t="str">
        <f t="shared" si="22"/>
        <v>1</v>
      </c>
      <c r="T76" s="42" t="str">
        <f t="shared" si="23"/>
        <v>0</v>
      </c>
      <c r="U76" s="42" t="str">
        <f t="shared" si="24"/>
        <v>0</v>
      </c>
      <c r="V76" s="42" t="str">
        <f t="shared" si="25"/>
        <v>0</v>
      </c>
      <c r="W76" s="42" t="str">
        <f t="shared" si="26"/>
        <v>1</v>
      </c>
      <c r="X76" s="43" t="str">
        <f t="shared" si="27"/>
        <v>0</v>
      </c>
      <c r="Y76" s="43" t="str">
        <f t="shared" si="28"/>
        <v>0</v>
      </c>
      <c r="Z76" s="43" t="str">
        <f t="shared" si="29"/>
        <v>0</v>
      </c>
      <c r="AA76" s="43" t="str">
        <f t="shared" si="30"/>
        <v>1</v>
      </c>
      <c r="AB76" s="44" t="str">
        <f t="shared" si="31"/>
        <v>0</v>
      </c>
      <c r="AC76" s="44" t="str">
        <f t="shared" si="32"/>
        <v>0</v>
      </c>
      <c r="AD76" s="44" t="str">
        <f t="shared" si="33"/>
        <v>1</v>
      </c>
      <c r="AE76" s="44" t="str">
        <f t="shared" si="52"/>
        <v>1</v>
      </c>
      <c r="AF76" s="45" t="str">
        <f t="shared" si="34"/>
        <v>0</v>
      </c>
      <c r="AG76" s="45" t="str">
        <f t="shared" si="35"/>
        <v>0</v>
      </c>
      <c r="AH76" s="45" t="str">
        <f t="shared" si="36"/>
        <v>0</v>
      </c>
      <c r="AI76" s="45" t="str">
        <f>MID(VLOOKUP($I76,$K$4:$L58, 2, FALSE),4,1)</f>
        <v>0</v>
      </c>
      <c r="AJ76" s="46" t="str">
        <f t="shared" si="37"/>
        <v>0</v>
      </c>
      <c r="AK76" s="46" t="str">
        <f t="shared" si="38"/>
        <v>0</v>
      </c>
      <c r="AL76" s="47" t="str">
        <f t="shared" si="9"/>
        <v>0</v>
      </c>
      <c r="AM76" s="47" t="str">
        <f t="shared" si="39"/>
        <v>1</v>
      </c>
      <c r="AN76" s="47" t="str">
        <f t="shared" si="40"/>
        <v>1</v>
      </c>
      <c r="AO76" s="47" t="str">
        <f t="shared" si="41"/>
        <v>0</v>
      </c>
      <c r="AP76" s="44">
        <f t="shared" si="42"/>
        <v>1</v>
      </c>
      <c r="AQ76" s="48" t="str">
        <f t="shared" si="53"/>
        <v>0</v>
      </c>
      <c r="AR76" s="48" t="str">
        <f t="shared" si="54"/>
        <v>0</v>
      </c>
      <c r="AS76" s="48" t="str">
        <f t="shared" si="55"/>
        <v>0</v>
      </c>
      <c r="AT76" s="48" t="str">
        <f t="shared" si="56"/>
        <v>1</v>
      </c>
      <c r="AU76" s="48" t="str">
        <f t="shared" si="57"/>
        <v>0</v>
      </c>
      <c r="AV76" s="48" t="str">
        <f t="shared" si="58"/>
        <v>1</v>
      </c>
      <c r="AW76" s="48" t="str">
        <f t="shared" si="59"/>
        <v>1</v>
      </c>
      <c r="AX76" s="48" t="str">
        <f t="shared" si="60"/>
        <v>1</v>
      </c>
      <c r="AY76" s="49" t="str">
        <f t="shared" si="43"/>
        <v>0</v>
      </c>
      <c r="AZ76" s="49" t="str">
        <f t="shared" si="44"/>
        <v>0</v>
      </c>
      <c r="BA76" s="49" t="str">
        <f t="shared" si="45"/>
        <v>0</v>
      </c>
      <c r="BB76" s="49" t="str">
        <f t="shared" si="46"/>
        <v>0</v>
      </c>
      <c r="BE76" s="53"/>
      <c r="BF76" s="53"/>
      <c r="BG76" s="53"/>
      <c r="BH76" s="53" t="str">
        <f t="shared" si="47"/>
        <v>08</v>
      </c>
      <c r="BI76" s="53" t="str">
        <f t="shared" si="48"/>
        <v>89</v>
      </c>
      <c r="BJ76" s="53" t="str">
        <f t="shared" si="49"/>
        <v>80</v>
      </c>
      <c r="BK76" s="53" t="str">
        <f t="shared" si="50"/>
        <v>D1</v>
      </c>
      <c r="BL76" s="53" t="str">
        <f t="shared" si="51"/>
        <v>70</v>
      </c>
    </row>
    <row r="77" spans="1:64" x14ac:dyDescent="0.3">
      <c r="A77" s="59"/>
      <c r="C77">
        <v>39</v>
      </c>
      <c r="E77" t="s">
        <v>231</v>
      </c>
      <c r="F77" t="s">
        <v>231</v>
      </c>
      <c r="G77" t="s">
        <v>231</v>
      </c>
      <c r="H77" t="s">
        <v>231</v>
      </c>
      <c r="I77" t="s">
        <v>231</v>
      </c>
      <c r="J77" t="s">
        <v>270</v>
      </c>
      <c r="K77" t="s">
        <v>232</v>
      </c>
      <c r="L77" t="s">
        <v>199</v>
      </c>
      <c r="M77" t="s">
        <v>233</v>
      </c>
      <c r="N77" t="s">
        <v>235</v>
      </c>
      <c r="O77" s="51" t="str">
        <f t="shared" si="18"/>
        <v>0x0000064C60</v>
      </c>
      <c r="P77" s="56" t="str">
        <f t="shared" si="19"/>
        <v>0</v>
      </c>
      <c r="Q77" s="56" t="str">
        <f t="shared" si="20"/>
        <v>0</v>
      </c>
      <c r="R77" s="56" t="str">
        <f t="shared" si="21"/>
        <v>0</v>
      </c>
      <c r="S77" s="56" t="str">
        <f t="shared" si="22"/>
        <v>0</v>
      </c>
      <c r="T77" s="42" t="str">
        <f t="shared" si="23"/>
        <v>0</v>
      </c>
      <c r="U77" s="42" t="str">
        <f t="shared" si="24"/>
        <v>0</v>
      </c>
      <c r="V77" s="42" t="str">
        <f t="shared" si="25"/>
        <v>0</v>
      </c>
      <c r="W77" s="42" t="str">
        <f t="shared" si="26"/>
        <v>0</v>
      </c>
      <c r="X77" s="43" t="str">
        <f t="shared" si="27"/>
        <v>0</v>
      </c>
      <c r="Y77" s="43" t="str">
        <f t="shared" si="28"/>
        <v>0</v>
      </c>
      <c r="Z77" s="43" t="str">
        <f t="shared" si="29"/>
        <v>0</v>
      </c>
      <c r="AA77" s="43" t="str">
        <f t="shared" si="30"/>
        <v>0</v>
      </c>
      <c r="AB77" s="44" t="str">
        <f t="shared" si="31"/>
        <v>0</v>
      </c>
      <c r="AC77" s="44" t="str">
        <f t="shared" si="32"/>
        <v>0</v>
      </c>
      <c r="AD77" s="44" t="str">
        <f t="shared" si="33"/>
        <v>0</v>
      </c>
      <c r="AE77" s="44" t="str">
        <f t="shared" si="52"/>
        <v>0</v>
      </c>
      <c r="AF77" s="45" t="str">
        <f t="shared" si="34"/>
        <v>0</v>
      </c>
      <c r="AG77" s="45" t="str">
        <f t="shared" si="35"/>
        <v>0</v>
      </c>
      <c r="AH77" s="45" t="str">
        <f t="shared" si="36"/>
        <v>0</v>
      </c>
      <c r="AI77" s="45" t="str">
        <f>MID(VLOOKUP($I77,$K$4:$L59, 2, FALSE),4,1)</f>
        <v>0</v>
      </c>
      <c r="AJ77" s="46" t="str">
        <f t="shared" si="37"/>
        <v>1</v>
      </c>
      <c r="AK77" s="46" t="str">
        <f t="shared" si="38"/>
        <v>1</v>
      </c>
      <c r="AL77" s="47" t="str">
        <f t="shared" si="9"/>
        <v>0</v>
      </c>
      <c r="AM77" s="47" t="str">
        <f t="shared" si="39"/>
        <v>0</v>
      </c>
      <c r="AN77" s="47" t="str">
        <f t="shared" si="40"/>
        <v>1</v>
      </c>
      <c r="AO77" s="47" t="str">
        <f t="shared" si="41"/>
        <v>0</v>
      </c>
      <c r="AP77" s="44">
        <f t="shared" si="42"/>
        <v>0</v>
      </c>
      <c r="AQ77" s="48" t="str">
        <f t="shared" si="53"/>
        <v>1</v>
      </c>
      <c r="AR77" s="48" t="str">
        <f t="shared" si="54"/>
        <v>1</v>
      </c>
      <c r="AS77" s="48" t="str">
        <f t="shared" si="55"/>
        <v>0</v>
      </c>
      <c r="AT77" s="48" t="str">
        <f t="shared" si="56"/>
        <v>0</v>
      </c>
      <c r="AU77" s="48" t="str">
        <f t="shared" si="57"/>
        <v>0</v>
      </c>
      <c r="AV77" s="48" t="str">
        <f t="shared" si="58"/>
        <v>1</v>
      </c>
      <c r="AW77" s="48" t="str">
        <f t="shared" si="59"/>
        <v>1</v>
      </c>
      <c r="AX77" s="48" t="str">
        <f t="shared" si="60"/>
        <v>0</v>
      </c>
      <c r="AY77" s="49" t="str">
        <f t="shared" si="43"/>
        <v>0</v>
      </c>
      <c r="AZ77" s="49" t="str">
        <f t="shared" si="44"/>
        <v>0</v>
      </c>
      <c r="BA77" s="49" t="str">
        <f t="shared" si="45"/>
        <v>0</v>
      </c>
      <c r="BB77" s="49" t="str">
        <f t="shared" si="46"/>
        <v>0</v>
      </c>
      <c r="BE77" s="53"/>
      <c r="BF77" s="53"/>
      <c r="BG77" s="53"/>
      <c r="BH77" s="53" t="str">
        <f t="shared" si="47"/>
        <v>00</v>
      </c>
      <c r="BI77" s="53" t="str">
        <f t="shared" si="48"/>
        <v>00</v>
      </c>
      <c r="BJ77" s="53" t="str">
        <f t="shared" si="49"/>
        <v>06</v>
      </c>
      <c r="BK77" s="53" t="str">
        <f t="shared" si="50"/>
        <v>4C</v>
      </c>
      <c r="BL77" s="53" t="str">
        <f t="shared" si="51"/>
        <v>60</v>
      </c>
    </row>
    <row r="78" spans="1:64" x14ac:dyDescent="0.3">
      <c r="A78" s="59"/>
      <c r="C78">
        <v>40</v>
      </c>
      <c r="E78" t="s">
        <v>231</v>
      </c>
      <c r="F78" t="s">
        <v>231</v>
      </c>
      <c r="G78" t="s">
        <v>231</v>
      </c>
      <c r="H78" t="s">
        <v>231</v>
      </c>
      <c r="I78" t="s">
        <v>231</v>
      </c>
      <c r="J78" t="s">
        <v>231</v>
      </c>
      <c r="K78" t="s">
        <v>231</v>
      </c>
      <c r="L78" t="s">
        <v>199</v>
      </c>
      <c r="M78" t="s">
        <v>159</v>
      </c>
      <c r="N78" t="s">
        <v>235</v>
      </c>
      <c r="O78" s="51" t="str">
        <f>_xlfn.CONCAT("0x",BE78:BL78)</f>
        <v>0x0000000000</v>
      </c>
      <c r="P78" s="56" t="str">
        <f t="shared" si="19"/>
        <v>0</v>
      </c>
      <c r="Q78" s="56" t="str">
        <f t="shared" si="20"/>
        <v>0</v>
      </c>
      <c r="R78" s="56" t="str">
        <f t="shared" si="21"/>
        <v>0</v>
      </c>
      <c r="S78" s="56" t="str">
        <f t="shared" si="22"/>
        <v>0</v>
      </c>
      <c r="T78" s="42" t="str">
        <f t="shared" si="23"/>
        <v>0</v>
      </c>
      <c r="U78" s="42" t="str">
        <f t="shared" si="24"/>
        <v>0</v>
      </c>
      <c r="V78" s="42" t="str">
        <f t="shared" si="25"/>
        <v>0</v>
      </c>
      <c r="W78" s="42" t="str">
        <f t="shared" si="26"/>
        <v>0</v>
      </c>
      <c r="X78" s="43" t="str">
        <f t="shared" si="27"/>
        <v>0</v>
      </c>
      <c r="Y78" s="43" t="str">
        <f t="shared" si="28"/>
        <v>0</v>
      </c>
      <c r="Z78" s="43" t="str">
        <f t="shared" si="29"/>
        <v>0</v>
      </c>
      <c r="AA78" s="43" t="str">
        <f t="shared" si="30"/>
        <v>0</v>
      </c>
      <c r="AB78" s="44" t="str">
        <f t="shared" si="31"/>
        <v>0</v>
      </c>
      <c r="AC78" s="44" t="str">
        <f t="shared" si="32"/>
        <v>0</v>
      </c>
      <c r="AD78" s="44" t="str">
        <f t="shared" si="33"/>
        <v>0</v>
      </c>
      <c r="AE78" s="44" t="str">
        <f t="shared" si="52"/>
        <v>0</v>
      </c>
      <c r="AF78" s="45" t="str">
        <f t="shared" si="34"/>
        <v>0</v>
      </c>
      <c r="AG78" s="45" t="str">
        <f t="shared" si="35"/>
        <v>0</v>
      </c>
      <c r="AH78" s="45" t="str">
        <f t="shared" si="36"/>
        <v>0</v>
      </c>
      <c r="AI78" s="45" t="str">
        <f>MID(VLOOKUP($I78,$K$4:$L58, 2, FALSE),4,1)</f>
        <v>0</v>
      </c>
      <c r="AJ78" s="46" t="str">
        <f t="shared" si="37"/>
        <v>0</v>
      </c>
      <c r="AK78" s="46" t="str">
        <f t="shared" si="38"/>
        <v>0</v>
      </c>
      <c r="AL78" s="47" t="str">
        <f t="shared" si="9"/>
        <v>0</v>
      </c>
      <c r="AM78" s="47" t="str">
        <f t="shared" si="39"/>
        <v>0</v>
      </c>
      <c r="AN78" s="47" t="str">
        <f t="shared" si="40"/>
        <v>0</v>
      </c>
      <c r="AO78" s="47" t="str">
        <f t="shared" si="41"/>
        <v>0</v>
      </c>
      <c r="AP78" s="44">
        <f t="shared" si="42"/>
        <v>0</v>
      </c>
      <c r="AQ78" s="48" t="str">
        <f t="shared" si="53"/>
        <v>0</v>
      </c>
      <c r="AR78" s="48" t="str">
        <f t="shared" si="54"/>
        <v>0</v>
      </c>
      <c r="AS78" s="48" t="str">
        <f t="shared" si="55"/>
        <v>0</v>
      </c>
      <c r="AT78" s="48" t="str">
        <f t="shared" si="56"/>
        <v>0</v>
      </c>
      <c r="AU78" s="48" t="str">
        <f t="shared" si="57"/>
        <v>0</v>
      </c>
      <c r="AV78" s="48" t="str">
        <f t="shared" si="58"/>
        <v>0</v>
      </c>
      <c r="AW78" s="48" t="str">
        <f t="shared" si="59"/>
        <v>0</v>
      </c>
      <c r="AX78" s="48" t="str">
        <f t="shared" si="60"/>
        <v>0</v>
      </c>
      <c r="AY78" s="49" t="str">
        <f t="shared" si="43"/>
        <v>0</v>
      </c>
      <c r="AZ78" s="49" t="str">
        <f t="shared" si="44"/>
        <v>0</v>
      </c>
      <c r="BA78" s="49" t="str">
        <f t="shared" si="45"/>
        <v>0</v>
      </c>
      <c r="BB78" s="49" t="str">
        <f t="shared" si="46"/>
        <v>0</v>
      </c>
      <c r="BE78" s="53"/>
      <c r="BF78" s="53"/>
      <c r="BG78" s="53"/>
      <c r="BH78" s="53" t="str">
        <f>BIN2HEX(_xlfn.CONCAT(P78:V78),2)</f>
        <v>00</v>
      </c>
      <c r="BI78" s="53" t="str">
        <f>BIN2HEX(_xlfn.CONCAT(W78:AD78),2)</f>
        <v>00</v>
      </c>
      <c r="BJ78" s="53" t="str">
        <f>BIN2HEX(_xlfn.CONCAT(AE78:AL78),2)</f>
        <v>00</v>
      </c>
      <c r="BK78" s="53" t="str">
        <f>BIN2HEX(_xlfn.CONCAT(AM78:AT78),2)</f>
        <v>00</v>
      </c>
      <c r="BL78" s="53" t="str">
        <f>BIN2HEX(_xlfn.CONCAT(AU78:BB78),2)</f>
        <v>00</v>
      </c>
    </row>
    <row r="79" spans="1:64" x14ac:dyDescent="0.3">
      <c r="A79" s="59"/>
      <c r="C79">
        <v>41</v>
      </c>
      <c r="E79" t="s">
        <v>231</v>
      </c>
      <c r="F79" t="s">
        <v>231</v>
      </c>
      <c r="G79" t="s">
        <v>231</v>
      </c>
      <c r="H79" t="s">
        <v>231</v>
      </c>
      <c r="I79" t="s">
        <v>231</v>
      </c>
      <c r="J79" t="s">
        <v>231</v>
      </c>
      <c r="K79" t="s">
        <v>231</v>
      </c>
      <c r="L79" t="s">
        <v>199</v>
      </c>
      <c r="M79" t="s">
        <v>159</v>
      </c>
      <c r="N79" t="s">
        <v>235</v>
      </c>
      <c r="O79" s="51" t="str">
        <f t="shared" si="18"/>
        <v>0x0000000000</v>
      </c>
      <c r="P79" s="56" t="str">
        <f t="shared" si="19"/>
        <v>0</v>
      </c>
      <c r="Q79" s="56" t="str">
        <f t="shared" si="20"/>
        <v>0</v>
      </c>
      <c r="R79" s="56" t="str">
        <f t="shared" si="21"/>
        <v>0</v>
      </c>
      <c r="S79" s="56" t="str">
        <f t="shared" si="22"/>
        <v>0</v>
      </c>
      <c r="T79" s="42" t="str">
        <f t="shared" si="23"/>
        <v>0</v>
      </c>
      <c r="U79" s="42" t="str">
        <f t="shared" si="24"/>
        <v>0</v>
      </c>
      <c r="V79" s="42" t="str">
        <f t="shared" si="25"/>
        <v>0</v>
      </c>
      <c r="W79" s="42" t="str">
        <f t="shared" si="26"/>
        <v>0</v>
      </c>
      <c r="X79" s="43" t="str">
        <f t="shared" si="27"/>
        <v>0</v>
      </c>
      <c r="Y79" s="43" t="str">
        <f t="shared" si="28"/>
        <v>0</v>
      </c>
      <c r="Z79" s="43" t="str">
        <f t="shared" si="29"/>
        <v>0</v>
      </c>
      <c r="AA79" s="43" t="str">
        <f t="shared" si="30"/>
        <v>0</v>
      </c>
      <c r="AB79" s="44" t="str">
        <f t="shared" si="31"/>
        <v>0</v>
      </c>
      <c r="AC79" s="44" t="str">
        <f t="shared" si="32"/>
        <v>0</v>
      </c>
      <c r="AD79" s="44" t="str">
        <f t="shared" si="33"/>
        <v>0</v>
      </c>
      <c r="AE79" s="44" t="str">
        <f t="shared" si="52"/>
        <v>0</v>
      </c>
      <c r="AF79" s="45" t="str">
        <f t="shared" si="34"/>
        <v>0</v>
      </c>
      <c r="AG79" s="45" t="str">
        <f t="shared" si="35"/>
        <v>0</v>
      </c>
      <c r="AH79" s="45" t="str">
        <f t="shared" si="36"/>
        <v>0</v>
      </c>
      <c r="AI79" s="45" t="str">
        <f>MID(VLOOKUP($I79,$K$4:$L59, 2, FALSE),4,1)</f>
        <v>0</v>
      </c>
      <c r="AJ79" s="46" t="str">
        <f t="shared" si="37"/>
        <v>0</v>
      </c>
      <c r="AK79" s="46" t="str">
        <f t="shared" si="38"/>
        <v>0</v>
      </c>
      <c r="AL79" s="47" t="str">
        <f t="shared" si="9"/>
        <v>0</v>
      </c>
      <c r="AM79" s="47" t="str">
        <f t="shared" si="39"/>
        <v>0</v>
      </c>
      <c r="AN79" s="47" t="str">
        <f t="shared" si="40"/>
        <v>0</v>
      </c>
      <c r="AO79" s="47" t="str">
        <f t="shared" si="41"/>
        <v>0</v>
      </c>
      <c r="AP79" s="44">
        <f t="shared" si="42"/>
        <v>0</v>
      </c>
      <c r="AQ79" s="48" t="str">
        <f t="shared" si="53"/>
        <v>0</v>
      </c>
      <c r="AR79" s="48" t="str">
        <f t="shared" si="54"/>
        <v>0</v>
      </c>
      <c r="AS79" s="48" t="str">
        <f t="shared" si="55"/>
        <v>0</v>
      </c>
      <c r="AT79" s="48" t="str">
        <f t="shared" si="56"/>
        <v>0</v>
      </c>
      <c r="AU79" s="48" t="str">
        <f t="shared" si="57"/>
        <v>0</v>
      </c>
      <c r="AV79" s="48" t="str">
        <f t="shared" si="58"/>
        <v>0</v>
      </c>
      <c r="AW79" s="48" t="str">
        <f t="shared" si="59"/>
        <v>0</v>
      </c>
      <c r="AX79" s="48" t="str">
        <f t="shared" si="60"/>
        <v>0</v>
      </c>
      <c r="AY79" s="49" t="str">
        <f t="shared" si="43"/>
        <v>0</v>
      </c>
      <c r="AZ79" s="49" t="str">
        <f t="shared" si="44"/>
        <v>0</v>
      </c>
      <c r="BA79" s="49" t="str">
        <f t="shared" si="45"/>
        <v>0</v>
      </c>
      <c r="BB79" s="49" t="str">
        <f t="shared" si="46"/>
        <v>0</v>
      </c>
      <c r="BE79" s="53"/>
      <c r="BF79" s="53"/>
      <c r="BG79" s="53"/>
      <c r="BH79" s="53" t="str">
        <f t="shared" si="47"/>
        <v>00</v>
      </c>
      <c r="BI79" s="53" t="str">
        <f t="shared" si="48"/>
        <v>00</v>
      </c>
      <c r="BJ79" s="53" t="str">
        <f t="shared" si="49"/>
        <v>00</v>
      </c>
      <c r="BK79" s="53" t="str">
        <f t="shared" si="50"/>
        <v>00</v>
      </c>
      <c r="BL79" s="53" t="str">
        <f t="shared" si="51"/>
        <v>00</v>
      </c>
    </row>
    <row r="80" spans="1:64" x14ac:dyDescent="0.3">
      <c r="A80" s="59"/>
      <c r="B80" t="s">
        <v>282</v>
      </c>
      <c r="C80">
        <v>42</v>
      </c>
      <c r="E80" t="s">
        <v>231</v>
      </c>
      <c r="F80" t="s">
        <v>247</v>
      </c>
      <c r="G80" t="s">
        <v>283</v>
      </c>
      <c r="H80" t="s">
        <v>269</v>
      </c>
      <c r="I80" t="s">
        <v>278</v>
      </c>
      <c r="J80" t="s">
        <v>231</v>
      </c>
      <c r="K80" t="s">
        <v>271</v>
      </c>
      <c r="L80" t="s">
        <v>279</v>
      </c>
      <c r="M80" t="s">
        <v>271</v>
      </c>
      <c r="N80" t="s">
        <v>235</v>
      </c>
      <c r="O80" s="51" t="str">
        <f t="shared" si="18"/>
        <v>0x0229A0D170</v>
      </c>
      <c r="P80" s="56" t="str">
        <f t="shared" si="19"/>
        <v>0</v>
      </c>
      <c r="Q80" s="56" t="str">
        <f t="shared" si="20"/>
        <v>0</v>
      </c>
      <c r="R80" s="56" t="str">
        <f t="shared" si="21"/>
        <v>0</v>
      </c>
      <c r="S80" s="56" t="str">
        <f t="shared" si="22"/>
        <v>0</v>
      </c>
      <c r="T80" s="42" t="str">
        <f t="shared" si="23"/>
        <v>0</v>
      </c>
      <c r="U80" s="42" t="str">
        <f t="shared" si="24"/>
        <v>1</v>
      </c>
      <c r="V80" s="42" t="str">
        <f t="shared" si="25"/>
        <v>0</v>
      </c>
      <c r="W80" s="42" t="str">
        <f t="shared" si="26"/>
        <v>0</v>
      </c>
      <c r="X80" s="43" t="str">
        <f t="shared" si="27"/>
        <v>0</v>
      </c>
      <c r="Y80" s="43" t="str">
        <f t="shared" si="28"/>
        <v>1</v>
      </c>
      <c r="Z80" s="43" t="str">
        <f t="shared" si="29"/>
        <v>0</v>
      </c>
      <c r="AA80" s="43" t="str">
        <f t="shared" si="30"/>
        <v>1</v>
      </c>
      <c r="AB80" s="44" t="str">
        <f t="shared" si="31"/>
        <v>0</v>
      </c>
      <c r="AC80" s="44" t="str">
        <f t="shared" si="32"/>
        <v>0</v>
      </c>
      <c r="AD80" s="44" t="str">
        <f t="shared" si="33"/>
        <v>1</v>
      </c>
      <c r="AE80" s="44" t="str">
        <f t="shared" si="52"/>
        <v>1</v>
      </c>
      <c r="AF80" s="45" t="str">
        <f t="shared" si="34"/>
        <v>0</v>
      </c>
      <c r="AG80" s="45" t="str">
        <f t="shared" si="35"/>
        <v>1</v>
      </c>
      <c r="AH80" s="45" t="str">
        <f t="shared" si="36"/>
        <v>0</v>
      </c>
      <c r="AI80" s="45" t="str">
        <f>MID(VLOOKUP($I80,$K$4:$L60, 2, FALSE),4,1)</f>
        <v>0</v>
      </c>
      <c r="AJ80" s="46" t="str">
        <f t="shared" si="37"/>
        <v>0</v>
      </c>
      <c r="AK80" s="46" t="str">
        <f t="shared" si="38"/>
        <v>0</v>
      </c>
      <c r="AL80" s="47" t="str">
        <f t="shared" si="9"/>
        <v>0</v>
      </c>
      <c r="AM80" s="47" t="str">
        <f t="shared" si="39"/>
        <v>1</v>
      </c>
      <c r="AN80" s="47" t="str">
        <f t="shared" si="40"/>
        <v>1</v>
      </c>
      <c r="AO80" s="47" t="str">
        <f t="shared" si="41"/>
        <v>0</v>
      </c>
      <c r="AP80" s="44">
        <f t="shared" si="42"/>
        <v>1</v>
      </c>
      <c r="AQ80" s="48" t="str">
        <f t="shared" si="53"/>
        <v>0</v>
      </c>
      <c r="AR80" s="48" t="str">
        <f t="shared" si="54"/>
        <v>0</v>
      </c>
      <c r="AS80" s="48" t="str">
        <f t="shared" si="55"/>
        <v>0</v>
      </c>
      <c r="AT80" s="48" t="str">
        <f t="shared" si="56"/>
        <v>1</v>
      </c>
      <c r="AU80" s="48" t="str">
        <f t="shared" si="57"/>
        <v>0</v>
      </c>
      <c r="AV80" s="48" t="str">
        <f t="shared" si="58"/>
        <v>1</v>
      </c>
      <c r="AW80" s="48" t="str">
        <f t="shared" si="59"/>
        <v>1</v>
      </c>
      <c r="AX80" s="48" t="str">
        <f t="shared" si="60"/>
        <v>1</v>
      </c>
      <c r="AY80" s="49" t="str">
        <f t="shared" si="43"/>
        <v>0</v>
      </c>
      <c r="AZ80" s="49" t="str">
        <f t="shared" si="44"/>
        <v>0</v>
      </c>
      <c r="BA80" s="49" t="str">
        <f t="shared" si="45"/>
        <v>0</v>
      </c>
      <c r="BB80" s="49" t="str">
        <f t="shared" si="46"/>
        <v>0</v>
      </c>
      <c r="BE80" s="53"/>
      <c r="BF80" s="53"/>
      <c r="BG80" s="53"/>
      <c r="BH80" s="53" t="str">
        <f t="shared" si="47"/>
        <v>02</v>
      </c>
      <c r="BI80" s="53" t="str">
        <f t="shared" si="48"/>
        <v>29</v>
      </c>
      <c r="BJ80" s="53" t="str">
        <f t="shared" si="49"/>
        <v>A0</v>
      </c>
      <c r="BK80" s="53" t="str">
        <f t="shared" si="50"/>
        <v>D1</v>
      </c>
      <c r="BL80" s="53" t="str">
        <f t="shared" si="51"/>
        <v>70</v>
      </c>
    </row>
    <row r="81" spans="1:64" x14ac:dyDescent="0.3">
      <c r="A81" s="59"/>
      <c r="C81">
        <v>43</v>
      </c>
      <c r="E81" t="s">
        <v>231</v>
      </c>
      <c r="F81" t="s">
        <v>231</v>
      </c>
      <c r="G81" t="s">
        <v>231</v>
      </c>
      <c r="H81" t="s">
        <v>231</v>
      </c>
      <c r="I81" t="s">
        <v>231</v>
      </c>
      <c r="J81" t="s">
        <v>270</v>
      </c>
      <c r="K81" t="s">
        <v>232</v>
      </c>
      <c r="L81" t="s">
        <v>199</v>
      </c>
      <c r="M81" t="s">
        <v>233</v>
      </c>
      <c r="N81" t="s">
        <v>235</v>
      </c>
      <c r="O81" s="51" t="str">
        <f t="shared" si="18"/>
        <v>0x0000064C60</v>
      </c>
      <c r="P81" s="56" t="str">
        <f t="shared" si="19"/>
        <v>0</v>
      </c>
      <c r="Q81" s="56" t="str">
        <f t="shared" si="20"/>
        <v>0</v>
      </c>
      <c r="R81" s="56" t="str">
        <f t="shared" si="21"/>
        <v>0</v>
      </c>
      <c r="S81" s="56" t="str">
        <f t="shared" si="22"/>
        <v>0</v>
      </c>
      <c r="T81" s="42" t="str">
        <f t="shared" si="23"/>
        <v>0</v>
      </c>
      <c r="U81" s="42" t="str">
        <f t="shared" si="24"/>
        <v>0</v>
      </c>
      <c r="V81" s="42" t="str">
        <f t="shared" si="25"/>
        <v>0</v>
      </c>
      <c r="W81" s="42" t="str">
        <f t="shared" si="26"/>
        <v>0</v>
      </c>
      <c r="X81" s="43" t="str">
        <f t="shared" si="27"/>
        <v>0</v>
      </c>
      <c r="Y81" s="43" t="str">
        <f t="shared" si="28"/>
        <v>0</v>
      </c>
      <c r="Z81" s="43" t="str">
        <f t="shared" si="29"/>
        <v>0</v>
      </c>
      <c r="AA81" s="43" t="str">
        <f t="shared" si="30"/>
        <v>0</v>
      </c>
      <c r="AB81" s="44" t="str">
        <f t="shared" si="31"/>
        <v>0</v>
      </c>
      <c r="AC81" s="44" t="str">
        <f t="shared" si="32"/>
        <v>0</v>
      </c>
      <c r="AD81" s="44" t="str">
        <f t="shared" si="33"/>
        <v>0</v>
      </c>
      <c r="AE81" s="44" t="str">
        <f t="shared" si="52"/>
        <v>0</v>
      </c>
      <c r="AF81" s="45" t="str">
        <f t="shared" si="34"/>
        <v>0</v>
      </c>
      <c r="AG81" s="45" t="str">
        <f t="shared" si="35"/>
        <v>0</v>
      </c>
      <c r="AH81" s="45" t="str">
        <f t="shared" si="36"/>
        <v>0</v>
      </c>
      <c r="AI81" s="45" t="str">
        <f>MID(VLOOKUP($I81,$K$4:$L61, 2, FALSE),4,1)</f>
        <v>0</v>
      </c>
      <c r="AJ81" s="46" t="str">
        <f t="shared" si="37"/>
        <v>1</v>
      </c>
      <c r="AK81" s="46" t="str">
        <f t="shared" si="38"/>
        <v>1</v>
      </c>
      <c r="AL81" s="47" t="str">
        <f t="shared" si="9"/>
        <v>0</v>
      </c>
      <c r="AM81" s="47" t="str">
        <f t="shared" si="39"/>
        <v>0</v>
      </c>
      <c r="AN81" s="47" t="str">
        <f t="shared" si="40"/>
        <v>1</v>
      </c>
      <c r="AO81" s="47" t="str">
        <f t="shared" si="41"/>
        <v>0</v>
      </c>
      <c r="AP81" s="44">
        <f t="shared" si="42"/>
        <v>0</v>
      </c>
      <c r="AQ81" s="48" t="str">
        <f t="shared" si="53"/>
        <v>1</v>
      </c>
      <c r="AR81" s="48" t="str">
        <f t="shared" si="54"/>
        <v>1</v>
      </c>
      <c r="AS81" s="48" t="str">
        <f t="shared" si="55"/>
        <v>0</v>
      </c>
      <c r="AT81" s="48" t="str">
        <f t="shared" si="56"/>
        <v>0</v>
      </c>
      <c r="AU81" s="48" t="str">
        <f t="shared" si="57"/>
        <v>0</v>
      </c>
      <c r="AV81" s="48" t="str">
        <f t="shared" si="58"/>
        <v>1</v>
      </c>
      <c r="AW81" s="48" t="str">
        <f t="shared" si="59"/>
        <v>1</v>
      </c>
      <c r="AX81" s="48" t="str">
        <f t="shared" si="60"/>
        <v>0</v>
      </c>
      <c r="AY81" s="49" t="str">
        <f t="shared" si="43"/>
        <v>0</v>
      </c>
      <c r="AZ81" s="49" t="str">
        <f t="shared" si="44"/>
        <v>0</v>
      </c>
      <c r="BA81" s="49" t="str">
        <f t="shared" si="45"/>
        <v>0</v>
      </c>
      <c r="BB81" s="49" t="str">
        <f t="shared" si="46"/>
        <v>0</v>
      </c>
      <c r="BE81" s="53"/>
      <c r="BF81" s="53"/>
      <c r="BG81" s="53"/>
      <c r="BH81" s="53" t="str">
        <f t="shared" si="47"/>
        <v>00</v>
      </c>
      <c r="BI81" s="53" t="str">
        <f t="shared" si="48"/>
        <v>00</v>
      </c>
      <c r="BJ81" s="53" t="str">
        <f t="shared" si="49"/>
        <v>06</v>
      </c>
      <c r="BK81" s="53" t="str">
        <f t="shared" si="50"/>
        <v>4C</v>
      </c>
      <c r="BL81" s="53" t="str">
        <f t="shared" si="51"/>
        <v>60</v>
      </c>
    </row>
    <row r="82" spans="1:64" x14ac:dyDescent="0.3">
      <c r="A82" s="59"/>
      <c r="C82">
        <v>44</v>
      </c>
      <c r="E82" t="s">
        <v>231</v>
      </c>
      <c r="F82" t="s">
        <v>231</v>
      </c>
      <c r="G82" t="s">
        <v>231</v>
      </c>
      <c r="H82" t="s">
        <v>231</v>
      </c>
      <c r="I82" t="s">
        <v>231</v>
      </c>
      <c r="J82" t="s">
        <v>231</v>
      </c>
      <c r="K82" t="s">
        <v>231</v>
      </c>
      <c r="L82" t="s">
        <v>199</v>
      </c>
      <c r="M82" t="s">
        <v>159</v>
      </c>
      <c r="N82" t="s">
        <v>235</v>
      </c>
      <c r="O82" s="51" t="str">
        <f>_xlfn.CONCAT("0x",BE82:BL82)</f>
        <v>0x0000000000</v>
      </c>
      <c r="P82" s="56" t="str">
        <f t="shared" si="19"/>
        <v>0</v>
      </c>
      <c r="Q82" s="56" t="str">
        <f t="shared" si="20"/>
        <v>0</v>
      </c>
      <c r="R82" s="56" t="str">
        <f t="shared" si="21"/>
        <v>0</v>
      </c>
      <c r="S82" s="56" t="str">
        <f t="shared" si="22"/>
        <v>0</v>
      </c>
      <c r="T82" s="42" t="str">
        <f t="shared" si="23"/>
        <v>0</v>
      </c>
      <c r="U82" s="42" t="str">
        <f t="shared" si="24"/>
        <v>0</v>
      </c>
      <c r="V82" s="42" t="str">
        <f t="shared" si="25"/>
        <v>0</v>
      </c>
      <c r="W82" s="42" t="str">
        <f t="shared" si="26"/>
        <v>0</v>
      </c>
      <c r="X82" s="43" t="str">
        <f t="shared" si="27"/>
        <v>0</v>
      </c>
      <c r="Y82" s="43" t="str">
        <f t="shared" si="28"/>
        <v>0</v>
      </c>
      <c r="Z82" s="43" t="str">
        <f t="shared" si="29"/>
        <v>0</v>
      </c>
      <c r="AA82" s="43" t="str">
        <f t="shared" si="30"/>
        <v>0</v>
      </c>
      <c r="AB82" s="44" t="str">
        <f t="shared" si="31"/>
        <v>0</v>
      </c>
      <c r="AC82" s="44" t="str">
        <f t="shared" si="32"/>
        <v>0</v>
      </c>
      <c r="AD82" s="44" t="str">
        <f t="shared" si="33"/>
        <v>0</v>
      </c>
      <c r="AE82" s="44" t="str">
        <f t="shared" si="52"/>
        <v>0</v>
      </c>
      <c r="AF82" s="45" t="str">
        <f t="shared" si="34"/>
        <v>0</v>
      </c>
      <c r="AG82" s="45" t="str">
        <f t="shared" si="35"/>
        <v>0</v>
      </c>
      <c r="AH82" s="45" t="str">
        <f t="shared" si="36"/>
        <v>0</v>
      </c>
      <c r="AI82" s="45" t="str">
        <f>MID(VLOOKUP($I82,$K$4:$L61, 2, FALSE),4,1)</f>
        <v>0</v>
      </c>
      <c r="AJ82" s="46" t="str">
        <f t="shared" si="37"/>
        <v>0</v>
      </c>
      <c r="AK82" s="46" t="str">
        <f t="shared" si="38"/>
        <v>0</v>
      </c>
      <c r="AL82" s="47" t="str">
        <f t="shared" si="9"/>
        <v>0</v>
      </c>
      <c r="AM82" s="47" t="str">
        <f t="shared" si="39"/>
        <v>0</v>
      </c>
      <c r="AN82" s="47" t="str">
        <f t="shared" si="40"/>
        <v>0</v>
      </c>
      <c r="AO82" s="47" t="str">
        <f t="shared" si="41"/>
        <v>0</v>
      </c>
      <c r="AP82" s="44">
        <f t="shared" si="42"/>
        <v>0</v>
      </c>
      <c r="AQ82" s="48" t="str">
        <f t="shared" si="53"/>
        <v>0</v>
      </c>
      <c r="AR82" s="48" t="str">
        <f t="shared" si="54"/>
        <v>0</v>
      </c>
      <c r="AS82" s="48" t="str">
        <f t="shared" si="55"/>
        <v>0</v>
      </c>
      <c r="AT82" s="48" t="str">
        <f t="shared" si="56"/>
        <v>0</v>
      </c>
      <c r="AU82" s="48" t="str">
        <f t="shared" si="57"/>
        <v>0</v>
      </c>
      <c r="AV82" s="48" t="str">
        <f t="shared" si="58"/>
        <v>0</v>
      </c>
      <c r="AW82" s="48" t="str">
        <f t="shared" si="59"/>
        <v>0</v>
      </c>
      <c r="AX82" s="48" t="str">
        <f t="shared" si="60"/>
        <v>0</v>
      </c>
      <c r="AY82" s="49" t="str">
        <f t="shared" si="43"/>
        <v>0</v>
      </c>
      <c r="AZ82" s="49" t="str">
        <f t="shared" si="44"/>
        <v>0</v>
      </c>
      <c r="BA82" s="49" t="str">
        <f t="shared" si="45"/>
        <v>0</v>
      </c>
      <c r="BB82" s="49" t="str">
        <f t="shared" si="46"/>
        <v>0</v>
      </c>
      <c r="BE82" s="53"/>
      <c r="BF82" s="53"/>
      <c r="BG82" s="53"/>
      <c r="BH82" s="53" t="str">
        <f>BIN2HEX(_xlfn.CONCAT(P82:V82),2)</f>
        <v>00</v>
      </c>
      <c r="BI82" s="53" t="str">
        <f>BIN2HEX(_xlfn.CONCAT(W82:AD82),2)</f>
        <v>00</v>
      </c>
      <c r="BJ82" s="53" t="str">
        <f>BIN2HEX(_xlfn.CONCAT(AE82:AL82),2)</f>
        <v>00</v>
      </c>
      <c r="BK82" s="53" t="str">
        <f>BIN2HEX(_xlfn.CONCAT(AM82:AT82),2)</f>
        <v>00</v>
      </c>
      <c r="BL82" s="53" t="str">
        <f>BIN2HEX(_xlfn.CONCAT(AU82:BB82),2)</f>
        <v>00</v>
      </c>
    </row>
    <row r="83" spans="1:64" x14ac:dyDescent="0.3">
      <c r="A83" s="59"/>
      <c r="C83">
        <v>45</v>
      </c>
      <c r="E83" t="s">
        <v>231</v>
      </c>
      <c r="F83" t="s">
        <v>231</v>
      </c>
      <c r="G83" t="s">
        <v>231</v>
      </c>
      <c r="H83" t="s">
        <v>231</v>
      </c>
      <c r="I83" t="s">
        <v>231</v>
      </c>
      <c r="J83" t="s">
        <v>231</v>
      </c>
      <c r="K83" t="s">
        <v>231</v>
      </c>
      <c r="L83" t="s">
        <v>199</v>
      </c>
      <c r="M83" t="s">
        <v>159</v>
      </c>
      <c r="N83" t="s">
        <v>235</v>
      </c>
      <c r="O83" s="51" t="str">
        <f t="shared" si="18"/>
        <v>0x0000000000</v>
      </c>
      <c r="P83" s="56" t="str">
        <f t="shared" si="19"/>
        <v>0</v>
      </c>
      <c r="Q83" s="56" t="str">
        <f t="shared" si="20"/>
        <v>0</v>
      </c>
      <c r="R83" s="56" t="str">
        <f t="shared" si="21"/>
        <v>0</v>
      </c>
      <c r="S83" s="56" t="str">
        <f t="shared" si="22"/>
        <v>0</v>
      </c>
      <c r="T83" s="42" t="str">
        <f t="shared" si="23"/>
        <v>0</v>
      </c>
      <c r="U83" s="42" t="str">
        <f t="shared" si="24"/>
        <v>0</v>
      </c>
      <c r="V83" s="42" t="str">
        <f t="shared" si="25"/>
        <v>0</v>
      </c>
      <c r="W83" s="42" t="str">
        <f t="shared" si="26"/>
        <v>0</v>
      </c>
      <c r="X83" s="43" t="str">
        <f t="shared" si="27"/>
        <v>0</v>
      </c>
      <c r="Y83" s="43" t="str">
        <f t="shared" si="28"/>
        <v>0</v>
      </c>
      <c r="Z83" s="43" t="str">
        <f t="shared" si="29"/>
        <v>0</v>
      </c>
      <c r="AA83" s="43" t="str">
        <f t="shared" si="30"/>
        <v>0</v>
      </c>
      <c r="AB83" s="44" t="str">
        <f t="shared" si="31"/>
        <v>0</v>
      </c>
      <c r="AC83" s="44" t="str">
        <f t="shared" si="32"/>
        <v>0</v>
      </c>
      <c r="AD83" s="44" t="str">
        <f t="shared" si="33"/>
        <v>0</v>
      </c>
      <c r="AE83" s="44" t="str">
        <f t="shared" si="52"/>
        <v>0</v>
      </c>
      <c r="AF83" s="45" t="str">
        <f t="shared" si="34"/>
        <v>0</v>
      </c>
      <c r="AG83" s="45" t="str">
        <f t="shared" si="35"/>
        <v>0</v>
      </c>
      <c r="AH83" s="45" t="str">
        <f t="shared" si="36"/>
        <v>0</v>
      </c>
      <c r="AI83" s="45" t="str">
        <f>MID(VLOOKUP($I83,$K$4:$L62, 2, FALSE),4,1)</f>
        <v>0</v>
      </c>
      <c r="AJ83" s="46" t="str">
        <f t="shared" si="37"/>
        <v>0</v>
      </c>
      <c r="AK83" s="46" t="str">
        <f t="shared" si="38"/>
        <v>0</v>
      </c>
      <c r="AL83" s="47" t="str">
        <f t="shared" si="9"/>
        <v>0</v>
      </c>
      <c r="AM83" s="47" t="str">
        <f t="shared" si="39"/>
        <v>0</v>
      </c>
      <c r="AN83" s="47" t="str">
        <f t="shared" si="40"/>
        <v>0</v>
      </c>
      <c r="AO83" s="47" t="str">
        <f t="shared" si="41"/>
        <v>0</v>
      </c>
      <c r="AP83" s="44">
        <f t="shared" si="42"/>
        <v>0</v>
      </c>
      <c r="AQ83" s="48" t="str">
        <f t="shared" si="53"/>
        <v>0</v>
      </c>
      <c r="AR83" s="48" t="str">
        <f t="shared" si="54"/>
        <v>0</v>
      </c>
      <c r="AS83" s="48" t="str">
        <f t="shared" si="55"/>
        <v>0</v>
      </c>
      <c r="AT83" s="48" t="str">
        <f t="shared" si="56"/>
        <v>0</v>
      </c>
      <c r="AU83" s="48" t="str">
        <f t="shared" si="57"/>
        <v>0</v>
      </c>
      <c r="AV83" s="48" t="str">
        <f t="shared" si="58"/>
        <v>0</v>
      </c>
      <c r="AW83" s="48" t="str">
        <f t="shared" si="59"/>
        <v>0</v>
      </c>
      <c r="AX83" s="48" t="str">
        <f t="shared" si="60"/>
        <v>0</v>
      </c>
      <c r="AY83" s="49" t="str">
        <f t="shared" si="43"/>
        <v>0</v>
      </c>
      <c r="AZ83" s="49" t="str">
        <f t="shared" si="44"/>
        <v>0</v>
      </c>
      <c r="BA83" s="49" t="str">
        <f t="shared" si="45"/>
        <v>0</v>
      </c>
      <c r="BB83" s="49" t="str">
        <f t="shared" si="46"/>
        <v>0</v>
      </c>
      <c r="BE83" s="53"/>
      <c r="BF83" s="53"/>
      <c r="BG83" s="53"/>
      <c r="BH83" s="53" t="str">
        <f t="shared" si="47"/>
        <v>00</v>
      </c>
      <c r="BI83" s="53" t="str">
        <f t="shared" si="48"/>
        <v>00</v>
      </c>
      <c r="BJ83" s="53" t="str">
        <f t="shared" si="49"/>
        <v>00</v>
      </c>
      <c r="BK83" s="53" t="str">
        <f t="shared" si="50"/>
        <v>00</v>
      </c>
      <c r="BL83" s="53" t="str">
        <f t="shared" si="51"/>
        <v>00</v>
      </c>
    </row>
    <row r="84" spans="1:64" x14ac:dyDescent="0.3">
      <c r="A84" s="59"/>
      <c r="B84" t="s">
        <v>286</v>
      </c>
      <c r="C84">
        <v>46</v>
      </c>
      <c r="E84" t="s">
        <v>262</v>
      </c>
      <c r="F84" t="s">
        <v>247</v>
      </c>
      <c r="G84" t="s">
        <v>226</v>
      </c>
      <c r="H84" t="s">
        <v>269</v>
      </c>
      <c r="I84" t="s">
        <v>275</v>
      </c>
      <c r="J84" t="s">
        <v>231</v>
      </c>
      <c r="K84" t="s">
        <v>271</v>
      </c>
      <c r="L84" t="s">
        <v>279</v>
      </c>
      <c r="M84" t="s">
        <v>271</v>
      </c>
      <c r="N84" t="s">
        <v>235</v>
      </c>
      <c r="O84" s="51" t="str">
        <f t="shared" si="18"/>
        <v>0x5A09A0D170</v>
      </c>
      <c r="P84" s="56" t="str">
        <f t="shared" si="19"/>
        <v>1</v>
      </c>
      <c r="Q84" s="56" t="str">
        <f t="shared" si="20"/>
        <v>0</v>
      </c>
      <c r="R84" s="56" t="str">
        <f t="shared" si="21"/>
        <v>1</v>
      </c>
      <c r="S84" s="56" t="str">
        <f t="shared" si="22"/>
        <v>1</v>
      </c>
      <c r="T84" s="42" t="str">
        <f t="shared" si="23"/>
        <v>0</v>
      </c>
      <c r="U84" s="42" t="str">
        <f t="shared" si="24"/>
        <v>1</v>
      </c>
      <c r="V84" s="42" t="str">
        <f t="shared" si="25"/>
        <v>0</v>
      </c>
      <c r="W84" s="42" t="str">
        <f t="shared" si="26"/>
        <v>0</v>
      </c>
      <c r="X84" s="43" t="str">
        <f t="shared" si="27"/>
        <v>0</v>
      </c>
      <c r="Y84" s="43" t="str">
        <f t="shared" si="28"/>
        <v>0</v>
      </c>
      <c r="Z84" s="43" t="str">
        <f t="shared" si="29"/>
        <v>0</v>
      </c>
      <c r="AA84" s="43" t="str">
        <f t="shared" si="30"/>
        <v>1</v>
      </c>
      <c r="AB84" s="44" t="str">
        <f t="shared" si="31"/>
        <v>0</v>
      </c>
      <c r="AC84" s="44" t="str">
        <f t="shared" si="32"/>
        <v>0</v>
      </c>
      <c r="AD84" s="44" t="str">
        <f t="shared" si="33"/>
        <v>1</v>
      </c>
      <c r="AE84" s="44" t="str">
        <f t="shared" si="52"/>
        <v>1</v>
      </c>
      <c r="AF84" s="45" t="str">
        <f t="shared" si="34"/>
        <v>0</v>
      </c>
      <c r="AG84" s="45" t="str">
        <f t="shared" si="35"/>
        <v>1</v>
      </c>
      <c r="AH84" s="45" t="str">
        <f t="shared" si="36"/>
        <v>0</v>
      </c>
      <c r="AI84" s="45" t="str">
        <f>MID(VLOOKUP($I84,$K$4:$L62, 2, FALSE),4,1)</f>
        <v>0</v>
      </c>
      <c r="AJ84" s="46" t="str">
        <f t="shared" si="37"/>
        <v>0</v>
      </c>
      <c r="AK84" s="46" t="str">
        <f t="shared" si="38"/>
        <v>0</v>
      </c>
      <c r="AL84" s="47" t="str">
        <f t="shared" si="9"/>
        <v>0</v>
      </c>
      <c r="AM84" s="47" t="str">
        <f t="shared" si="39"/>
        <v>1</v>
      </c>
      <c r="AN84" s="47" t="str">
        <f t="shared" si="40"/>
        <v>1</v>
      </c>
      <c r="AO84" s="47" t="str">
        <f t="shared" si="41"/>
        <v>0</v>
      </c>
      <c r="AP84" s="44">
        <f t="shared" si="42"/>
        <v>1</v>
      </c>
      <c r="AQ84" s="48" t="str">
        <f t="shared" si="53"/>
        <v>0</v>
      </c>
      <c r="AR84" s="48" t="str">
        <f t="shared" si="54"/>
        <v>0</v>
      </c>
      <c r="AS84" s="48" t="str">
        <f t="shared" si="55"/>
        <v>0</v>
      </c>
      <c r="AT84" s="48" t="str">
        <f t="shared" si="56"/>
        <v>1</v>
      </c>
      <c r="AU84" s="48" t="str">
        <f t="shared" si="57"/>
        <v>0</v>
      </c>
      <c r="AV84" s="48" t="str">
        <f t="shared" si="58"/>
        <v>1</v>
      </c>
      <c r="AW84" s="48" t="str">
        <f t="shared" si="59"/>
        <v>1</v>
      </c>
      <c r="AX84" s="48" t="str">
        <f t="shared" si="60"/>
        <v>1</v>
      </c>
      <c r="AY84" s="49" t="str">
        <f t="shared" si="43"/>
        <v>0</v>
      </c>
      <c r="AZ84" s="49" t="str">
        <f t="shared" si="44"/>
        <v>0</v>
      </c>
      <c r="BA84" s="49" t="str">
        <f t="shared" si="45"/>
        <v>0</v>
      </c>
      <c r="BB84" s="49" t="str">
        <f t="shared" si="46"/>
        <v>0</v>
      </c>
      <c r="BE84" s="53"/>
      <c r="BF84" s="53"/>
      <c r="BG84" s="53"/>
      <c r="BH84" s="53" t="str">
        <f t="shared" si="47"/>
        <v>5A</v>
      </c>
      <c r="BI84" s="53" t="str">
        <f t="shared" si="48"/>
        <v>09</v>
      </c>
      <c r="BJ84" s="53" t="str">
        <f t="shared" si="49"/>
        <v>A0</v>
      </c>
      <c r="BK84" s="53" t="str">
        <f t="shared" si="50"/>
        <v>D1</v>
      </c>
      <c r="BL84" s="53" t="str">
        <f t="shared" si="51"/>
        <v>70</v>
      </c>
    </row>
    <row r="85" spans="1:64" x14ac:dyDescent="0.3">
      <c r="A85" s="59"/>
      <c r="C85">
        <v>47</v>
      </c>
      <c r="E85" t="s">
        <v>231</v>
      </c>
      <c r="F85" t="s">
        <v>231</v>
      </c>
      <c r="G85" t="s">
        <v>231</v>
      </c>
      <c r="H85" t="s">
        <v>231</v>
      </c>
      <c r="I85" t="s">
        <v>231</v>
      </c>
      <c r="J85" t="s">
        <v>270</v>
      </c>
      <c r="K85" t="s">
        <v>232</v>
      </c>
      <c r="L85" t="s">
        <v>199</v>
      </c>
      <c r="M85" t="s">
        <v>233</v>
      </c>
      <c r="N85" t="s">
        <v>235</v>
      </c>
      <c r="O85" s="51" t="str">
        <f t="shared" si="18"/>
        <v>0x0000064C60</v>
      </c>
      <c r="P85" s="56" t="str">
        <f t="shared" si="19"/>
        <v>0</v>
      </c>
      <c r="Q85" s="56" t="str">
        <f t="shared" si="20"/>
        <v>0</v>
      </c>
      <c r="R85" s="56" t="str">
        <f t="shared" si="21"/>
        <v>0</v>
      </c>
      <c r="S85" s="56" t="str">
        <f t="shared" si="22"/>
        <v>0</v>
      </c>
      <c r="T85" s="42" t="str">
        <f t="shared" si="23"/>
        <v>0</v>
      </c>
      <c r="U85" s="42" t="str">
        <f t="shared" si="24"/>
        <v>0</v>
      </c>
      <c r="V85" s="42" t="str">
        <f t="shared" si="25"/>
        <v>0</v>
      </c>
      <c r="W85" s="42" t="str">
        <f t="shared" si="26"/>
        <v>0</v>
      </c>
      <c r="X85" s="43" t="str">
        <f t="shared" si="27"/>
        <v>0</v>
      </c>
      <c r="Y85" s="43" t="str">
        <f t="shared" si="28"/>
        <v>0</v>
      </c>
      <c r="Z85" s="43" t="str">
        <f t="shared" si="29"/>
        <v>0</v>
      </c>
      <c r="AA85" s="43" t="str">
        <f t="shared" si="30"/>
        <v>0</v>
      </c>
      <c r="AB85" s="44" t="str">
        <f t="shared" si="31"/>
        <v>0</v>
      </c>
      <c r="AC85" s="44" t="str">
        <f t="shared" si="32"/>
        <v>0</v>
      </c>
      <c r="AD85" s="44" t="str">
        <f t="shared" si="33"/>
        <v>0</v>
      </c>
      <c r="AE85" s="44" t="str">
        <f t="shared" si="52"/>
        <v>0</v>
      </c>
      <c r="AF85" s="45" t="str">
        <f t="shared" si="34"/>
        <v>0</v>
      </c>
      <c r="AG85" s="45" t="str">
        <f t="shared" si="35"/>
        <v>0</v>
      </c>
      <c r="AH85" s="45" t="str">
        <f t="shared" si="36"/>
        <v>0</v>
      </c>
      <c r="AI85" s="45" t="str">
        <f>MID(VLOOKUP($I85,$K$4:$L63, 2, FALSE),4,1)</f>
        <v>0</v>
      </c>
      <c r="AJ85" s="46" t="str">
        <f t="shared" si="37"/>
        <v>1</v>
      </c>
      <c r="AK85" s="46" t="str">
        <f t="shared" si="38"/>
        <v>1</v>
      </c>
      <c r="AL85" s="47" t="str">
        <f t="shared" si="9"/>
        <v>0</v>
      </c>
      <c r="AM85" s="47" t="str">
        <f t="shared" si="39"/>
        <v>0</v>
      </c>
      <c r="AN85" s="47" t="str">
        <f t="shared" si="40"/>
        <v>1</v>
      </c>
      <c r="AO85" s="47" t="str">
        <f t="shared" si="41"/>
        <v>0</v>
      </c>
      <c r="AP85" s="44">
        <f t="shared" si="42"/>
        <v>0</v>
      </c>
      <c r="AQ85" s="48" t="str">
        <f t="shared" si="53"/>
        <v>1</v>
      </c>
      <c r="AR85" s="48" t="str">
        <f t="shared" si="54"/>
        <v>1</v>
      </c>
      <c r="AS85" s="48" t="str">
        <f t="shared" si="55"/>
        <v>0</v>
      </c>
      <c r="AT85" s="48" t="str">
        <f t="shared" si="56"/>
        <v>0</v>
      </c>
      <c r="AU85" s="48" t="str">
        <f t="shared" si="57"/>
        <v>0</v>
      </c>
      <c r="AV85" s="48" t="str">
        <f t="shared" si="58"/>
        <v>1</v>
      </c>
      <c r="AW85" s="48" t="str">
        <f t="shared" si="59"/>
        <v>1</v>
      </c>
      <c r="AX85" s="48" t="str">
        <f t="shared" si="60"/>
        <v>0</v>
      </c>
      <c r="AY85" s="49" t="str">
        <f t="shared" si="43"/>
        <v>0</v>
      </c>
      <c r="AZ85" s="49" t="str">
        <f t="shared" si="44"/>
        <v>0</v>
      </c>
      <c r="BA85" s="49" t="str">
        <f t="shared" si="45"/>
        <v>0</v>
      </c>
      <c r="BB85" s="49" t="str">
        <f t="shared" si="46"/>
        <v>0</v>
      </c>
      <c r="BE85" s="53"/>
      <c r="BF85" s="53"/>
      <c r="BG85" s="53"/>
      <c r="BH85" s="53" t="str">
        <f t="shared" si="47"/>
        <v>00</v>
      </c>
      <c r="BI85" s="53" t="str">
        <f t="shared" si="48"/>
        <v>00</v>
      </c>
      <c r="BJ85" s="53" t="str">
        <f t="shared" si="49"/>
        <v>06</v>
      </c>
      <c r="BK85" s="53" t="str">
        <f t="shared" si="50"/>
        <v>4C</v>
      </c>
      <c r="BL85" s="53" t="str">
        <f t="shared" si="51"/>
        <v>60</v>
      </c>
    </row>
    <row r="86" spans="1:64" x14ac:dyDescent="0.3">
      <c r="A86" s="59"/>
      <c r="C86">
        <v>48</v>
      </c>
      <c r="E86" t="s">
        <v>231</v>
      </c>
      <c r="F86" t="s">
        <v>231</v>
      </c>
      <c r="G86" t="s">
        <v>231</v>
      </c>
      <c r="H86" t="s">
        <v>231</v>
      </c>
      <c r="I86" t="s">
        <v>231</v>
      </c>
      <c r="J86" t="s">
        <v>231</v>
      </c>
      <c r="K86" t="s">
        <v>231</v>
      </c>
      <c r="L86" t="s">
        <v>199</v>
      </c>
      <c r="M86" t="s">
        <v>159</v>
      </c>
      <c r="N86" t="s">
        <v>235</v>
      </c>
      <c r="O86" s="51" t="str">
        <f>_xlfn.CONCAT("0x",BE86:BL86)</f>
        <v>0x0000000000</v>
      </c>
      <c r="P86" s="56" t="str">
        <f t="shared" si="19"/>
        <v>0</v>
      </c>
      <c r="Q86" s="56" t="str">
        <f t="shared" si="20"/>
        <v>0</v>
      </c>
      <c r="R86" s="56" t="str">
        <f t="shared" si="21"/>
        <v>0</v>
      </c>
      <c r="S86" s="56" t="str">
        <f t="shared" si="22"/>
        <v>0</v>
      </c>
      <c r="T86" s="42" t="str">
        <f t="shared" si="23"/>
        <v>0</v>
      </c>
      <c r="U86" s="42" t="str">
        <f t="shared" si="24"/>
        <v>0</v>
      </c>
      <c r="V86" s="42" t="str">
        <f t="shared" si="25"/>
        <v>0</v>
      </c>
      <c r="W86" s="42" t="str">
        <f t="shared" si="26"/>
        <v>0</v>
      </c>
      <c r="X86" s="43" t="str">
        <f t="shared" si="27"/>
        <v>0</v>
      </c>
      <c r="Y86" s="43" t="str">
        <f t="shared" si="28"/>
        <v>0</v>
      </c>
      <c r="Z86" s="43" t="str">
        <f t="shared" si="29"/>
        <v>0</v>
      </c>
      <c r="AA86" s="43" t="str">
        <f t="shared" si="30"/>
        <v>0</v>
      </c>
      <c r="AB86" s="44" t="str">
        <f t="shared" si="31"/>
        <v>0</v>
      </c>
      <c r="AC86" s="44" t="str">
        <f t="shared" si="32"/>
        <v>0</v>
      </c>
      <c r="AD86" s="44" t="str">
        <f t="shared" si="33"/>
        <v>0</v>
      </c>
      <c r="AE86" s="44" t="str">
        <f t="shared" si="52"/>
        <v>0</v>
      </c>
      <c r="AF86" s="45" t="str">
        <f t="shared" si="34"/>
        <v>0</v>
      </c>
      <c r="AG86" s="45" t="str">
        <f t="shared" si="35"/>
        <v>0</v>
      </c>
      <c r="AH86" s="45" t="str">
        <f t="shared" si="36"/>
        <v>0</v>
      </c>
      <c r="AI86" s="45" t="str">
        <f>MID(VLOOKUP($I86,$K$4:$L64, 2, FALSE),4,1)</f>
        <v>0</v>
      </c>
      <c r="AJ86" s="46" t="str">
        <f t="shared" si="37"/>
        <v>0</v>
      </c>
      <c r="AK86" s="46" t="str">
        <f t="shared" si="38"/>
        <v>0</v>
      </c>
      <c r="AL86" s="47" t="str">
        <f t="shared" si="9"/>
        <v>0</v>
      </c>
      <c r="AM86" s="47" t="str">
        <f t="shared" si="39"/>
        <v>0</v>
      </c>
      <c r="AN86" s="47" t="str">
        <f t="shared" si="40"/>
        <v>0</v>
      </c>
      <c r="AO86" s="47" t="str">
        <f t="shared" si="41"/>
        <v>0</v>
      </c>
      <c r="AP86" s="44">
        <f t="shared" si="42"/>
        <v>0</v>
      </c>
      <c r="AQ86" s="48" t="str">
        <f t="shared" si="53"/>
        <v>0</v>
      </c>
      <c r="AR86" s="48" t="str">
        <f t="shared" si="54"/>
        <v>0</v>
      </c>
      <c r="AS86" s="48" t="str">
        <f t="shared" si="55"/>
        <v>0</v>
      </c>
      <c r="AT86" s="48" t="str">
        <f t="shared" si="56"/>
        <v>0</v>
      </c>
      <c r="AU86" s="48" t="str">
        <f t="shared" si="57"/>
        <v>0</v>
      </c>
      <c r="AV86" s="48" t="str">
        <f t="shared" si="58"/>
        <v>0</v>
      </c>
      <c r="AW86" s="48" t="str">
        <f t="shared" si="59"/>
        <v>0</v>
      </c>
      <c r="AX86" s="48" t="str">
        <f t="shared" si="60"/>
        <v>0</v>
      </c>
      <c r="AY86" s="49" t="str">
        <f t="shared" si="43"/>
        <v>0</v>
      </c>
      <c r="AZ86" s="49" t="str">
        <f t="shared" si="44"/>
        <v>0</v>
      </c>
      <c r="BA86" s="49" t="str">
        <f t="shared" si="45"/>
        <v>0</v>
      </c>
      <c r="BB86" s="49" t="str">
        <f t="shared" si="46"/>
        <v>0</v>
      </c>
      <c r="BE86" s="53"/>
      <c r="BF86" s="53"/>
      <c r="BG86" s="53"/>
      <c r="BH86" s="53" t="str">
        <f>BIN2HEX(_xlfn.CONCAT(P86:V86),2)</f>
        <v>00</v>
      </c>
      <c r="BI86" s="53" t="str">
        <f>BIN2HEX(_xlfn.CONCAT(W86:AD86),2)</f>
        <v>00</v>
      </c>
      <c r="BJ86" s="53" t="str">
        <f>BIN2HEX(_xlfn.CONCAT(AE86:AL86),2)</f>
        <v>00</v>
      </c>
      <c r="BK86" s="53" t="str">
        <f>BIN2HEX(_xlfn.CONCAT(AM86:AT86),2)</f>
        <v>00</v>
      </c>
      <c r="BL86" s="53" t="str">
        <f>BIN2HEX(_xlfn.CONCAT(AU86:BB86),2)</f>
        <v>00</v>
      </c>
    </row>
    <row r="87" spans="1:64" x14ac:dyDescent="0.3">
      <c r="A87" s="59"/>
      <c r="C87">
        <v>49</v>
      </c>
      <c r="E87" t="s">
        <v>231</v>
      </c>
      <c r="F87" t="s">
        <v>231</v>
      </c>
      <c r="G87" t="s">
        <v>231</v>
      </c>
      <c r="H87" t="s">
        <v>231</v>
      </c>
      <c r="I87" t="s">
        <v>231</v>
      </c>
      <c r="J87" t="s">
        <v>231</v>
      </c>
      <c r="K87" t="s">
        <v>231</v>
      </c>
      <c r="L87" t="s">
        <v>199</v>
      </c>
      <c r="M87" t="s">
        <v>159</v>
      </c>
      <c r="N87" t="s">
        <v>235</v>
      </c>
      <c r="O87" s="51" t="str">
        <f t="shared" si="18"/>
        <v>0x0000000000</v>
      </c>
      <c r="P87" s="56" t="str">
        <f t="shared" si="19"/>
        <v>0</v>
      </c>
      <c r="Q87" s="56" t="str">
        <f t="shared" si="20"/>
        <v>0</v>
      </c>
      <c r="R87" s="56" t="str">
        <f t="shared" si="21"/>
        <v>0</v>
      </c>
      <c r="S87" s="56" t="str">
        <f t="shared" si="22"/>
        <v>0</v>
      </c>
      <c r="T87" s="42" t="str">
        <f t="shared" si="23"/>
        <v>0</v>
      </c>
      <c r="U87" s="42" t="str">
        <f t="shared" si="24"/>
        <v>0</v>
      </c>
      <c r="V87" s="42" t="str">
        <f t="shared" si="25"/>
        <v>0</v>
      </c>
      <c r="W87" s="42" t="str">
        <f t="shared" si="26"/>
        <v>0</v>
      </c>
      <c r="X87" s="43" t="str">
        <f t="shared" si="27"/>
        <v>0</v>
      </c>
      <c r="Y87" s="43" t="str">
        <f t="shared" si="28"/>
        <v>0</v>
      </c>
      <c r="Z87" s="43" t="str">
        <f t="shared" si="29"/>
        <v>0</v>
      </c>
      <c r="AA87" s="43" t="str">
        <f t="shared" si="30"/>
        <v>0</v>
      </c>
      <c r="AB87" s="44" t="str">
        <f t="shared" si="31"/>
        <v>0</v>
      </c>
      <c r="AC87" s="44" t="str">
        <f t="shared" si="32"/>
        <v>0</v>
      </c>
      <c r="AD87" s="44" t="str">
        <f t="shared" si="33"/>
        <v>0</v>
      </c>
      <c r="AE87" s="44" t="str">
        <f t="shared" si="52"/>
        <v>0</v>
      </c>
      <c r="AF87" s="45" t="str">
        <f t="shared" si="34"/>
        <v>0</v>
      </c>
      <c r="AG87" s="45" t="str">
        <f t="shared" si="35"/>
        <v>0</v>
      </c>
      <c r="AH87" s="45" t="str">
        <f t="shared" si="36"/>
        <v>0</v>
      </c>
      <c r="AI87" s="45" t="str">
        <f>MID(VLOOKUP($I87,$K$4:$L65, 2, FALSE),4,1)</f>
        <v>0</v>
      </c>
      <c r="AJ87" s="46" t="str">
        <f t="shared" si="37"/>
        <v>0</v>
      </c>
      <c r="AK87" s="46" t="str">
        <f t="shared" si="38"/>
        <v>0</v>
      </c>
      <c r="AL87" s="47" t="str">
        <f t="shared" si="9"/>
        <v>0</v>
      </c>
      <c r="AM87" s="47" t="str">
        <f t="shared" si="39"/>
        <v>0</v>
      </c>
      <c r="AN87" s="47" t="str">
        <f t="shared" si="40"/>
        <v>0</v>
      </c>
      <c r="AO87" s="47" t="str">
        <f t="shared" si="41"/>
        <v>0</v>
      </c>
      <c r="AP87" s="44">
        <f t="shared" si="42"/>
        <v>0</v>
      </c>
      <c r="AQ87" s="48" t="str">
        <f t="shared" si="53"/>
        <v>0</v>
      </c>
      <c r="AR87" s="48" t="str">
        <f t="shared" si="54"/>
        <v>0</v>
      </c>
      <c r="AS87" s="48" t="str">
        <f t="shared" si="55"/>
        <v>0</v>
      </c>
      <c r="AT87" s="48" t="str">
        <f t="shared" si="56"/>
        <v>0</v>
      </c>
      <c r="AU87" s="48" t="str">
        <f t="shared" si="57"/>
        <v>0</v>
      </c>
      <c r="AV87" s="48" t="str">
        <f t="shared" si="58"/>
        <v>0</v>
      </c>
      <c r="AW87" s="48" t="str">
        <f t="shared" si="59"/>
        <v>0</v>
      </c>
      <c r="AX87" s="48" t="str">
        <f t="shared" si="60"/>
        <v>0</v>
      </c>
      <c r="AY87" s="49" t="str">
        <f t="shared" si="43"/>
        <v>0</v>
      </c>
      <c r="AZ87" s="49" t="str">
        <f t="shared" si="44"/>
        <v>0</v>
      </c>
      <c r="BA87" s="49" t="str">
        <f t="shared" si="45"/>
        <v>0</v>
      </c>
      <c r="BB87" s="49" t="str">
        <f t="shared" si="46"/>
        <v>0</v>
      </c>
      <c r="BE87" s="53"/>
      <c r="BF87" s="53"/>
      <c r="BG87" s="53"/>
      <c r="BH87" s="53" t="str">
        <f t="shared" si="47"/>
        <v>00</v>
      </c>
      <c r="BI87" s="53" t="str">
        <f t="shared" si="48"/>
        <v>00</v>
      </c>
      <c r="BJ87" s="53" t="str">
        <f t="shared" si="49"/>
        <v>00</v>
      </c>
      <c r="BK87" s="53" t="str">
        <f t="shared" si="50"/>
        <v>00</v>
      </c>
      <c r="BL87" s="53" t="str">
        <f t="shared" si="51"/>
        <v>00</v>
      </c>
    </row>
    <row r="88" spans="1:64" x14ac:dyDescent="0.3">
      <c r="A88" s="59"/>
      <c r="B88" t="s">
        <v>287</v>
      </c>
      <c r="C88">
        <v>50</v>
      </c>
      <c r="E88" t="s">
        <v>288</v>
      </c>
      <c r="F88" t="s">
        <v>247</v>
      </c>
      <c r="G88" t="s">
        <v>226</v>
      </c>
      <c r="H88" t="s">
        <v>269</v>
      </c>
      <c r="I88" t="s">
        <v>275</v>
      </c>
      <c r="J88" t="s">
        <v>231</v>
      </c>
      <c r="K88" t="s">
        <v>271</v>
      </c>
      <c r="L88" t="s">
        <v>279</v>
      </c>
      <c r="M88" t="s">
        <v>271</v>
      </c>
      <c r="N88" t="s">
        <v>235</v>
      </c>
      <c r="O88" s="51" t="str">
        <f t="shared" si="18"/>
        <v>0x6209A0D170</v>
      </c>
      <c r="P88" s="56" t="str">
        <f t="shared" si="19"/>
        <v>1</v>
      </c>
      <c r="Q88" s="56" t="str">
        <f t="shared" si="20"/>
        <v>1</v>
      </c>
      <c r="R88" s="56" t="str">
        <f t="shared" si="21"/>
        <v>0</v>
      </c>
      <c r="S88" s="56" t="str">
        <f t="shared" si="22"/>
        <v>0</v>
      </c>
      <c r="T88" s="42" t="str">
        <f t="shared" si="23"/>
        <v>0</v>
      </c>
      <c r="U88" s="42" t="str">
        <f t="shared" si="24"/>
        <v>1</v>
      </c>
      <c r="V88" s="42" t="str">
        <f t="shared" si="25"/>
        <v>0</v>
      </c>
      <c r="W88" s="42" t="str">
        <f t="shared" si="26"/>
        <v>0</v>
      </c>
      <c r="X88" s="43" t="str">
        <f t="shared" si="27"/>
        <v>0</v>
      </c>
      <c r="Y88" s="43" t="str">
        <f t="shared" si="28"/>
        <v>0</v>
      </c>
      <c r="Z88" s="43" t="str">
        <f t="shared" si="29"/>
        <v>0</v>
      </c>
      <c r="AA88" s="43" t="str">
        <f t="shared" si="30"/>
        <v>1</v>
      </c>
      <c r="AB88" s="44" t="str">
        <f t="shared" si="31"/>
        <v>0</v>
      </c>
      <c r="AC88" s="44" t="str">
        <f t="shared" si="32"/>
        <v>0</v>
      </c>
      <c r="AD88" s="44" t="str">
        <f t="shared" si="33"/>
        <v>1</v>
      </c>
      <c r="AE88" s="44" t="str">
        <f t="shared" si="52"/>
        <v>1</v>
      </c>
      <c r="AF88" s="45" t="str">
        <f t="shared" si="34"/>
        <v>0</v>
      </c>
      <c r="AG88" s="45" t="str">
        <f t="shared" si="35"/>
        <v>1</v>
      </c>
      <c r="AH88" s="45" t="str">
        <f t="shared" si="36"/>
        <v>0</v>
      </c>
      <c r="AI88" s="45" t="str">
        <f>MID(VLOOKUP($I88,$K$4:$L64, 2, FALSE),4,1)</f>
        <v>0</v>
      </c>
      <c r="AJ88" s="46" t="str">
        <f t="shared" si="37"/>
        <v>0</v>
      </c>
      <c r="AK88" s="46" t="str">
        <f t="shared" si="38"/>
        <v>0</v>
      </c>
      <c r="AL88" s="47" t="str">
        <f t="shared" si="9"/>
        <v>0</v>
      </c>
      <c r="AM88" s="47" t="str">
        <f t="shared" si="39"/>
        <v>1</v>
      </c>
      <c r="AN88" s="47" t="str">
        <f t="shared" si="40"/>
        <v>1</v>
      </c>
      <c r="AO88" s="47" t="str">
        <f t="shared" si="41"/>
        <v>0</v>
      </c>
      <c r="AP88" s="44">
        <f t="shared" si="42"/>
        <v>1</v>
      </c>
      <c r="AQ88" s="48" t="str">
        <f t="shared" si="53"/>
        <v>0</v>
      </c>
      <c r="AR88" s="48" t="str">
        <f t="shared" si="54"/>
        <v>0</v>
      </c>
      <c r="AS88" s="48" t="str">
        <f t="shared" si="55"/>
        <v>0</v>
      </c>
      <c r="AT88" s="48" t="str">
        <f t="shared" si="56"/>
        <v>1</v>
      </c>
      <c r="AU88" s="48" t="str">
        <f t="shared" si="57"/>
        <v>0</v>
      </c>
      <c r="AV88" s="48" t="str">
        <f t="shared" si="58"/>
        <v>1</v>
      </c>
      <c r="AW88" s="48" t="str">
        <f t="shared" si="59"/>
        <v>1</v>
      </c>
      <c r="AX88" s="48" t="str">
        <f t="shared" si="60"/>
        <v>1</v>
      </c>
      <c r="AY88" s="49" t="str">
        <f t="shared" si="43"/>
        <v>0</v>
      </c>
      <c r="AZ88" s="49" t="str">
        <f t="shared" si="44"/>
        <v>0</v>
      </c>
      <c r="BA88" s="49" t="str">
        <f t="shared" si="45"/>
        <v>0</v>
      </c>
      <c r="BB88" s="49" t="str">
        <f t="shared" si="46"/>
        <v>0</v>
      </c>
      <c r="BE88" s="53"/>
      <c r="BF88" s="53"/>
      <c r="BG88" s="53"/>
      <c r="BH88" s="53" t="str">
        <f t="shared" si="47"/>
        <v>62</v>
      </c>
      <c r="BI88" s="53" t="str">
        <f t="shared" si="48"/>
        <v>09</v>
      </c>
      <c r="BJ88" s="53" t="str">
        <f t="shared" si="49"/>
        <v>A0</v>
      </c>
      <c r="BK88" s="53" t="str">
        <f t="shared" si="50"/>
        <v>D1</v>
      </c>
      <c r="BL88" s="53" t="str">
        <f t="shared" si="51"/>
        <v>70</v>
      </c>
    </row>
    <row r="89" spans="1:64" x14ac:dyDescent="0.3">
      <c r="A89" s="59"/>
      <c r="C89">
        <v>51</v>
      </c>
      <c r="E89" t="s">
        <v>231</v>
      </c>
      <c r="F89" t="s">
        <v>231</v>
      </c>
      <c r="G89" t="s">
        <v>231</v>
      </c>
      <c r="H89" t="s">
        <v>231</v>
      </c>
      <c r="I89" t="s">
        <v>231</v>
      </c>
      <c r="J89" t="s">
        <v>270</v>
      </c>
      <c r="K89" t="s">
        <v>232</v>
      </c>
      <c r="L89" t="s">
        <v>199</v>
      </c>
      <c r="M89" t="s">
        <v>233</v>
      </c>
      <c r="N89" t="s">
        <v>235</v>
      </c>
      <c r="O89" s="51" t="str">
        <f t="shared" si="18"/>
        <v>0x0000064C60</v>
      </c>
      <c r="P89" s="56" t="str">
        <f t="shared" si="19"/>
        <v>0</v>
      </c>
      <c r="Q89" s="56" t="str">
        <f t="shared" si="20"/>
        <v>0</v>
      </c>
      <c r="R89" s="56" t="str">
        <f t="shared" si="21"/>
        <v>0</v>
      </c>
      <c r="S89" s="56" t="str">
        <f t="shared" si="22"/>
        <v>0</v>
      </c>
      <c r="T89" s="42" t="str">
        <f t="shared" si="23"/>
        <v>0</v>
      </c>
      <c r="U89" s="42" t="str">
        <f t="shared" si="24"/>
        <v>0</v>
      </c>
      <c r="V89" s="42" t="str">
        <f t="shared" si="25"/>
        <v>0</v>
      </c>
      <c r="W89" s="42" t="str">
        <f t="shared" si="26"/>
        <v>0</v>
      </c>
      <c r="X89" s="43" t="str">
        <f t="shared" si="27"/>
        <v>0</v>
      </c>
      <c r="Y89" s="43" t="str">
        <f t="shared" si="28"/>
        <v>0</v>
      </c>
      <c r="Z89" s="43" t="str">
        <f t="shared" si="29"/>
        <v>0</v>
      </c>
      <c r="AA89" s="43" t="str">
        <f t="shared" si="30"/>
        <v>0</v>
      </c>
      <c r="AB89" s="44" t="str">
        <f t="shared" si="31"/>
        <v>0</v>
      </c>
      <c r="AC89" s="44" t="str">
        <f t="shared" si="32"/>
        <v>0</v>
      </c>
      <c r="AD89" s="44" t="str">
        <f t="shared" si="33"/>
        <v>0</v>
      </c>
      <c r="AE89" s="44" t="str">
        <f t="shared" si="52"/>
        <v>0</v>
      </c>
      <c r="AF89" s="45" t="str">
        <f t="shared" si="34"/>
        <v>0</v>
      </c>
      <c r="AG89" s="45" t="str">
        <f t="shared" si="35"/>
        <v>0</v>
      </c>
      <c r="AH89" s="45" t="str">
        <f t="shared" si="36"/>
        <v>0</v>
      </c>
      <c r="AI89" s="45" t="str">
        <f>MID(VLOOKUP($I89,$K$4:$L65, 2, FALSE),4,1)</f>
        <v>0</v>
      </c>
      <c r="AJ89" s="46" t="str">
        <f t="shared" si="37"/>
        <v>1</v>
      </c>
      <c r="AK89" s="46" t="str">
        <f t="shared" si="38"/>
        <v>1</v>
      </c>
      <c r="AL89" s="47" t="str">
        <f t="shared" si="9"/>
        <v>0</v>
      </c>
      <c r="AM89" s="47" t="str">
        <f t="shared" si="39"/>
        <v>0</v>
      </c>
      <c r="AN89" s="47" t="str">
        <f t="shared" si="40"/>
        <v>1</v>
      </c>
      <c r="AO89" s="47" t="str">
        <f t="shared" si="41"/>
        <v>0</v>
      </c>
      <c r="AP89" s="44">
        <f t="shared" si="42"/>
        <v>0</v>
      </c>
      <c r="AQ89" s="48" t="str">
        <f t="shared" si="53"/>
        <v>1</v>
      </c>
      <c r="AR89" s="48" t="str">
        <f t="shared" si="54"/>
        <v>1</v>
      </c>
      <c r="AS89" s="48" t="str">
        <f t="shared" si="55"/>
        <v>0</v>
      </c>
      <c r="AT89" s="48" t="str">
        <f t="shared" si="56"/>
        <v>0</v>
      </c>
      <c r="AU89" s="48" t="str">
        <f t="shared" si="57"/>
        <v>0</v>
      </c>
      <c r="AV89" s="48" t="str">
        <f t="shared" si="58"/>
        <v>1</v>
      </c>
      <c r="AW89" s="48" t="str">
        <f t="shared" si="59"/>
        <v>1</v>
      </c>
      <c r="AX89" s="48" t="str">
        <f t="shared" si="60"/>
        <v>0</v>
      </c>
      <c r="AY89" s="49" t="str">
        <f t="shared" si="43"/>
        <v>0</v>
      </c>
      <c r="AZ89" s="49" t="str">
        <f t="shared" si="44"/>
        <v>0</v>
      </c>
      <c r="BA89" s="49" t="str">
        <f t="shared" si="45"/>
        <v>0</v>
      </c>
      <c r="BB89" s="49" t="str">
        <f t="shared" si="46"/>
        <v>0</v>
      </c>
      <c r="BE89" s="53"/>
      <c r="BF89" s="53"/>
      <c r="BG89" s="53"/>
      <c r="BH89" s="53" t="str">
        <f t="shared" si="47"/>
        <v>00</v>
      </c>
      <c r="BI89" s="53" t="str">
        <f t="shared" si="48"/>
        <v>00</v>
      </c>
      <c r="BJ89" s="53" t="str">
        <f t="shared" si="49"/>
        <v>06</v>
      </c>
      <c r="BK89" s="53" t="str">
        <f t="shared" si="50"/>
        <v>4C</v>
      </c>
      <c r="BL89" s="53" t="str">
        <f t="shared" si="51"/>
        <v>60</v>
      </c>
    </row>
    <row r="90" spans="1:64" x14ac:dyDescent="0.3">
      <c r="A90" s="59"/>
      <c r="C90">
        <v>52</v>
      </c>
      <c r="E90" t="s">
        <v>231</v>
      </c>
      <c r="F90" t="s">
        <v>231</v>
      </c>
      <c r="G90" t="s">
        <v>231</v>
      </c>
      <c r="H90" t="s">
        <v>231</v>
      </c>
      <c r="I90" t="s">
        <v>231</v>
      </c>
      <c r="J90" t="s">
        <v>231</v>
      </c>
      <c r="K90" t="s">
        <v>231</v>
      </c>
      <c r="L90" t="s">
        <v>199</v>
      </c>
      <c r="M90" t="s">
        <v>159</v>
      </c>
      <c r="N90" t="s">
        <v>235</v>
      </c>
      <c r="O90" s="51" t="str">
        <f t="shared" si="18"/>
        <v>0x0000000000</v>
      </c>
      <c r="P90" s="56" t="str">
        <f t="shared" si="19"/>
        <v>0</v>
      </c>
      <c r="Q90" s="56" t="str">
        <f t="shared" si="20"/>
        <v>0</v>
      </c>
      <c r="R90" s="56" t="str">
        <f t="shared" si="21"/>
        <v>0</v>
      </c>
      <c r="S90" s="56" t="str">
        <f t="shared" si="22"/>
        <v>0</v>
      </c>
      <c r="T90" s="42" t="str">
        <f t="shared" si="23"/>
        <v>0</v>
      </c>
      <c r="U90" s="42" t="str">
        <f t="shared" si="24"/>
        <v>0</v>
      </c>
      <c r="V90" s="42" t="str">
        <f t="shared" si="25"/>
        <v>0</v>
      </c>
      <c r="W90" s="42" t="str">
        <f t="shared" si="26"/>
        <v>0</v>
      </c>
      <c r="X90" s="43" t="str">
        <f t="shared" si="27"/>
        <v>0</v>
      </c>
      <c r="Y90" s="43" t="str">
        <f t="shared" si="28"/>
        <v>0</v>
      </c>
      <c r="Z90" s="43" t="str">
        <f t="shared" si="29"/>
        <v>0</v>
      </c>
      <c r="AA90" s="43" t="str">
        <f t="shared" si="30"/>
        <v>0</v>
      </c>
      <c r="AB90" s="44" t="str">
        <f t="shared" si="31"/>
        <v>0</v>
      </c>
      <c r="AC90" s="44" t="str">
        <f t="shared" si="32"/>
        <v>0</v>
      </c>
      <c r="AD90" s="44" t="str">
        <f t="shared" si="33"/>
        <v>0</v>
      </c>
      <c r="AE90" s="44" t="str">
        <f t="shared" si="52"/>
        <v>0</v>
      </c>
      <c r="AF90" s="45" t="str">
        <f t="shared" si="34"/>
        <v>0</v>
      </c>
      <c r="AG90" s="45" t="str">
        <f t="shared" si="35"/>
        <v>0</v>
      </c>
      <c r="AH90" s="45" t="str">
        <f t="shared" si="36"/>
        <v>0</v>
      </c>
      <c r="AI90" s="45" t="str">
        <f>MID(VLOOKUP($I90,$K$4:$L68, 2, FALSE),4,1)</f>
        <v>0</v>
      </c>
      <c r="AJ90" s="46" t="str">
        <f t="shared" si="37"/>
        <v>0</v>
      </c>
      <c r="AK90" s="46" t="str">
        <f t="shared" si="38"/>
        <v>0</v>
      </c>
      <c r="AL90" s="47" t="str">
        <f t="shared" si="9"/>
        <v>0</v>
      </c>
      <c r="AM90" s="47" t="str">
        <f t="shared" si="39"/>
        <v>0</v>
      </c>
      <c r="AN90" s="47" t="str">
        <f t="shared" si="40"/>
        <v>0</v>
      </c>
      <c r="AO90" s="47" t="str">
        <f t="shared" si="41"/>
        <v>0</v>
      </c>
      <c r="AP90" s="44">
        <f t="shared" si="42"/>
        <v>0</v>
      </c>
      <c r="AQ90" s="48" t="str">
        <f t="shared" si="53"/>
        <v>0</v>
      </c>
      <c r="AR90" s="48" t="str">
        <f t="shared" si="54"/>
        <v>0</v>
      </c>
      <c r="AS90" s="48" t="str">
        <f t="shared" si="55"/>
        <v>0</v>
      </c>
      <c r="AT90" s="48" t="str">
        <f t="shared" si="56"/>
        <v>0</v>
      </c>
      <c r="AU90" s="48" t="str">
        <f t="shared" si="57"/>
        <v>0</v>
      </c>
      <c r="AV90" s="48" t="str">
        <f t="shared" si="58"/>
        <v>0</v>
      </c>
      <c r="AW90" s="48" t="str">
        <f t="shared" si="59"/>
        <v>0</v>
      </c>
      <c r="AX90" s="48" t="str">
        <f t="shared" si="60"/>
        <v>0</v>
      </c>
      <c r="AY90" s="49" t="str">
        <f t="shared" si="43"/>
        <v>0</v>
      </c>
      <c r="AZ90" s="49" t="str">
        <f t="shared" si="44"/>
        <v>0</v>
      </c>
      <c r="BA90" s="49" t="str">
        <f t="shared" si="45"/>
        <v>0</v>
      </c>
      <c r="BB90" s="49" t="str">
        <f t="shared" si="46"/>
        <v>0</v>
      </c>
      <c r="BE90" s="53"/>
      <c r="BF90" s="53"/>
      <c r="BG90" s="53"/>
      <c r="BH90" s="53" t="str">
        <f t="shared" si="47"/>
        <v>00</v>
      </c>
      <c r="BI90" s="53" t="str">
        <f t="shared" si="48"/>
        <v>00</v>
      </c>
      <c r="BJ90" s="53" t="str">
        <f t="shared" si="49"/>
        <v>00</v>
      </c>
      <c r="BK90" s="53" t="str">
        <f t="shared" si="50"/>
        <v>00</v>
      </c>
      <c r="BL90" s="53" t="str">
        <f t="shared" si="51"/>
        <v>00</v>
      </c>
    </row>
    <row r="91" spans="1:64" x14ac:dyDescent="0.3">
      <c r="A91" s="59"/>
      <c r="C91">
        <v>53</v>
      </c>
      <c r="E91" t="s">
        <v>231</v>
      </c>
      <c r="F91" t="s">
        <v>231</v>
      </c>
      <c r="G91" t="s">
        <v>231</v>
      </c>
      <c r="H91" t="s">
        <v>231</v>
      </c>
      <c r="I91" t="s">
        <v>231</v>
      </c>
      <c r="J91" t="s">
        <v>231</v>
      </c>
      <c r="K91" t="s">
        <v>231</v>
      </c>
      <c r="L91" t="s">
        <v>199</v>
      </c>
      <c r="M91" t="s">
        <v>159</v>
      </c>
      <c r="N91" t="s">
        <v>235</v>
      </c>
      <c r="O91" s="51" t="str">
        <f>_xlfn.CONCAT("0x",BE91:BL91)</f>
        <v>0x0000000000</v>
      </c>
      <c r="P91" s="56" t="str">
        <f t="shared" si="19"/>
        <v>0</v>
      </c>
      <c r="Q91" s="56" t="str">
        <f t="shared" si="20"/>
        <v>0</v>
      </c>
      <c r="R91" s="56" t="str">
        <f t="shared" si="21"/>
        <v>0</v>
      </c>
      <c r="S91" s="56" t="str">
        <f t="shared" si="22"/>
        <v>0</v>
      </c>
      <c r="T91" s="42" t="str">
        <f t="shared" si="23"/>
        <v>0</v>
      </c>
      <c r="U91" s="42" t="str">
        <f t="shared" si="24"/>
        <v>0</v>
      </c>
      <c r="V91" s="42" t="str">
        <f t="shared" si="25"/>
        <v>0</v>
      </c>
      <c r="W91" s="42" t="str">
        <f t="shared" si="26"/>
        <v>0</v>
      </c>
      <c r="X91" s="43" t="str">
        <f t="shared" si="27"/>
        <v>0</v>
      </c>
      <c r="Y91" s="43" t="str">
        <f t="shared" si="28"/>
        <v>0</v>
      </c>
      <c r="Z91" s="43" t="str">
        <f t="shared" si="29"/>
        <v>0</v>
      </c>
      <c r="AA91" s="43" t="str">
        <f t="shared" si="30"/>
        <v>0</v>
      </c>
      <c r="AB91" s="44" t="str">
        <f t="shared" si="31"/>
        <v>0</v>
      </c>
      <c r="AC91" s="44" t="str">
        <f t="shared" si="32"/>
        <v>0</v>
      </c>
      <c r="AD91" s="44" t="str">
        <f t="shared" si="33"/>
        <v>0</v>
      </c>
      <c r="AE91" s="44" t="str">
        <f t="shared" si="52"/>
        <v>0</v>
      </c>
      <c r="AF91" s="45" t="str">
        <f t="shared" si="34"/>
        <v>0</v>
      </c>
      <c r="AG91" s="45" t="str">
        <f t="shared" si="35"/>
        <v>0</v>
      </c>
      <c r="AH91" s="45" t="str">
        <f t="shared" si="36"/>
        <v>0</v>
      </c>
      <c r="AI91" s="45" t="str">
        <f>MID(VLOOKUP($I91,$K$4:$L69, 2, FALSE),4,1)</f>
        <v>0</v>
      </c>
      <c r="AJ91" s="46" t="str">
        <f t="shared" si="37"/>
        <v>0</v>
      </c>
      <c r="AK91" s="46" t="str">
        <f t="shared" si="38"/>
        <v>0</v>
      </c>
      <c r="AL91" s="47" t="str">
        <f t="shared" si="9"/>
        <v>0</v>
      </c>
      <c r="AM91" s="47" t="str">
        <f t="shared" si="39"/>
        <v>0</v>
      </c>
      <c r="AN91" s="47" t="str">
        <f t="shared" si="40"/>
        <v>0</v>
      </c>
      <c r="AO91" s="47" t="str">
        <f t="shared" si="41"/>
        <v>0</v>
      </c>
      <c r="AP91" s="44">
        <f t="shared" si="42"/>
        <v>0</v>
      </c>
      <c r="AQ91" s="48" t="str">
        <f t="shared" si="53"/>
        <v>0</v>
      </c>
      <c r="AR91" s="48" t="str">
        <f t="shared" si="54"/>
        <v>0</v>
      </c>
      <c r="AS91" s="48" t="str">
        <f t="shared" si="55"/>
        <v>0</v>
      </c>
      <c r="AT91" s="48" t="str">
        <f t="shared" si="56"/>
        <v>0</v>
      </c>
      <c r="AU91" s="48" t="str">
        <f t="shared" si="57"/>
        <v>0</v>
      </c>
      <c r="AV91" s="48" t="str">
        <f t="shared" si="58"/>
        <v>0</v>
      </c>
      <c r="AW91" s="48" t="str">
        <f t="shared" si="59"/>
        <v>0</v>
      </c>
      <c r="AX91" s="48" t="str">
        <f t="shared" si="60"/>
        <v>0</v>
      </c>
      <c r="AY91" s="49" t="str">
        <f t="shared" si="43"/>
        <v>0</v>
      </c>
      <c r="AZ91" s="49" t="str">
        <f t="shared" si="44"/>
        <v>0</v>
      </c>
      <c r="BA91" s="49" t="str">
        <f t="shared" si="45"/>
        <v>0</v>
      </c>
      <c r="BB91" s="49" t="str">
        <f t="shared" si="46"/>
        <v>0</v>
      </c>
      <c r="BE91" s="53"/>
      <c r="BF91" s="53"/>
      <c r="BG91" s="53"/>
      <c r="BH91" s="53" t="str">
        <f>BIN2HEX(_xlfn.CONCAT(P91:V91),2)</f>
        <v>00</v>
      </c>
      <c r="BI91" s="53" t="str">
        <f>BIN2HEX(_xlfn.CONCAT(W91:AD91),2)</f>
        <v>00</v>
      </c>
      <c r="BJ91" s="53" t="str">
        <f>BIN2HEX(_xlfn.CONCAT(AE91:AL91),2)</f>
        <v>00</v>
      </c>
      <c r="BK91" s="53" t="str">
        <f>BIN2HEX(_xlfn.CONCAT(AM91:AT91),2)</f>
        <v>00</v>
      </c>
      <c r="BL91" s="53" t="str">
        <f>BIN2HEX(_xlfn.CONCAT(AU91:BB91),2)</f>
        <v>00</v>
      </c>
    </row>
    <row r="92" spans="1:64" x14ac:dyDescent="0.3">
      <c r="A92" s="59"/>
      <c r="B92" t="s">
        <v>289</v>
      </c>
      <c r="C92">
        <v>54</v>
      </c>
      <c r="E92" t="s">
        <v>231</v>
      </c>
      <c r="F92" t="s">
        <v>247</v>
      </c>
      <c r="G92" t="s">
        <v>290</v>
      </c>
      <c r="H92" t="s">
        <v>269</v>
      </c>
      <c r="I92" t="s">
        <v>275</v>
      </c>
      <c r="J92" t="s">
        <v>231</v>
      </c>
      <c r="K92" t="s">
        <v>271</v>
      </c>
      <c r="L92" t="s">
        <v>279</v>
      </c>
      <c r="M92" t="s">
        <v>271</v>
      </c>
      <c r="N92" t="s">
        <v>235</v>
      </c>
      <c r="O92" s="51" t="str">
        <f t="shared" si="18"/>
        <v>0x0239A0D170</v>
      </c>
      <c r="P92" s="56" t="str">
        <f t="shared" si="19"/>
        <v>0</v>
      </c>
      <c r="Q92" s="56" t="str">
        <f t="shared" si="20"/>
        <v>0</v>
      </c>
      <c r="R92" s="56" t="str">
        <f t="shared" si="21"/>
        <v>0</v>
      </c>
      <c r="S92" s="56" t="str">
        <f t="shared" si="22"/>
        <v>0</v>
      </c>
      <c r="T92" s="42" t="str">
        <f t="shared" si="23"/>
        <v>0</v>
      </c>
      <c r="U92" s="42" t="str">
        <f t="shared" si="24"/>
        <v>1</v>
      </c>
      <c r="V92" s="42" t="str">
        <f t="shared" si="25"/>
        <v>0</v>
      </c>
      <c r="W92" s="42" t="str">
        <f t="shared" si="26"/>
        <v>0</v>
      </c>
      <c r="X92" s="43" t="str">
        <f t="shared" si="27"/>
        <v>0</v>
      </c>
      <c r="Y92" s="43" t="str">
        <f t="shared" si="28"/>
        <v>1</v>
      </c>
      <c r="Z92" s="43" t="str">
        <f t="shared" si="29"/>
        <v>1</v>
      </c>
      <c r="AA92" s="43" t="str">
        <f t="shared" si="30"/>
        <v>1</v>
      </c>
      <c r="AB92" s="44" t="str">
        <f t="shared" si="31"/>
        <v>0</v>
      </c>
      <c r="AC92" s="44" t="str">
        <f t="shared" si="32"/>
        <v>0</v>
      </c>
      <c r="AD92" s="44" t="str">
        <f t="shared" si="33"/>
        <v>1</v>
      </c>
      <c r="AE92" s="44" t="str">
        <f t="shared" si="52"/>
        <v>1</v>
      </c>
      <c r="AF92" s="45" t="str">
        <f t="shared" si="34"/>
        <v>0</v>
      </c>
      <c r="AG92" s="45" t="str">
        <f t="shared" si="35"/>
        <v>1</v>
      </c>
      <c r="AH92" s="45" t="str">
        <f t="shared" si="36"/>
        <v>0</v>
      </c>
      <c r="AI92" s="45" t="str">
        <f>MID(VLOOKUP($I92,$K$4:$L66, 2, FALSE),4,1)</f>
        <v>0</v>
      </c>
      <c r="AJ92" s="46" t="str">
        <f t="shared" si="37"/>
        <v>0</v>
      </c>
      <c r="AK92" s="46" t="str">
        <f t="shared" si="38"/>
        <v>0</v>
      </c>
      <c r="AL92" s="47" t="str">
        <f t="shared" si="9"/>
        <v>0</v>
      </c>
      <c r="AM92" s="47" t="str">
        <f t="shared" si="39"/>
        <v>1</v>
      </c>
      <c r="AN92" s="47" t="str">
        <f t="shared" si="40"/>
        <v>1</v>
      </c>
      <c r="AO92" s="47" t="str">
        <f t="shared" si="41"/>
        <v>0</v>
      </c>
      <c r="AP92" s="44">
        <f t="shared" si="42"/>
        <v>1</v>
      </c>
      <c r="AQ92" s="48" t="str">
        <f t="shared" si="53"/>
        <v>0</v>
      </c>
      <c r="AR92" s="48" t="str">
        <f t="shared" si="54"/>
        <v>0</v>
      </c>
      <c r="AS92" s="48" t="str">
        <f t="shared" si="55"/>
        <v>0</v>
      </c>
      <c r="AT92" s="48" t="str">
        <f t="shared" si="56"/>
        <v>1</v>
      </c>
      <c r="AU92" s="48" t="str">
        <f t="shared" si="57"/>
        <v>0</v>
      </c>
      <c r="AV92" s="48" t="str">
        <f t="shared" si="58"/>
        <v>1</v>
      </c>
      <c r="AW92" s="48" t="str">
        <f t="shared" si="59"/>
        <v>1</v>
      </c>
      <c r="AX92" s="48" t="str">
        <f t="shared" si="60"/>
        <v>1</v>
      </c>
      <c r="AY92" s="49" t="str">
        <f t="shared" si="43"/>
        <v>0</v>
      </c>
      <c r="AZ92" s="49" t="str">
        <f t="shared" si="44"/>
        <v>0</v>
      </c>
      <c r="BA92" s="49" t="str">
        <f t="shared" si="45"/>
        <v>0</v>
      </c>
      <c r="BB92" s="49" t="str">
        <f t="shared" si="46"/>
        <v>0</v>
      </c>
      <c r="BE92" s="53"/>
      <c r="BF92" s="53"/>
      <c r="BG92" s="53"/>
      <c r="BH92" s="53" t="str">
        <f t="shared" si="47"/>
        <v>02</v>
      </c>
      <c r="BI92" s="53" t="str">
        <f t="shared" si="48"/>
        <v>39</v>
      </c>
      <c r="BJ92" s="53" t="str">
        <f t="shared" si="49"/>
        <v>A0</v>
      </c>
      <c r="BK92" s="53" t="str">
        <f t="shared" si="50"/>
        <v>D1</v>
      </c>
      <c r="BL92" s="53" t="str">
        <f t="shared" si="51"/>
        <v>70</v>
      </c>
    </row>
    <row r="93" spans="1:64" x14ac:dyDescent="0.3">
      <c r="A93" s="59"/>
      <c r="C93">
        <v>55</v>
      </c>
      <c r="E93" t="s">
        <v>231</v>
      </c>
      <c r="F93" t="s">
        <v>231</v>
      </c>
      <c r="G93" t="s">
        <v>231</v>
      </c>
      <c r="H93" t="s">
        <v>231</v>
      </c>
      <c r="I93" t="s">
        <v>231</v>
      </c>
      <c r="J93" t="s">
        <v>270</v>
      </c>
      <c r="K93" t="s">
        <v>232</v>
      </c>
      <c r="L93" t="s">
        <v>199</v>
      </c>
      <c r="M93" t="s">
        <v>233</v>
      </c>
      <c r="N93" t="s">
        <v>235</v>
      </c>
      <c r="O93" s="51" t="str">
        <f t="shared" si="18"/>
        <v>0x0000064C60</v>
      </c>
      <c r="P93" s="56" t="str">
        <f t="shared" si="19"/>
        <v>0</v>
      </c>
      <c r="Q93" s="56" t="str">
        <f t="shared" si="20"/>
        <v>0</v>
      </c>
      <c r="R93" s="56" t="str">
        <f t="shared" si="21"/>
        <v>0</v>
      </c>
      <c r="S93" s="56" t="str">
        <f t="shared" si="22"/>
        <v>0</v>
      </c>
      <c r="T93" s="42" t="str">
        <f t="shared" si="23"/>
        <v>0</v>
      </c>
      <c r="U93" s="42" t="str">
        <f t="shared" si="24"/>
        <v>0</v>
      </c>
      <c r="V93" s="42" t="str">
        <f t="shared" si="25"/>
        <v>0</v>
      </c>
      <c r="W93" s="42" t="str">
        <f t="shared" si="26"/>
        <v>0</v>
      </c>
      <c r="X93" s="43" t="str">
        <f t="shared" si="27"/>
        <v>0</v>
      </c>
      <c r="Y93" s="43" t="str">
        <f t="shared" si="28"/>
        <v>0</v>
      </c>
      <c r="Z93" s="43" t="str">
        <f t="shared" si="29"/>
        <v>0</v>
      </c>
      <c r="AA93" s="43" t="str">
        <f t="shared" si="30"/>
        <v>0</v>
      </c>
      <c r="AB93" s="44" t="str">
        <f t="shared" si="31"/>
        <v>0</v>
      </c>
      <c r="AC93" s="44" t="str">
        <f t="shared" si="32"/>
        <v>0</v>
      </c>
      <c r="AD93" s="44" t="str">
        <f t="shared" si="33"/>
        <v>0</v>
      </c>
      <c r="AE93" s="44" t="str">
        <f t="shared" si="52"/>
        <v>0</v>
      </c>
      <c r="AF93" s="45" t="str">
        <f t="shared" si="34"/>
        <v>0</v>
      </c>
      <c r="AG93" s="45" t="str">
        <f t="shared" si="35"/>
        <v>0</v>
      </c>
      <c r="AH93" s="45" t="str">
        <f t="shared" si="36"/>
        <v>0</v>
      </c>
      <c r="AI93" s="45" t="str">
        <f>MID(VLOOKUP($I93,$K$4:$L67, 2, FALSE),4,1)</f>
        <v>0</v>
      </c>
      <c r="AJ93" s="46" t="str">
        <f t="shared" si="37"/>
        <v>1</v>
      </c>
      <c r="AK93" s="46" t="str">
        <f t="shared" si="38"/>
        <v>1</v>
      </c>
      <c r="AL93" s="47" t="str">
        <f t="shared" si="9"/>
        <v>0</v>
      </c>
      <c r="AM93" s="47" t="str">
        <f t="shared" si="39"/>
        <v>0</v>
      </c>
      <c r="AN93" s="47" t="str">
        <f t="shared" si="40"/>
        <v>1</v>
      </c>
      <c r="AO93" s="47" t="str">
        <f t="shared" si="41"/>
        <v>0</v>
      </c>
      <c r="AP93" s="44">
        <f t="shared" si="42"/>
        <v>0</v>
      </c>
      <c r="AQ93" s="48" t="str">
        <f t="shared" si="53"/>
        <v>1</v>
      </c>
      <c r="AR93" s="48" t="str">
        <f t="shared" si="54"/>
        <v>1</v>
      </c>
      <c r="AS93" s="48" t="str">
        <f t="shared" si="55"/>
        <v>0</v>
      </c>
      <c r="AT93" s="48" t="str">
        <f t="shared" si="56"/>
        <v>0</v>
      </c>
      <c r="AU93" s="48" t="str">
        <f t="shared" si="57"/>
        <v>0</v>
      </c>
      <c r="AV93" s="48" t="str">
        <f t="shared" si="58"/>
        <v>1</v>
      </c>
      <c r="AW93" s="48" t="str">
        <f t="shared" si="59"/>
        <v>1</v>
      </c>
      <c r="AX93" s="48" t="str">
        <f t="shared" si="60"/>
        <v>0</v>
      </c>
      <c r="AY93" s="49" t="str">
        <f t="shared" si="43"/>
        <v>0</v>
      </c>
      <c r="AZ93" s="49" t="str">
        <f t="shared" si="44"/>
        <v>0</v>
      </c>
      <c r="BA93" s="49" t="str">
        <f t="shared" si="45"/>
        <v>0</v>
      </c>
      <c r="BB93" s="49" t="str">
        <f t="shared" si="46"/>
        <v>0</v>
      </c>
      <c r="BE93" s="53"/>
      <c r="BF93" s="53"/>
      <c r="BG93" s="53"/>
      <c r="BH93" s="53" t="str">
        <f t="shared" si="47"/>
        <v>00</v>
      </c>
      <c r="BI93" s="53" t="str">
        <f t="shared" si="48"/>
        <v>00</v>
      </c>
      <c r="BJ93" s="53" t="str">
        <f t="shared" si="49"/>
        <v>06</v>
      </c>
      <c r="BK93" s="53" t="str">
        <f t="shared" si="50"/>
        <v>4C</v>
      </c>
      <c r="BL93" s="53" t="str">
        <f t="shared" si="51"/>
        <v>60</v>
      </c>
    </row>
    <row r="94" spans="1:64" x14ac:dyDescent="0.3">
      <c r="A94" s="59"/>
      <c r="C94">
        <v>56</v>
      </c>
      <c r="E94" t="s">
        <v>231</v>
      </c>
      <c r="F94" t="s">
        <v>231</v>
      </c>
      <c r="G94" t="s">
        <v>231</v>
      </c>
      <c r="H94" t="s">
        <v>231</v>
      </c>
      <c r="I94" t="s">
        <v>231</v>
      </c>
      <c r="J94" t="s">
        <v>231</v>
      </c>
      <c r="K94" t="s">
        <v>231</v>
      </c>
      <c r="L94" t="s">
        <v>199</v>
      </c>
      <c r="M94" t="s">
        <v>159</v>
      </c>
      <c r="N94" t="s">
        <v>235</v>
      </c>
      <c r="O94" s="51" t="str">
        <f>_xlfn.CONCAT("0x",BE94:BL94)</f>
        <v>0x0000000000</v>
      </c>
      <c r="P94" s="56" t="str">
        <f t="shared" si="19"/>
        <v>0</v>
      </c>
      <c r="Q94" s="56" t="str">
        <f t="shared" si="20"/>
        <v>0</v>
      </c>
      <c r="R94" s="56" t="str">
        <f t="shared" si="21"/>
        <v>0</v>
      </c>
      <c r="S94" s="56" t="str">
        <f t="shared" si="22"/>
        <v>0</v>
      </c>
      <c r="T94" s="42" t="str">
        <f t="shared" si="23"/>
        <v>0</v>
      </c>
      <c r="U94" s="42" t="str">
        <f t="shared" si="24"/>
        <v>0</v>
      </c>
      <c r="V94" s="42" t="str">
        <f t="shared" si="25"/>
        <v>0</v>
      </c>
      <c r="W94" s="42" t="str">
        <f t="shared" si="26"/>
        <v>0</v>
      </c>
      <c r="X94" s="43" t="str">
        <f t="shared" si="27"/>
        <v>0</v>
      </c>
      <c r="Y94" s="43" t="str">
        <f t="shared" si="28"/>
        <v>0</v>
      </c>
      <c r="Z94" s="43" t="str">
        <f t="shared" si="29"/>
        <v>0</v>
      </c>
      <c r="AA94" s="43" t="str">
        <f t="shared" si="30"/>
        <v>0</v>
      </c>
      <c r="AB94" s="44" t="str">
        <f t="shared" si="31"/>
        <v>0</v>
      </c>
      <c r="AC94" s="44" t="str">
        <f t="shared" si="32"/>
        <v>0</v>
      </c>
      <c r="AD94" s="44" t="str">
        <f t="shared" si="33"/>
        <v>0</v>
      </c>
      <c r="AE94" s="44" t="str">
        <f t="shared" si="52"/>
        <v>0</v>
      </c>
      <c r="AF94" s="45" t="str">
        <f t="shared" si="34"/>
        <v>0</v>
      </c>
      <c r="AG94" s="45" t="str">
        <f t="shared" si="35"/>
        <v>0</v>
      </c>
      <c r="AH94" s="45" t="str">
        <f t="shared" si="36"/>
        <v>0</v>
      </c>
      <c r="AI94" s="45" t="str">
        <f>MID(VLOOKUP($I94,$K$4:$L72, 2, FALSE),4,1)</f>
        <v>0</v>
      </c>
      <c r="AJ94" s="46" t="str">
        <f t="shared" si="37"/>
        <v>0</v>
      </c>
      <c r="AK94" s="46" t="str">
        <f t="shared" si="38"/>
        <v>0</v>
      </c>
      <c r="AL94" s="47" t="str">
        <f t="shared" si="9"/>
        <v>0</v>
      </c>
      <c r="AM94" s="47" t="str">
        <f t="shared" si="39"/>
        <v>0</v>
      </c>
      <c r="AN94" s="47" t="str">
        <f t="shared" si="40"/>
        <v>0</v>
      </c>
      <c r="AO94" s="47" t="str">
        <f t="shared" si="41"/>
        <v>0</v>
      </c>
      <c r="AP94" s="44">
        <f t="shared" si="42"/>
        <v>0</v>
      </c>
      <c r="AQ94" s="48" t="str">
        <f t="shared" si="53"/>
        <v>0</v>
      </c>
      <c r="AR94" s="48" t="str">
        <f t="shared" si="54"/>
        <v>0</v>
      </c>
      <c r="AS94" s="48" t="str">
        <f t="shared" si="55"/>
        <v>0</v>
      </c>
      <c r="AT94" s="48" t="str">
        <f t="shared" si="56"/>
        <v>0</v>
      </c>
      <c r="AU94" s="48" t="str">
        <f t="shared" si="57"/>
        <v>0</v>
      </c>
      <c r="AV94" s="48" t="str">
        <f t="shared" si="58"/>
        <v>0</v>
      </c>
      <c r="AW94" s="48" t="str">
        <f t="shared" si="59"/>
        <v>0</v>
      </c>
      <c r="AX94" s="48" t="str">
        <f t="shared" si="60"/>
        <v>0</v>
      </c>
      <c r="AY94" s="49" t="str">
        <f t="shared" si="43"/>
        <v>0</v>
      </c>
      <c r="AZ94" s="49" t="str">
        <f t="shared" si="44"/>
        <v>0</v>
      </c>
      <c r="BA94" s="49" t="str">
        <f t="shared" si="45"/>
        <v>0</v>
      </c>
      <c r="BB94" s="49" t="str">
        <f t="shared" si="46"/>
        <v>0</v>
      </c>
      <c r="BE94" s="53"/>
      <c r="BF94" s="53"/>
      <c r="BG94" s="53"/>
      <c r="BH94" s="53" t="str">
        <f>BIN2HEX(_xlfn.CONCAT(P94:V94),2)</f>
        <v>00</v>
      </c>
      <c r="BI94" s="53" t="str">
        <f>BIN2HEX(_xlfn.CONCAT(W94:AD94),2)</f>
        <v>00</v>
      </c>
      <c r="BJ94" s="53" t="str">
        <f>BIN2HEX(_xlfn.CONCAT(AE94:AL94),2)</f>
        <v>00</v>
      </c>
      <c r="BK94" s="53" t="str">
        <f>BIN2HEX(_xlfn.CONCAT(AM94:AT94),2)</f>
        <v>00</v>
      </c>
      <c r="BL94" s="53" t="str">
        <f>BIN2HEX(_xlfn.CONCAT(AU94:BB94),2)</f>
        <v>00</v>
      </c>
    </row>
    <row r="95" spans="1:64" x14ac:dyDescent="0.3">
      <c r="A95" s="59"/>
      <c r="C95">
        <v>57</v>
      </c>
      <c r="E95" t="s">
        <v>231</v>
      </c>
      <c r="F95" t="s">
        <v>231</v>
      </c>
      <c r="G95" t="s">
        <v>231</v>
      </c>
      <c r="H95" t="s">
        <v>231</v>
      </c>
      <c r="I95" t="s">
        <v>231</v>
      </c>
      <c r="J95" t="s">
        <v>231</v>
      </c>
      <c r="K95" t="s">
        <v>231</v>
      </c>
      <c r="L95" t="s">
        <v>199</v>
      </c>
      <c r="M95" t="s">
        <v>159</v>
      </c>
      <c r="N95" t="s">
        <v>235</v>
      </c>
      <c r="O95" s="51" t="str">
        <f>_xlfn.CONCAT("0x",BE95:BL95)</f>
        <v>0x0000000000</v>
      </c>
      <c r="P95" s="56" t="str">
        <f t="shared" si="19"/>
        <v>0</v>
      </c>
      <c r="Q95" s="56" t="str">
        <f t="shared" si="20"/>
        <v>0</v>
      </c>
      <c r="R95" s="56" t="str">
        <f t="shared" si="21"/>
        <v>0</v>
      </c>
      <c r="S95" s="56" t="str">
        <f t="shared" si="22"/>
        <v>0</v>
      </c>
      <c r="T95" s="42" t="str">
        <f t="shared" si="23"/>
        <v>0</v>
      </c>
      <c r="U95" s="42" t="str">
        <f t="shared" si="24"/>
        <v>0</v>
      </c>
      <c r="V95" s="42" t="str">
        <f t="shared" si="25"/>
        <v>0</v>
      </c>
      <c r="W95" s="42" t="str">
        <f t="shared" si="26"/>
        <v>0</v>
      </c>
      <c r="X95" s="43" t="str">
        <f t="shared" si="27"/>
        <v>0</v>
      </c>
      <c r="Y95" s="43" t="str">
        <f t="shared" si="28"/>
        <v>0</v>
      </c>
      <c r="Z95" s="43" t="str">
        <f t="shared" si="29"/>
        <v>0</v>
      </c>
      <c r="AA95" s="43" t="str">
        <f t="shared" si="30"/>
        <v>0</v>
      </c>
      <c r="AB95" s="44" t="str">
        <f t="shared" si="31"/>
        <v>0</v>
      </c>
      <c r="AC95" s="44" t="str">
        <f t="shared" si="32"/>
        <v>0</v>
      </c>
      <c r="AD95" s="44" t="str">
        <f t="shared" si="33"/>
        <v>0</v>
      </c>
      <c r="AE95" s="44" t="str">
        <f t="shared" si="52"/>
        <v>0</v>
      </c>
      <c r="AF95" s="45" t="str">
        <f t="shared" si="34"/>
        <v>0</v>
      </c>
      <c r="AG95" s="45" t="str">
        <f t="shared" si="35"/>
        <v>0</v>
      </c>
      <c r="AH95" s="45" t="str">
        <f t="shared" si="36"/>
        <v>0</v>
      </c>
      <c r="AI95" s="45" t="str">
        <f>MID(VLOOKUP($I95,$K$4:$L73, 2, FALSE),4,1)</f>
        <v>0</v>
      </c>
      <c r="AJ95" s="46" t="str">
        <f t="shared" si="37"/>
        <v>0</v>
      </c>
      <c r="AK95" s="46" t="str">
        <f t="shared" si="38"/>
        <v>0</v>
      </c>
      <c r="AL95" s="47" t="str">
        <f t="shared" si="9"/>
        <v>0</v>
      </c>
      <c r="AM95" s="47" t="str">
        <f t="shared" si="39"/>
        <v>0</v>
      </c>
      <c r="AN95" s="47" t="str">
        <f t="shared" si="40"/>
        <v>0</v>
      </c>
      <c r="AO95" s="47" t="str">
        <f t="shared" si="41"/>
        <v>0</v>
      </c>
      <c r="AP95" s="44">
        <f t="shared" si="42"/>
        <v>0</v>
      </c>
      <c r="AQ95" s="48" t="str">
        <f t="shared" si="53"/>
        <v>0</v>
      </c>
      <c r="AR95" s="48" t="str">
        <f t="shared" si="54"/>
        <v>0</v>
      </c>
      <c r="AS95" s="48" t="str">
        <f t="shared" si="55"/>
        <v>0</v>
      </c>
      <c r="AT95" s="48" t="str">
        <f t="shared" si="56"/>
        <v>0</v>
      </c>
      <c r="AU95" s="48" t="str">
        <f t="shared" si="57"/>
        <v>0</v>
      </c>
      <c r="AV95" s="48" t="str">
        <f t="shared" si="58"/>
        <v>0</v>
      </c>
      <c r="AW95" s="48" t="str">
        <f t="shared" si="59"/>
        <v>0</v>
      </c>
      <c r="AX95" s="48" t="str">
        <f t="shared" si="60"/>
        <v>0</v>
      </c>
      <c r="AY95" s="49" t="str">
        <f t="shared" si="43"/>
        <v>0</v>
      </c>
      <c r="AZ95" s="49" t="str">
        <f t="shared" si="44"/>
        <v>0</v>
      </c>
      <c r="BA95" s="49" t="str">
        <f t="shared" si="45"/>
        <v>0</v>
      </c>
      <c r="BB95" s="49" t="str">
        <f t="shared" si="46"/>
        <v>0</v>
      </c>
      <c r="BE95" s="53"/>
      <c r="BF95" s="53"/>
      <c r="BG95" s="53"/>
      <c r="BH95" s="53" t="str">
        <f>BIN2HEX(_xlfn.CONCAT(P95:V95),2)</f>
        <v>00</v>
      </c>
      <c r="BI95" s="53" t="str">
        <f>BIN2HEX(_xlfn.CONCAT(W95:AD95),2)</f>
        <v>00</v>
      </c>
      <c r="BJ95" s="53" t="str">
        <f>BIN2HEX(_xlfn.CONCAT(AE95:AL95),2)</f>
        <v>00</v>
      </c>
      <c r="BK95" s="53" t="str">
        <f>BIN2HEX(_xlfn.CONCAT(AM95:AT95),2)</f>
        <v>00</v>
      </c>
      <c r="BL95" s="53" t="str">
        <f>BIN2HEX(_xlfn.CONCAT(AU95:BB95),2)</f>
        <v>00</v>
      </c>
    </row>
    <row r="96" spans="1:64" x14ac:dyDescent="0.3">
      <c r="A96" s="59"/>
      <c r="B96" t="s">
        <v>291</v>
      </c>
      <c r="C96">
        <v>58</v>
      </c>
      <c r="E96" t="s">
        <v>231</v>
      </c>
      <c r="F96" t="s">
        <v>247</v>
      </c>
      <c r="G96" t="s">
        <v>291</v>
      </c>
      <c r="H96" t="s">
        <v>269</v>
      </c>
      <c r="I96" t="s">
        <v>275</v>
      </c>
      <c r="J96" t="s">
        <v>231</v>
      </c>
      <c r="K96" t="s">
        <v>271</v>
      </c>
      <c r="L96" t="s">
        <v>279</v>
      </c>
      <c r="M96" t="s">
        <v>271</v>
      </c>
      <c r="N96" t="s">
        <v>235</v>
      </c>
      <c r="O96" s="51" t="str">
        <f t="shared" si="18"/>
        <v>0x0231A0D170</v>
      </c>
      <c r="P96" s="56" t="str">
        <f t="shared" si="19"/>
        <v>0</v>
      </c>
      <c r="Q96" s="56" t="str">
        <f t="shared" si="20"/>
        <v>0</v>
      </c>
      <c r="R96" s="56" t="str">
        <f t="shared" si="21"/>
        <v>0</v>
      </c>
      <c r="S96" s="56" t="str">
        <f t="shared" si="22"/>
        <v>0</v>
      </c>
      <c r="T96" s="42" t="str">
        <f t="shared" si="23"/>
        <v>0</v>
      </c>
      <c r="U96" s="42" t="str">
        <f t="shared" si="24"/>
        <v>1</v>
      </c>
      <c r="V96" s="42" t="str">
        <f t="shared" si="25"/>
        <v>0</v>
      </c>
      <c r="W96" s="42" t="str">
        <f t="shared" si="26"/>
        <v>0</v>
      </c>
      <c r="X96" s="43" t="str">
        <f t="shared" si="27"/>
        <v>0</v>
      </c>
      <c r="Y96" s="43" t="str">
        <f t="shared" si="28"/>
        <v>1</v>
      </c>
      <c r="Z96" s="43" t="str">
        <f t="shared" si="29"/>
        <v>1</v>
      </c>
      <c r="AA96" s="43" t="str">
        <f t="shared" si="30"/>
        <v>0</v>
      </c>
      <c r="AB96" s="44" t="str">
        <f t="shared" si="31"/>
        <v>0</v>
      </c>
      <c r="AC96" s="44" t="str">
        <f t="shared" si="32"/>
        <v>0</v>
      </c>
      <c r="AD96" s="44" t="str">
        <f t="shared" si="33"/>
        <v>1</v>
      </c>
      <c r="AE96" s="44" t="str">
        <f t="shared" si="52"/>
        <v>1</v>
      </c>
      <c r="AF96" s="45" t="str">
        <f t="shared" si="34"/>
        <v>0</v>
      </c>
      <c r="AG96" s="45" t="str">
        <f t="shared" si="35"/>
        <v>1</v>
      </c>
      <c r="AH96" s="45" t="str">
        <f t="shared" si="36"/>
        <v>0</v>
      </c>
      <c r="AI96" s="45" t="str">
        <f>MID(VLOOKUP($I96,$K$4:$L68, 2, FALSE),4,1)</f>
        <v>0</v>
      </c>
      <c r="AJ96" s="46" t="str">
        <f t="shared" si="37"/>
        <v>0</v>
      </c>
      <c r="AK96" s="46" t="str">
        <f t="shared" si="38"/>
        <v>0</v>
      </c>
      <c r="AL96" s="47" t="str">
        <f t="shared" si="9"/>
        <v>0</v>
      </c>
      <c r="AM96" s="47" t="str">
        <f t="shared" si="39"/>
        <v>1</v>
      </c>
      <c r="AN96" s="47" t="str">
        <f t="shared" si="40"/>
        <v>1</v>
      </c>
      <c r="AO96" s="47" t="str">
        <f t="shared" si="41"/>
        <v>0</v>
      </c>
      <c r="AP96" s="44">
        <f t="shared" si="42"/>
        <v>1</v>
      </c>
      <c r="AQ96" s="48" t="str">
        <f t="shared" si="53"/>
        <v>0</v>
      </c>
      <c r="AR96" s="48" t="str">
        <f t="shared" si="54"/>
        <v>0</v>
      </c>
      <c r="AS96" s="48" t="str">
        <f t="shared" si="55"/>
        <v>0</v>
      </c>
      <c r="AT96" s="48" t="str">
        <f t="shared" si="56"/>
        <v>1</v>
      </c>
      <c r="AU96" s="48" t="str">
        <f t="shared" si="57"/>
        <v>0</v>
      </c>
      <c r="AV96" s="48" t="str">
        <f t="shared" si="58"/>
        <v>1</v>
      </c>
      <c r="AW96" s="48" t="str">
        <f t="shared" si="59"/>
        <v>1</v>
      </c>
      <c r="AX96" s="48" t="str">
        <f t="shared" si="60"/>
        <v>1</v>
      </c>
      <c r="AY96" s="49" t="str">
        <f t="shared" si="43"/>
        <v>0</v>
      </c>
      <c r="AZ96" s="49" t="str">
        <f t="shared" si="44"/>
        <v>0</v>
      </c>
      <c r="BA96" s="49" t="str">
        <f t="shared" si="45"/>
        <v>0</v>
      </c>
      <c r="BB96" s="49" t="str">
        <f t="shared" si="46"/>
        <v>0</v>
      </c>
      <c r="BE96" s="53"/>
      <c r="BF96" s="53"/>
      <c r="BG96" s="53"/>
      <c r="BH96" s="53" t="str">
        <f t="shared" si="47"/>
        <v>02</v>
      </c>
      <c r="BI96" s="53" t="str">
        <f t="shared" si="48"/>
        <v>31</v>
      </c>
      <c r="BJ96" s="53" t="str">
        <f t="shared" si="49"/>
        <v>A0</v>
      </c>
      <c r="BK96" s="53" t="str">
        <f t="shared" si="50"/>
        <v>D1</v>
      </c>
      <c r="BL96" s="53" t="str">
        <f t="shared" si="51"/>
        <v>70</v>
      </c>
    </row>
    <row r="97" spans="1:64" x14ac:dyDescent="0.3">
      <c r="A97" s="59"/>
      <c r="C97">
        <v>59</v>
      </c>
      <c r="E97" t="s">
        <v>231</v>
      </c>
      <c r="F97" t="s">
        <v>231</v>
      </c>
      <c r="G97" t="s">
        <v>231</v>
      </c>
      <c r="H97" t="s">
        <v>231</v>
      </c>
      <c r="I97" t="s">
        <v>231</v>
      </c>
      <c r="J97" t="s">
        <v>270</v>
      </c>
      <c r="K97" t="s">
        <v>232</v>
      </c>
      <c r="L97" t="s">
        <v>199</v>
      </c>
      <c r="M97" t="s">
        <v>233</v>
      </c>
      <c r="N97" t="s">
        <v>235</v>
      </c>
      <c r="O97" s="51" t="str">
        <f t="shared" si="18"/>
        <v>0x0000064C60</v>
      </c>
      <c r="P97" s="56" t="str">
        <f t="shared" si="19"/>
        <v>0</v>
      </c>
      <c r="Q97" s="56" t="str">
        <f t="shared" si="20"/>
        <v>0</v>
      </c>
      <c r="R97" s="56" t="str">
        <f t="shared" si="21"/>
        <v>0</v>
      </c>
      <c r="S97" s="56" t="str">
        <f t="shared" si="22"/>
        <v>0</v>
      </c>
      <c r="T97" s="42" t="str">
        <f t="shared" si="23"/>
        <v>0</v>
      </c>
      <c r="U97" s="42" t="str">
        <f t="shared" si="24"/>
        <v>0</v>
      </c>
      <c r="V97" s="42" t="str">
        <f t="shared" si="25"/>
        <v>0</v>
      </c>
      <c r="W97" s="42" t="str">
        <f t="shared" si="26"/>
        <v>0</v>
      </c>
      <c r="X97" s="43" t="str">
        <f t="shared" si="27"/>
        <v>0</v>
      </c>
      <c r="Y97" s="43" t="str">
        <f t="shared" si="28"/>
        <v>0</v>
      </c>
      <c r="Z97" s="43" t="str">
        <f t="shared" si="29"/>
        <v>0</v>
      </c>
      <c r="AA97" s="43" t="str">
        <f t="shared" si="30"/>
        <v>0</v>
      </c>
      <c r="AB97" s="44" t="str">
        <f t="shared" si="31"/>
        <v>0</v>
      </c>
      <c r="AC97" s="44" t="str">
        <f t="shared" si="32"/>
        <v>0</v>
      </c>
      <c r="AD97" s="44" t="str">
        <f t="shared" si="33"/>
        <v>0</v>
      </c>
      <c r="AE97" s="44" t="str">
        <f t="shared" si="52"/>
        <v>0</v>
      </c>
      <c r="AF97" s="45" t="str">
        <f t="shared" si="34"/>
        <v>0</v>
      </c>
      <c r="AG97" s="45" t="str">
        <f t="shared" si="35"/>
        <v>0</v>
      </c>
      <c r="AH97" s="45" t="str">
        <f t="shared" si="36"/>
        <v>0</v>
      </c>
      <c r="AI97" s="45" t="str">
        <f>MID(VLOOKUP($I97,$K$4:$L68, 2, FALSE),4,1)</f>
        <v>0</v>
      </c>
      <c r="AJ97" s="46" t="str">
        <f t="shared" si="37"/>
        <v>1</v>
      </c>
      <c r="AK97" s="46" t="str">
        <f t="shared" si="38"/>
        <v>1</v>
      </c>
      <c r="AL97" s="47" t="str">
        <f t="shared" si="9"/>
        <v>0</v>
      </c>
      <c r="AM97" s="47" t="str">
        <f t="shared" si="39"/>
        <v>0</v>
      </c>
      <c r="AN97" s="47" t="str">
        <f t="shared" si="40"/>
        <v>1</v>
      </c>
      <c r="AO97" s="47" t="str">
        <f t="shared" si="41"/>
        <v>0</v>
      </c>
      <c r="AP97" s="44">
        <f t="shared" si="42"/>
        <v>0</v>
      </c>
      <c r="AQ97" s="48" t="str">
        <f t="shared" si="53"/>
        <v>1</v>
      </c>
      <c r="AR97" s="48" t="str">
        <f t="shared" si="54"/>
        <v>1</v>
      </c>
      <c r="AS97" s="48" t="str">
        <f t="shared" si="55"/>
        <v>0</v>
      </c>
      <c r="AT97" s="48" t="str">
        <f t="shared" si="56"/>
        <v>0</v>
      </c>
      <c r="AU97" s="48" t="str">
        <f t="shared" si="57"/>
        <v>0</v>
      </c>
      <c r="AV97" s="48" t="str">
        <f t="shared" si="58"/>
        <v>1</v>
      </c>
      <c r="AW97" s="48" t="str">
        <f t="shared" si="59"/>
        <v>1</v>
      </c>
      <c r="AX97" s="48" t="str">
        <f t="shared" si="60"/>
        <v>0</v>
      </c>
      <c r="AY97" s="49" t="str">
        <f t="shared" si="43"/>
        <v>0</v>
      </c>
      <c r="AZ97" s="49" t="str">
        <f t="shared" si="44"/>
        <v>0</v>
      </c>
      <c r="BA97" s="49" t="str">
        <f t="shared" si="45"/>
        <v>0</v>
      </c>
      <c r="BB97" s="49" t="str">
        <f t="shared" si="46"/>
        <v>0</v>
      </c>
      <c r="BE97" s="53"/>
      <c r="BF97" s="53"/>
      <c r="BG97" s="53"/>
      <c r="BH97" s="53" t="str">
        <f t="shared" si="47"/>
        <v>00</v>
      </c>
      <c r="BI97" s="53" t="str">
        <f t="shared" si="48"/>
        <v>00</v>
      </c>
      <c r="BJ97" s="53" t="str">
        <f t="shared" si="49"/>
        <v>06</v>
      </c>
      <c r="BK97" s="53" t="str">
        <f t="shared" si="50"/>
        <v>4C</v>
      </c>
      <c r="BL97" s="53" t="str">
        <f t="shared" si="51"/>
        <v>60</v>
      </c>
    </row>
    <row r="98" spans="1:64" x14ac:dyDescent="0.3">
      <c r="A98" s="59"/>
      <c r="C98">
        <v>60</v>
      </c>
      <c r="E98" t="s">
        <v>231</v>
      </c>
      <c r="F98" t="s">
        <v>231</v>
      </c>
      <c r="G98" t="s">
        <v>231</v>
      </c>
      <c r="H98" t="s">
        <v>231</v>
      </c>
      <c r="I98" t="s">
        <v>231</v>
      </c>
      <c r="J98" t="s">
        <v>231</v>
      </c>
      <c r="K98" t="s">
        <v>231</v>
      </c>
      <c r="L98" t="s">
        <v>199</v>
      </c>
      <c r="M98" t="s">
        <v>159</v>
      </c>
      <c r="N98" t="s">
        <v>235</v>
      </c>
      <c r="O98" s="51" t="str">
        <f t="shared" si="18"/>
        <v>0x0000000000</v>
      </c>
      <c r="P98" s="56" t="str">
        <f t="shared" si="19"/>
        <v>0</v>
      </c>
      <c r="Q98" s="56" t="str">
        <f t="shared" si="20"/>
        <v>0</v>
      </c>
      <c r="R98" s="56" t="str">
        <f t="shared" si="21"/>
        <v>0</v>
      </c>
      <c r="S98" s="56" t="str">
        <f t="shared" si="22"/>
        <v>0</v>
      </c>
      <c r="T98" s="42" t="str">
        <f t="shared" si="23"/>
        <v>0</v>
      </c>
      <c r="U98" s="42" t="str">
        <f t="shared" si="24"/>
        <v>0</v>
      </c>
      <c r="V98" s="42" t="str">
        <f t="shared" si="25"/>
        <v>0</v>
      </c>
      <c r="W98" s="42" t="str">
        <f t="shared" si="26"/>
        <v>0</v>
      </c>
      <c r="X98" s="43" t="str">
        <f t="shared" si="27"/>
        <v>0</v>
      </c>
      <c r="Y98" s="43" t="str">
        <f t="shared" si="28"/>
        <v>0</v>
      </c>
      <c r="Z98" s="43" t="str">
        <f t="shared" si="29"/>
        <v>0</v>
      </c>
      <c r="AA98" s="43" t="str">
        <f t="shared" si="30"/>
        <v>0</v>
      </c>
      <c r="AB98" s="44" t="str">
        <f t="shared" si="31"/>
        <v>0</v>
      </c>
      <c r="AC98" s="44" t="str">
        <f t="shared" si="32"/>
        <v>0</v>
      </c>
      <c r="AD98" s="44" t="str">
        <f t="shared" si="33"/>
        <v>0</v>
      </c>
      <c r="AE98" s="44" t="str">
        <f t="shared" si="52"/>
        <v>0</v>
      </c>
      <c r="AF98" s="45" t="str">
        <f t="shared" si="34"/>
        <v>0</v>
      </c>
      <c r="AG98" s="45" t="str">
        <f t="shared" si="35"/>
        <v>0</v>
      </c>
      <c r="AH98" s="45" t="str">
        <f t="shared" si="36"/>
        <v>0</v>
      </c>
      <c r="AI98" s="45" t="str">
        <f>MID(VLOOKUP($I98,$K$4:$L76, 2, FALSE),4,1)</f>
        <v>0</v>
      </c>
      <c r="AJ98" s="46" t="str">
        <f t="shared" si="37"/>
        <v>0</v>
      </c>
      <c r="AK98" s="46" t="str">
        <f t="shared" si="38"/>
        <v>0</v>
      </c>
      <c r="AL98" s="47" t="str">
        <f t="shared" si="9"/>
        <v>0</v>
      </c>
      <c r="AM98" s="47" t="str">
        <f t="shared" si="39"/>
        <v>0</v>
      </c>
      <c r="AN98" s="47" t="str">
        <f t="shared" si="40"/>
        <v>0</v>
      </c>
      <c r="AO98" s="47" t="str">
        <f t="shared" si="41"/>
        <v>0</v>
      </c>
      <c r="AP98" s="44">
        <f t="shared" si="42"/>
        <v>0</v>
      </c>
      <c r="AQ98" s="48" t="str">
        <f t="shared" si="53"/>
        <v>0</v>
      </c>
      <c r="AR98" s="48" t="str">
        <f t="shared" si="54"/>
        <v>0</v>
      </c>
      <c r="AS98" s="48" t="str">
        <f t="shared" si="55"/>
        <v>0</v>
      </c>
      <c r="AT98" s="48" t="str">
        <f t="shared" si="56"/>
        <v>0</v>
      </c>
      <c r="AU98" s="48" t="str">
        <f t="shared" si="57"/>
        <v>0</v>
      </c>
      <c r="AV98" s="48" t="str">
        <f t="shared" si="58"/>
        <v>0</v>
      </c>
      <c r="AW98" s="48" t="str">
        <f t="shared" si="59"/>
        <v>0</v>
      </c>
      <c r="AX98" s="48" t="str">
        <f t="shared" si="60"/>
        <v>0</v>
      </c>
      <c r="AY98" s="49" t="str">
        <f t="shared" si="43"/>
        <v>0</v>
      </c>
      <c r="AZ98" s="49" t="str">
        <f t="shared" si="44"/>
        <v>0</v>
      </c>
      <c r="BA98" s="49" t="str">
        <f t="shared" si="45"/>
        <v>0</v>
      </c>
      <c r="BB98" s="49" t="str">
        <f t="shared" si="46"/>
        <v>0</v>
      </c>
      <c r="BE98" s="53"/>
      <c r="BF98" s="53"/>
      <c r="BG98" s="53"/>
      <c r="BH98" s="53" t="str">
        <f t="shared" si="47"/>
        <v>00</v>
      </c>
      <c r="BI98" s="53" t="str">
        <f t="shared" si="48"/>
        <v>00</v>
      </c>
      <c r="BJ98" s="53" t="str">
        <f t="shared" si="49"/>
        <v>00</v>
      </c>
      <c r="BK98" s="53" t="str">
        <f t="shared" si="50"/>
        <v>00</v>
      </c>
      <c r="BL98" s="53" t="str">
        <f t="shared" si="51"/>
        <v>00</v>
      </c>
    </row>
    <row r="99" spans="1:64" x14ac:dyDescent="0.3">
      <c r="A99" s="59"/>
      <c r="C99">
        <v>61</v>
      </c>
      <c r="E99" t="s">
        <v>231</v>
      </c>
      <c r="F99" t="s">
        <v>231</v>
      </c>
      <c r="G99" t="s">
        <v>231</v>
      </c>
      <c r="H99" t="s">
        <v>231</v>
      </c>
      <c r="I99" t="s">
        <v>231</v>
      </c>
      <c r="J99" t="s">
        <v>231</v>
      </c>
      <c r="K99" t="s">
        <v>231</v>
      </c>
      <c r="L99" t="s">
        <v>199</v>
      </c>
      <c r="M99" t="s">
        <v>159</v>
      </c>
      <c r="N99" t="s">
        <v>235</v>
      </c>
      <c r="O99" s="51" t="str">
        <f t="shared" si="18"/>
        <v>0x0000000000</v>
      </c>
      <c r="P99" s="56" t="str">
        <f t="shared" si="19"/>
        <v>0</v>
      </c>
      <c r="Q99" s="56" t="str">
        <f t="shared" si="20"/>
        <v>0</v>
      </c>
      <c r="R99" s="56" t="str">
        <f t="shared" si="21"/>
        <v>0</v>
      </c>
      <c r="S99" s="56" t="str">
        <f t="shared" si="22"/>
        <v>0</v>
      </c>
      <c r="T99" s="42" t="str">
        <f t="shared" si="23"/>
        <v>0</v>
      </c>
      <c r="U99" s="42" t="str">
        <f t="shared" si="24"/>
        <v>0</v>
      </c>
      <c r="V99" s="42" t="str">
        <f t="shared" si="25"/>
        <v>0</v>
      </c>
      <c r="W99" s="42" t="str">
        <f t="shared" si="26"/>
        <v>0</v>
      </c>
      <c r="X99" s="43" t="str">
        <f t="shared" si="27"/>
        <v>0</v>
      </c>
      <c r="Y99" s="43" t="str">
        <f t="shared" si="28"/>
        <v>0</v>
      </c>
      <c r="Z99" s="43" t="str">
        <f t="shared" si="29"/>
        <v>0</v>
      </c>
      <c r="AA99" s="43" t="str">
        <f t="shared" si="30"/>
        <v>0</v>
      </c>
      <c r="AB99" s="44" t="str">
        <f t="shared" si="31"/>
        <v>0</v>
      </c>
      <c r="AC99" s="44" t="str">
        <f t="shared" si="32"/>
        <v>0</v>
      </c>
      <c r="AD99" s="44" t="str">
        <f t="shared" si="33"/>
        <v>0</v>
      </c>
      <c r="AE99" s="44" t="str">
        <f t="shared" si="52"/>
        <v>0</v>
      </c>
      <c r="AF99" s="45" t="str">
        <f t="shared" si="34"/>
        <v>0</v>
      </c>
      <c r="AG99" s="45" t="str">
        <f t="shared" si="35"/>
        <v>0</v>
      </c>
      <c r="AH99" s="45" t="str">
        <f t="shared" si="36"/>
        <v>0</v>
      </c>
      <c r="AI99" s="45" t="str">
        <f>MID(VLOOKUP($I99,$K$4:$L77, 2, FALSE),4,1)</f>
        <v>0</v>
      </c>
      <c r="AJ99" s="46" t="str">
        <f t="shared" si="37"/>
        <v>0</v>
      </c>
      <c r="AK99" s="46" t="str">
        <f t="shared" si="38"/>
        <v>0</v>
      </c>
      <c r="AL99" s="47" t="str">
        <f t="shared" si="9"/>
        <v>0</v>
      </c>
      <c r="AM99" s="47" t="str">
        <f t="shared" si="39"/>
        <v>0</v>
      </c>
      <c r="AN99" s="47" t="str">
        <f t="shared" si="40"/>
        <v>0</v>
      </c>
      <c r="AO99" s="47" t="str">
        <f t="shared" si="41"/>
        <v>0</v>
      </c>
      <c r="AP99" s="44">
        <f t="shared" si="42"/>
        <v>0</v>
      </c>
      <c r="AQ99" s="48" t="str">
        <f t="shared" si="53"/>
        <v>0</v>
      </c>
      <c r="AR99" s="48" t="str">
        <f t="shared" si="54"/>
        <v>0</v>
      </c>
      <c r="AS99" s="48" t="str">
        <f t="shared" si="55"/>
        <v>0</v>
      </c>
      <c r="AT99" s="48" t="str">
        <f t="shared" si="56"/>
        <v>0</v>
      </c>
      <c r="AU99" s="48" t="str">
        <f t="shared" si="57"/>
        <v>0</v>
      </c>
      <c r="AV99" s="48" t="str">
        <f t="shared" si="58"/>
        <v>0</v>
      </c>
      <c r="AW99" s="48" t="str">
        <f t="shared" si="59"/>
        <v>0</v>
      </c>
      <c r="AX99" s="48" t="str">
        <f t="shared" si="60"/>
        <v>0</v>
      </c>
      <c r="AY99" s="49" t="str">
        <f t="shared" si="43"/>
        <v>0</v>
      </c>
      <c r="AZ99" s="49" t="str">
        <f t="shared" si="44"/>
        <v>0</v>
      </c>
      <c r="BA99" s="49" t="str">
        <f t="shared" si="45"/>
        <v>0</v>
      </c>
      <c r="BB99" s="49" t="str">
        <f t="shared" si="46"/>
        <v>0</v>
      </c>
      <c r="BE99" s="53"/>
      <c r="BF99" s="53"/>
      <c r="BG99" s="53"/>
      <c r="BH99" s="53" t="str">
        <f t="shared" si="47"/>
        <v>00</v>
      </c>
      <c r="BI99" s="53" t="str">
        <f t="shared" si="48"/>
        <v>00</v>
      </c>
      <c r="BJ99" s="53" t="str">
        <f t="shared" si="49"/>
        <v>00</v>
      </c>
      <c r="BK99" s="53" t="str">
        <f t="shared" si="50"/>
        <v>00</v>
      </c>
      <c r="BL99" s="53" t="str">
        <f t="shared" si="51"/>
        <v>00</v>
      </c>
    </row>
    <row r="100" spans="1:64" x14ac:dyDescent="0.3">
      <c r="A100" s="59"/>
      <c r="B100" t="s">
        <v>292</v>
      </c>
      <c r="C100">
        <v>62</v>
      </c>
      <c r="E100" t="s">
        <v>231</v>
      </c>
      <c r="F100" t="s">
        <v>247</v>
      </c>
      <c r="G100" t="s">
        <v>292</v>
      </c>
      <c r="H100" t="s">
        <v>269</v>
      </c>
      <c r="I100" t="s">
        <v>275</v>
      </c>
      <c r="J100" t="s">
        <v>231</v>
      </c>
      <c r="K100" t="s">
        <v>271</v>
      </c>
      <c r="L100" t="s">
        <v>279</v>
      </c>
      <c r="M100" t="s">
        <v>271</v>
      </c>
      <c r="N100" t="s">
        <v>235</v>
      </c>
      <c r="O100" s="51" t="str">
        <f t="shared" si="18"/>
        <v>0x0241A0D170</v>
      </c>
      <c r="P100" s="56" t="str">
        <f t="shared" si="19"/>
        <v>0</v>
      </c>
      <c r="Q100" s="56" t="str">
        <f t="shared" si="20"/>
        <v>0</v>
      </c>
      <c r="R100" s="56" t="str">
        <f t="shared" si="21"/>
        <v>0</v>
      </c>
      <c r="S100" s="56" t="str">
        <f t="shared" si="22"/>
        <v>0</v>
      </c>
      <c r="T100" s="42" t="str">
        <f t="shared" si="23"/>
        <v>0</v>
      </c>
      <c r="U100" s="42" t="str">
        <f t="shared" si="24"/>
        <v>1</v>
      </c>
      <c r="V100" s="42" t="str">
        <f t="shared" si="25"/>
        <v>0</v>
      </c>
      <c r="W100" s="42" t="str">
        <f t="shared" si="26"/>
        <v>0</v>
      </c>
      <c r="X100" s="43" t="str">
        <f t="shared" si="27"/>
        <v>1</v>
      </c>
      <c r="Y100" s="43" t="str">
        <f t="shared" si="28"/>
        <v>0</v>
      </c>
      <c r="Z100" s="43" t="str">
        <f t="shared" si="29"/>
        <v>0</v>
      </c>
      <c r="AA100" s="43" t="str">
        <f t="shared" si="30"/>
        <v>0</v>
      </c>
      <c r="AB100" s="44" t="str">
        <f t="shared" si="31"/>
        <v>0</v>
      </c>
      <c r="AC100" s="44" t="str">
        <f t="shared" si="32"/>
        <v>0</v>
      </c>
      <c r="AD100" s="44" t="str">
        <f t="shared" si="33"/>
        <v>1</v>
      </c>
      <c r="AE100" s="44" t="str">
        <f t="shared" si="52"/>
        <v>1</v>
      </c>
      <c r="AF100" s="45" t="str">
        <f t="shared" si="34"/>
        <v>0</v>
      </c>
      <c r="AG100" s="45" t="str">
        <f t="shared" si="35"/>
        <v>1</v>
      </c>
      <c r="AH100" s="45" t="str">
        <f t="shared" si="36"/>
        <v>0</v>
      </c>
      <c r="AI100" s="45" t="str">
        <f>MID(VLOOKUP($I100,$K$4:$L70, 2, FALSE),4,1)</f>
        <v>0</v>
      </c>
      <c r="AJ100" s="46" t="str">
        <f t="shared" si="37"/>
        <v>0</v>
      </c>
      <c r="AK100" s="46" t="str">
        <f t="shared" si="38"/>
        <v>0</v>
      </c>
      <c r="AL100" s="47" t="str">
        <f t="shared" si="9"/>
        <v>0</v>
      </c>
      <c r="AM100" s="47" t="str">
        <f t="shared" si="39"/>
        <v>1</v>
      </c>
      <c r="AN100" s="47" t="str">
        <f t="shared" si="40"/>
        <v>1</v>
      </c>
      <c r="AO100" s="47" t="str">
        <f t="shared" si="41"/>
        <v>0</v>
      </c>
      <c r="AP100" s="44">
        <f t="shared" si="42"/>
        <v>1</v>
      </c>
      <c r="AQ100" s="48" t="str">
        <f t="shared" si="53"/>
        <v>0</v>
      </c>
      <c r="AR100" s="48" t="str">
        <f t="shared" si="54"/>
        <v>0</v>
      </c>
      <c r="AS100" s="48" t="str">
        <f t="shared" si="55"/>
        <v>0</v>
      </c>
      <c r="AT100" s="48" t="str">
        <f t="shared" si="56"/>
        <v>1</v>
      </c>
      <c r="AU100" s="48" t="str">
        <f t="shared" si="57"/>
        <v>0</v>
      </c>
      <c r="AV100" s="48" t="str">
        <f t="shared" si="58"/>
        <v>1</v>
      </c>
      <c r="AW100" s="48" t="str">
        <f t="shared" si="59"/>
        <v>1</v>
      </c>
      <c r="AX100" s="48" t="str">
        <f t="shared" si="60"/>
        <v>1</v>
      </c>
      <c r="AY100" s="49" t="str">
        <f t="shared" si="43"/>
        <v>0</v>
      </c>
      <c r="AZ100" s="49" t="str">
        <f t="shared" si="44"/>
        <v>0</v>
      </c>
      <c r="BA100" s="49" t="str">
        <f t="shared" si="45"/>
        <v>0</v>
      </c>
      <c r="BB100" s="49" t="str">
        <f t="shared" si="46"/>
        <v>0</v>
      </c>
      <c r="BE100" s="53"/>
      <c r="BF100" s="53"/>
      <c r="BG100" s="53"/>
      <c r="BH100" s="53" t="str">
        <f t="shared" si="47"/>
        <v>02</v>
      </c>
      <c r="BI100" s="53" t="str">
        <f t="shared" si="48"/>
        <v>41</v>
      </c>
      <c r="BJ100" s="53" t="str">
        <f t="shared" si="49"/>
        <v>A0</v>
      </c>
      <c r="BK100" s="53" t="str">
        <f t="shared" si="50"/>
        <v>D1</v>
      </c>
      <c r="BL100" s="53" t="str">
        <f t="shared" si="51"/>
        <v>70</v>
      </c>
    </row>
    <row r="101" spans="1:64" x14ac:dyDescent="0.3">
      <c r="A101" s="59"/>
      <c r="C101">
        <v>63</v>
      </c>
      <c r="E101" t="s">
        <v>231</v>
      </c>
      <c r="F101" t="s">
        <v>231</v>
      </c>
      <c r="G101" t="s">
        <v>231</v>
      </c>
      <c r="H101" t="s">
        <v>231</v>
      </c>
      <c r="I101" t="s">
        <v>231</v>
      </c>
      <c r="J101" t="s">
        <v>270</v>
      </c>
      <c r="K101" t="s">
        <v>232</v>
      </c>
      <c r="L101" t="s">
        <v>199</v>
      </c>
      <c r="M101" t="s">
        <v>233</v>
      </c>
      <c r="N101" t="s">
        <v>235</v>
      </c>
      <c r="O101" s="51" t="str">
        <f t="shared" si="18"/>
        <v>0x0000064C60</v>
      </c>
      <c r="P101" s="56" t="str">
        <f t="shared" si="19"/>
        <v>0</v>
      </c>
      <c r="Q101" s="56" t="str">
        <f t="shared" si="20"/>
        <v>0</v>
      </c>
      <c r="R101" s="56" t="str">
        <f t="shared" si="21"/>
        <v>0</v>
      </c>
      <c r="S101" s="56" t="str">
        <f t="shared" si="22"/>
        <v>0</v>
      </c>
      <c r="T101" s="42" t="str">
        <f t="shared" si="23"/>
        <v>0</v>
      </c>
      <c r="U101" s="42" t="str">
        <f t="shared" si="24"/>
        <v>0</v>
      </c>
      <c r="V101" s="42" t="str">
        <f t="shared" si="25"/>
        <v>0</v>
      </c>
      <c r="W101" s="42" t="str">
        <f t="shared" si="26"/>
        <v>0</v>
      </c>
      <c r="X101" s="43" t="str">
        <f t="shared" si="27"/>
        <v>0</v>
      </c>
      <c r="Y101" s="43" t="str">
        <f t="shared" si="28"/>
        <v>0</v>
      </c>
      <c r="Z101" s="43" t="str">
        <f t="shared" si="29"/>
        <v>0</v>
      </c>
      <c r="AA101" s="43" t="str">
        <f t="shared" si="30"/>
        <v>0</v>
      </c>
      <c r="AB101" s="44" t="str">
        <f t="shared" si="31"/>
        <v>0</v>
      </c>
      <c r="AC101" s="44" t="str">
        <f t="shared" si="32"/>
        <v>0</v>
      </c>
      <c r="AD101" s="44" t="str">
        <f t="shared" si="33"/>
        <v>0</v>
      </c>
      <c r="AE101" s="44" t="str">
        <f t="shared" si="52"/>
        <v>0</v>
      </c>
      <c r="AF101" s="45" t="str">
        <f t="shared" si="34"/>
        <v>0</v>
      </c>
      <c r="AG101" s="45" t="str">
        <f t="shared" si="35"/>
        <v>0</v>
      </c>
      <c r="AH101" s="45" t="str">
        <f t="shared" si="36"/>
        <v>0</v>
      </c>
      <c r="AI101" s="45" t="str">
        <f>MID(VLOOKUP($I101,$K$4:$L71, 2, FALSE),4,1)</f>
        <v>0</v>
      </c>
      <c r="AJ101" s="46" t="str">
        <f t="shared" si="37"/>
        <v>1</v>
      </c>
      <c r="AK101" s="46" t="str">
        <f t="shared" si="38"/>
        <v>1</v>
      </c>
      <c r="AL101" s="47" t="str">
        <f t="shared" si="9"/>
        <v>0</v>
      </c>
      <c r="AM101" s="47" t="str">
        <f t="shared" si="39"/>
        <v>0</v>
      </c>
      <c r="AN101" s="47" t="str">
        <f t="shared" si="40"/>
        <v>1</v>
      </c>
      <c r="AO101" s="47" t="str">
        <f t="shared" si="41"/>
        <v>0</v>
      </c>
      <c r="AP101" s="44">
        <f t="shared" si="42"/>
        <v>0</v>
      </c>
      <c r="AQ101" s="48" t="str">
        <f t="shared" si="53"/>
        <v>1</v>
      </c>
      <c r="AR101" s="48" t="str">
        <f t="shared" si="54"/>
        <v>1</v>
      </c>
      <c r="AS101" s="48" t="str">
        <f t="shared" si="55"/>
        <v>0</v>
      </c>
      <c r="AT101" s="48" t="str">
        <f t="shared" si="56"/>
        <v>0</v>
      </c>
      <c r="AU101" s="48" t="str">
        <f t="shared" si="57"/>
        <v>0</v>
      </c>
      <c r="AV101" s="48" t="str">
        <f t="shared" si="58"/>
        <v>1</v>
      </c>
      <c r="AW101" s="48" t="str">
        <f t="shared" si="59"/>
        <v>1</v>
      </c>
      <c r="AX101" s="48" t="str">
        <f t="shared" si="60"/>
        <v>0</v>
      </c>
      <c r="AY101" s="49" t="str">
        <f t="shared" si="43"/>
        <v>0</v>
      </c>
      <c r="AZ101" s="49" t="str">
        <f t="shared" si="44"/>
        <v>0</v>
      </c>
      <c r="BA101" s="49" t="str">
        <f t="shared" si="45"/>
        <v>0</v>
      </c>
      <c r="BB101" s="49" t="str">
        <f t="shared" si="46"/>
        <v>0</v>
      </c>
      <c r="BE101" s="53"/>
      <c r="BF101" s="53"/>
      <c r="BG101" s="53"/>
      <c r="BH101" s="53" t="str">
        <f t="shared" si="47"/>
        <v>00</v>
      </c>
      <c r="BI101" s="53" t="str">
        <f t="shared" si="48"/>
        <v>00</v>
      </c>
      <c r="BJ101" s="53" t="str">
        <f t="shared" si="49"/>
        <v>06</v>
      </c>
      <c r="BK101" s="53" t="str">
        <f t="shared" si="50"/>
        <v>4C</v>
      </c>
      <c r="BL101" s="53" t="str">
        <f t="shared" si="51"/>
        <v>60</v>
      </c>
    </row>
    <row r="102" spans="1:64" x14ac:dyDescent="0.3">
      <c r="A102" s="59"/>
      <c r="C102">
        <v>64</v>
      </c>
      <c r="E102" t="s">
        <v>231</v>
      </c>
      <c r="F102" t="s">
        <v>231</v>
      </c>
      <c r="G102" t="s">
        <v>231</v>
      </c>
      <c r="H102" t="s">
        <v>231</v>
      </c>
      <c r="I102" t="s">
        <v>231</v>
      </c>
      <c r="J102" t="s">
        <v>231</v>
      </c>
      <c r="K102" t="s">
        <v>231</v>
      </c>
      <c r="L102" t="s">
        <v>199</v>
      </c>
      <c r="M102" t="s">
        <v>159</v>
      </c>
      <c r="N102" t="s">
        <v>235</v>
      </c>
      <c r="O102" s="51" t="str">
        <f>_xlfn.CONCAT("0x",BE102:BL102)</f>
        <v>0x0000000000</v>
      </c>
      <c r="P102" s="56" t="str">
        <f t="shared" si="19"/>
        <v>0</v>
      </c>
      <c r="Q102" s="56" t="str">
        <f t="shared" si="20"/>
        <v>0</v>
      </c>
      <c r="R102" s="56" t="str">
        <f t="shared" si="21"/>
        <v>0</v>
      </c>
      <c r="S102" s="56" t="str">
        <f t="shared" si="22"/>
        <v>0</v>
      </c>
      <c r="T102" s="42" t="str">
        <f t="shared" si="23"/>
        <v>0</v>
      </c>
      <c r="U102" s="42" t="str">
        <f t="shared" si="24"/>
        <v>0</v>
      </c>
      <c r="V102" s="42" t="str">
        <f t="shared" si="25"/>
        <v>0</v>
      </c>
      <c r="W102" s="42" t="str">
        <f t="shared" si="26"/>
        <v>0</v>
      </c>
      <c r="X102" s="43" t="str">
        <f t="shared" si="27"/>
        <v>0</v>
      </c>
      <c r="Y102" s="43" t="str">
        <f t="shared" si="28"/>
        <v>0</v>
      </c>
      <c r="Z102" s="43" t="str">
        <f t="shared" si="29"/>
        <v>0</v>
      </c>
      <c r="AA102" s="43" t="str">
        <f t="shared" si="30"/>
        <v>0</v>
      </c>
      <c r="AB102" s="44" t="str">
        <f t="shared" si="31"/>
        <v>0</v>
      </c>
      <c r="AC102" s="44" t="str">
        <f t="shared" si="32"/>
        <v>0</v>
      </c>
      <c r="AD102" s="44" t="str">
        <f t="shared" si="33"/>
        <v>0</v>
      </c>
      <c r="AE102" s="44" t="str">
        <f t="shared" si="52"/>
        <v>0</v>
      </c>
      <c r="AF102" s="45" t="str">
        <f t="shared" si="34"/>
        <v>0</v>
      </c>
      <c r="AG102" s="45" t="str">
        <f t="shared" si="35"/>
        <v>0</v>
      </c>
      <c r="AH102" s="45" t="str">
        <f t="shared" si="36"/>
        <v>0</v>
      </c>
      <c r="AI102" s="45" t="str">
        <f>MID(VLOOKUP($I102,$K$4:$L80, 2, FALSE),4,1)</f>
        <v>0</v>
      </c>
      <c r="AJ102" s="46" t="str">
        <f t="shared" si="37"/>
        <v>0</v>
      </c>
      <c r="AK102" s="46" t="str">
        <f t="shared" si="38"/>
        <v>0</v>
      </c>
      <c r="AL102" s="47" t="str">
        <f t="shared" si="9"/>
        <v>0</v>
      </c>
      <c r="AM102" s="47" t="str">
        <f t="shared" si="39"/>
        <v>0</v>
      </c>
      <c r="AN102" s="47" t="str">
        <f t="shared" si="40"/>
        <v>0</v>
      </c>
      <c r="AO102" s="47" t="str">
        <f t="shared" si="41"/>
        <v>0</v>
      </c>
      <c r="AP102" s="44">
        <f t="shared" si="42"/>
        <v>0</v>
      </c>
      <c r="AQ102" s="48" t="str">
        <f t="shared" ref="AQ102:AQ123" si="61">MID(DEC2BIN(VLOOKUP($M102,$B$38:$C$293,2,FALSE),10),3,1)</f>
        <v>0</v>
      </c>
      <c r="AR102" s="48" t="str">
        <f t="shared" ref="AR102:AR123" si="62">MID(DEC2BIN(VLOOKUP($M102,$B$38:$C$293,2,FALSE),10),4,1)</f>
        <v>0</v>
      </c>
      <c r="AS102" s="48" t="str">
        <f t="shared" ref="AS102:AS123" si="63">MID(DEC2BIN(VLOOKUP($M102,$B$38:$C$293,2,FALSE),10),5,1)</f>
        <v>0</v>
      </c>
      <c r="AT102" s="48" t="str">
        <f t="shared" ref="AT102:AT123" si="64">MID(DEC2BIN(VLOOKUP($M102,$B$38:$C$293,2,FALSE),10),6,1)</f>
        <v>0</v>
      </c>
      <c r="AU102" s="48" t="str">
        <f t="shared" ref="AU102:AU123" si="65">MID(DEC2BIN(VLOOKUP($M102,$B$38:$C$293,2,FALSE),10),7,1)</f>
        <v>0</v>
      </c>
      <c r="AV102" s="48" t="str">
        <f t="shared" ref="AV102:AV123" si="66">MID(DEC2BIN(VLOOKUP($M102,$B$38:$C$293,2,FALSE),10),8,1)</f>
        <v>0</v>
      </c>
      <c r="AW102" s="48" t="str">
        <f t="shared" ref="AW102:AW123" si="67">MID(DEC2BIN(VLOOKUP($M102,$B$38:$C$293,2,FALSE),10),9,1)</f>
        <v>0</v>
      </c>
      <c r="AX102" s="48" t="str">
        <f t="shared" ref="AX102:AX123" si="68">MID(DEC2BIN(VLOOKUP($M102,$B$38:$C$293,2,FALSE),10),10,1)</f>
        <v>0</v>
      </c>
      <c r="AY102" s="49" t="str">
        <f t="shared" si="43"/>
        <v>0</v>
      </c>
      <c r="AZ102" s="49" t="str">
        <f t="shared" si="44"/>
        <v>0</v>
      </c>
      <c r="BA102" s="49" t="str">
        <f t="shared" si="45"/>
        <v>0</v>
      </c>
      <c r="BB102" s="49" t="str">
        <f t="shared" si="46"/>
        <v>0</v>
      </c>
      <c r="BE102" s="53"/>
      <c r="BF102" s="53"/>
      <c r="BG102" s="53"/>
      <c r="BH102" s="53" t="str">
        <f>BIN2HEX(_xlfn.CONCAT(P102:V102),2)</f>
        <v>00</v>
      </c>
      <c r="BI102" s="53" t="str">
        <f>BIN2HEX(_xlfn.CONCAT(W102:AD102),2)</f>
        <v>00</v>
      </c>
      <c r="BJ102" s="53" t="str">
        <f>BIN2HEX(_xlfn.CONCAT(AE102:AL102),2)</f>
        <v>00</v>
      </c>
      <c r="BK102" s="53" t="str">
        <f>BIN2HEX(_xlfn.CONCAT(AM102:AT102),2)</f>
        <v>00</v>
      </c>
      <c r="BL102" s="53" t="str">
        <f>BIN2HEX(_xlfn.CONCAT(AU102:BB102),2)</f>
        <v>00</v>
      </c>
    </row>
    <row r="103" spans="1:64" x14ac:dyDescent="0.3">
      <c r="A103" s="59"/>
      <c r="C103">
        <v>65</v>
      </c>
      <c r="E103" t="s">
        <v>231</v>
      </c>
      <c r="F103" t="s">
        <v>231</v>
      </c>
      <c r="G103" t="s">
        <v>231</v>
      </c>
      <c r="H103" t="s">
        <v>231</v>
      </c>
      <c r="I103" t="s">
        <v>231</v>
      </c>
      <c r="J103" t="s">
        <v>231</v>
      </c>
      <c r="K103" t="s">
        <v>231</v>
      </c>
      <c r="L103" t="s">
        <v>199</v>
      </c>
      <c r="M103" t="s">
        <v>159</v>
      </c>
      <c r="N103" t="s">
        <v>235</v>
      </c>
      <c r="O103" s="51" t="str">
        <f>_xlfn.CONCAT("0x",BE103:BL103)</f>
        <v>0x0000000000</v>
      </c>
      <c r="P103" s="56" t="str">
        <f t="shared" si="19"/>
        <v>0</v>
      </c>
      <c r="Q103" s="56" t="str">
        <f t="shared" si="20"/>
        <v>0</v>
      </c>
      <c r="R103" s="56" t="str">
        <f t="shared" si="21"/>
        <v>0</v>
      </c>
      <c r="S103" s="56" t="str">
        <f t="shared" si="22"/>
        <v>0</v>
      </c>
      <c r="T103" s="42" t="str">
        <f t="shared" si="23"/>
        <v>0</v>
      </c>
      <c r="U103" s="42" t="str">
        <f t="shared" si="24"/>
        <v>0</v>
      </c>
      <c r="V103" s="42" t="str">
        <f t="shared" si="25"/>
        <v>0</v>
      </c>
      <c r="W103" s="42" t="str">
        <f t="shared" si="26"/>
        <v>0</v>
      </c>
      <c r="X103" s="43" t="str">
        <f t="shared" si="27"/>
        <v>0</v>
      </c>
      <c r="Y103" s="43" t="str">
        <f t="shared" si="28"/>
        <v>0</v>
      </c>
      <c r="Z103" s="43" t="str">
        <f t="shared" si="29"/>
        <v>0</v>
      </c>
      <c r="AA103" s="43" t="str">
        <f t="shared" si="30"/>
        <v>0</v>
      </c>
      <c r="AB103" s="44" t="str">
        <f t="shared" si="31"/>
        <v>0</v>
      </c>
      <c r="AC103" s="44" t="str">
        <f t="shared" si="32"/>
        <v>0</v>
      </c>
      <c r="AD103" s="44" t="str">
        <f t="shared" si="33"/>
        <v>0</v>
      </c>
      <c r="AE103" s="44" t="str">
        <f t="shared" si="52"/>
        <v>0</v>
      </c>
      <c r="AF103" s="45" t="str">
        <f t="shared" si="34"/>
        <v>0</v>
      </c>
      <c r="AG103" s="45" t="str">
        <f t="shared" si="35"/>
        <v>0</v>
      </c>
      <c r="AH103" s="45" t="str">
        <f t="shared" si="36"/>
        <v>0</v>
      </c>
      <c r="AI103" s="45" t="str">
        <f>MID(VLOOKUP($I103,$K$4:$L81, 2, FALSE),4,1)</f>
        <v>0</v>
      </c>
      <c r="AJ103" s="46" t="str">
        <f t="shared" si="37"/>
        <v>0</v>
      </c>
      <c r="AK103" s="46" t="str">
        <f t="shared" si="38"/>
        <v>0</v>
      </c>
      <c r="AL103" s="47" t="str">
        <f t="shared" si="9"/>
        <v>0</v>
      </c>
      <c r="AM103" s="47" t="str">
        <f t="shared" si="39"/>
        <v>0</v>
      </c>
      <c r="AN103" s="47" t="str">
        <f t="shared" si="40"/>
        <v>0</v>
      </c>
      <c r="AO103" s="47" t="str">
        <f t="shared" si="41"/>
        <v>0</v>
      </c>
      <c r="AP103" s="44">
        <f t="shared" si="42"/>
        <v>0</v>
      </c>
      <c r="AQ103" s="48" t="str">
        <f t="shared" si="61"/>
        <v>0</v>
      </c>
      <c r="AR103" s="48" t="str">
        <f t="shared" si="62"/>
        <v>0</v>
      </c>
      <c r="AS103" s="48" t="str">
        <f t="shared" si="63"/>
        <v>0</v>
      </c>
      <c r="AT103" s="48" t="str">
        <f t="shared" si="64"/>
        <v>0</v>
      </c>
      <c r="AU103" s="48" t="str">
        <f t="shared" si="65"/>
        <v>0</v>
      </c>
      <c r="AV103" s="48" t="str">
        <f t="shared" si="66"/>
        <v>0</v>
      </c>
      <c r="AW103" s="48" t="str">
        <f t="shared" si="67"/>
        <v>0</v>
      </c>
      <c r="AX103" s="48" t="str">
        <f t="shared" si="68"/>
        <v>0</v>
      </c>
      <c r="AY103" s="49" t="str">
        <f t="shared" si="43"/>
        <v>0</v>
      </c>
      <c r="AZ103" s="49" t="str">
        <f t="shared" si="44"/>
        <v>0</v>
      </c>
      <c r="BA103" s="49" t="str">
        <f t="shared" si="45"/>
        <v>0</v>
      </c>
      <c r="BB103" s="49" t="str">
        <f t="shared" si="46"/>
        <v>0</v>
      </c>
      <c r="BE103" s="53"/>
      <c r="BF103" s="53"/>
      <c r="BG103" s="53"/>
      <c r="BH103" s="53" t="str">
        <f>BIN2HEX(_xlfn.CONCAT(P103:V103),2)</f>
        <v>00</v>
      </c>
      <c r="BI103" s="53" t="str">
        <f>BIN2HEX(_xlfn.CONCAT(W103:AD103),2)</f>
        <v>00</v>
      </c>
      <c r="BJ103" s="53" t="str">
        <f>BIN2HEX(_xlfn.CONCAT(AE103:AL103),2)</f>
        <v>00</v>
      </c>
      <c r="BK103" s="53" t="str">
        <f>BIN2HEX(_xlfn.CONCAT(AM103:AT103),2)</f>
        <v>00</v>
      </c>
      <c r="BL103" s="53" t="str">
        <f>BIN2HEX(_xlfn.CONCAT(AU103:BB103),2)</f>
        <v>00</v>
      </c>
    </row>
    <row r="104" spans="1:64" x14ac:dyDescent="0.3">
      <c r="A104" s="59"/>
      <c r="B104" t="s">
        <v>293</v>
      </c>
      <c r="C104">
        <v>66</v>
      </c>
      <c r="E104" t="s">
        <v>231</v>
      </c>
      <c r="F104" t="s">
        <v>247</v>
      </c>
      <c r="G104" t="s">
        <v>293</v>
      </c>
      <c r="H104" t="s">
        <v>269</v>
      </c>
      <c r="I104" t="s">
        <v>275</v>
      </c>
      <c r="J104" t="s">
        <v>231</v>
      </c>
      <c r="K104" t="s">
        <v>271</v>
      </c>
      <c r="L104" t="s">
        <v>279</v>
      </c>
      <c r="M104" t="s">
        <v>271</v>
      </c>
      <c r="N104" t="s">
        <v>235</v>
      </c>
      <c r="O104" s="51" t="str">
        <f t="shared" si="18"/>
        <v>0x0249A0D170</v>
      </c>
      <c r="P104" s="56" t="str">
        <f t="shared" si="19"/>
        <v>0</v>
      </c>
      <c r="Q104" s="56" t="str">
        <f t="shared" si="20"/>
        <v>0</v>
      </c>
      <c r="R104" s="56" t="str">
        <f t="shared" si="21"/>
        <v>0</v>
      </c>
      <c r="S104" s="56" t="str">
        <f t="shared" si="22"/>
        <v>0</v>
      </c>
      <c r="T104" s="42" t="str">
        <f t="shared" si="23"/>
        <v>0</v>
      </c>
      <c r="U104" s="42" t="str">
        <f t="shared" si="24"/>
        <v>1</v>
      </c>
      <c r="V104" s="42" t="str">
        <f t="shared" si="25"/>
        <v>0</v>
      </c>
      <c r="W104" s="42" t="str">
        <f t="shared" si="26"/>
        <v>0</v>
      </c>
      <c r="X104" s="43" t="str">
        <f t="shared" si="27"/>
        <v>1</v>
      </c>
      <c r="Y104" s="43" t="str">
        <f t="shared" si="28"/>
        <v>0</v>
      </c>
      <c r="Z104" s="43" t="str">
        <f t="shared" si="29"/>
        <v>0</v>
      </c>
      <c r="AA104" s="43" t="str">
        <f t="shared" si="30"/>
        <v>1</v>
      </c>
      <c r="AB104" s="44" t="str">
        <f t="shared" si="31"/>
        <v>0</v>
      </c>
      <c r="AC104" s="44" t="str">
        <f t="shared" si="32"/>
        <v>0</v>
      </c>
      <c r="AD104" s="44" t="str">
        <f t="shared" si="33"/>
        <v>1</v>
      </c>
      <c r="AE104" s="44" t="str">
        <f t="shared" si="52"/>
        <v>1</v>
      </c>
      <c r="AF104" s="45" t="str">
        <f t="shared" si="34"/>
        <v>0</v>
      </c>
      <c r="AG104" s="45" t="str">
        <f t="shared" si="35"/>
        <v>1</v>
      </c>
      <c r="AH104" s="45" t="str">
        <f t="shared" si="36"/>
        <v>0</v>
      </c>
      <c r="AI104" s="45" t="str">
        <f>MID(VLOOKUP($I104,$K$4:$L72, 2, FALSE),4,1)</f>
        <v>0</v>
      </c>
      <c r="AJ104" s="46" t="str">
        <f t="shared" si="37"/>
        <v>0</v>
      </c>
      <c r="AK104" s="46" t="str">
        <f t="shared" si="38"/>
        <v>0</v>
      </c>
      <c r="AL104" s="47" t="str">
        <f t="shared" si="9"/>
        <v>0</v>
      </c>
      <c r="AM104" s="47" t="str">
        <f t="shared" si="39"/>
        <v>1</v>
      </c>
      <c r="AN104" s="47" t="str">
        <f t="shared" si="40"/>
        <v>1</v>
      </c>
      <c r="AO104" s="47" t="str">
        <f t="shared" si="41"/>
        <v>0</v>
      </c>
      <c r="AP104" s="44">
        <f t="shared" si="42"/>
        <v>1</v>
      </c>
      <c r="AQ104" s="48" t="str">
        <f t="shared" si="61"/>
        <v>0</v>
      </c>
      <c r="AR104" s="48" t="str">
        <f t="shared" si="62"/>
        <v>0</v>
      </c>
      <c r="AS104" s="48" t="str">
        <f t="shared" si="63"/>
        <v>0</v>
      </c>
      <c r="AT104" s="48" t="str">
        <f t="shared" si="64"/>
        <v>1</v>
      </c>
      <c r="AU104" s="48" t="str">
        <f t="shared" si="65"/>
        <v>0</v>
      </c>
      <c r="AV104" s="48" t="str">
        <f t="shared" si="66"/>
        <v>1</v>
      </c>
      <c r="AW104" s="48" t="str">
        <f t="shared" si="67"/>
        <v>1</v>
      </c>
      <c r="AX104" s="48" t="str">
        <f t="shared" si="68"/>
        <v>1</v>
      </c>
      <c r="AY104" s="49" t="str">
        <f t="shared" si="43"/>
        <v>0</v>
      </c>
      <c r="AZ104" s="49" t="str">
        <f t="shared" si="44"/>
        <v>0</v>
      </c>
      <c r="BA104" s="49" t="str">
        <f t="shared" si="45"/>
        <v>0</v>
      </c>
      <c r="BB104" s="49" t="str">
        <f t="shared" si="46"/>
        <v>0</v>
      </c>
      <c r="BE104" s="53"/>
      <c r="BF104" s="53"/>
      <c r="BG104" s="53"/>
      <c r="BH104" s="53" t="str">
        <f t="shared" si="47"/>
        <v>02</v>
      </c>
      <c r="BI104" s="53" t="str">
        <f t="shared" si="48"/>
        <v>49</v>
      </c>
      <c r="BJ104" s="53" t="str">
        <f t="shared" si="49"/>
        <v>A0</v>
      </c>
      <c r="BK104" s="53" t="str">
        <f t="shared" si="50"/>
        <v>D1</v>
      </c>
      <c r="BL104" s="53" t="str">
        <f t="shared" si="51"/>
        <v>70</v>
      </c>
    </row>
    <row r="105" spans="1:64" x14ac:dyDescent="0.3">
      <c r="A105" s="59"/>
      <c r="C105">
        <v>67</v>
      </c>
      <c r="E105" t="s">
        <v>231</v>
      </c>
      <c r="F105" t="s">
        <v>231</v>
      </c>
      <c r="G105" t="s">
        <v>231</v>
      </c>
      <c r="H105" t="s">
        <v>231</v>
      </c>
      <c r="I105" t="s">
        <v>231</v>
      </c>
      <c r="J105" t="s">
        <v>270</v>
      </c>
      <c r="K105" t="s">
        <v>232</v>
      </c>
      <c r="L105" t="s">
        <v>199</v>
      </c>
      <c r="M105" t="s">
        <v>233</v>
      </c>
      <c r="N105" t="s">
        <v>235</v>
      </c>
      <c r="O105" s="51" t="str">
        <f t="shared" si="18"/>
        <v>0x0000064C60</v>
      </c>
      <c r="P105" s="56" t="str">
        <f t="shared" si="19"/>
        <v>0</v>
      </c>
      <c r="Q105" s="56" t="str">
        <f t="shared" si="20"/>
        <v>0</v>
      </c>
      <c r="R105" s="56" t="str">
        <f t="shared" si="21"/>
        <v>0</v>
      </c>
      <c r="S105" s="56" t="str">
        <f t="shared" si="22"/>
        <v>0</v>
      </c>
      <c r="T105" s="42" t="str">
        <f t="shared" si="23"/>
        <v>0</v>
      </c>
      <c r="U105" s="42" t="str">
        <f t="shared" si="24"/>
        <v>0</v>
      </c>
      <c r="V105" s="42" t="str">
        <f t="shared" si="25"/>
        <v>0</v>
      </c>
      <c r="W105" s="42" t="str">
        <f t="shared" si="26"/>
        <v>0</v>
      </c>
      <c r="X105" s="43" t="str">
        <f t="shared" si="27"/>
        <v>0</v>
      </c>
      <c r="Y105" s="43" t="str">
        <f t="shared" si="28"/>
        <v>0</v>
      </c>
      <c r="Z105" s="43" t="str">
        <f t="shared" si="29"/>
        <v>0</v>
      </c>
      <c r="AA105" s="43" t="str">
        <f t="shared" si="30"/>
        <v>0</v>
      </c>
      <c r="AB105" s="44" t="str">
        <f t="shared" si="31"/>
        <v>0</v>
      </c>
      <c r="AC105" s="44" t="str">
        <f t="shared" si="32"/>
        <v>0</v>
      </c>
      <c r="AD105" s="44" t="str">
        <f t="shared" si="33"/>
        <v>0</v>
      </c>
      <c r="AE105" s="44" t="str">
        <f t="shared" si="52"/>
        <v>0</v>
      </c>
      <c r="AF105" s="45" t="str">
        <f t="shared" si="34"/>
        <v>0</v>
      </c>
      <c r="AG105" s="45" t="str">
        <f t="shared" si="35"/>
        <v>0</v>
      </c>
      <c r="AH105" s="45" t="str">
        <f t="shared" si="36"/>
        <v>0</v>
      </c>
      <c r="AI105" s="45" t="str">
        <f>MID(VLOOKUP($I105,$K$4:$L73, 2, FALSE),4,1)</f>
        <v>0</v>
      </c>
      <c r="AJ105" s="46" t="str">
        <f t="shared" si="37"/>
        <v>1</v>
      </c>
      <c r="AK105" s="46" t="str">
        <f t="shared" si="38"/>
        <v>1</v>
      </c>
      <c r="AL105" s="47" t="str">
        <f t="shared" si="9"/>
        <v>0</v>
      </c>
      <c r="AM105" s="47" t="str">
        <f t="shared" si="39"/>
        <v>0</v>
      </c>
      <c r="AN105" s="47" t="str">
        <f t="shared" si="40"/>
        <v>1</v>
      </c>
      <c r="AO105" s="47" t="str">
        <f t="shared" si="41"/>
        <v>0</v>
      </c>
      <c r="AP105" s="44">
        <f t="shared" si="42"/>
        <v>0</v>
      </c>
      <c r="AQ105" s="48" t="str">
        <f t="shared" si="61"/>
        <v>1</v>
      </c>
      <c r="AR105" s="48" t="str">
        <f t="shared" si="62"/>
        <v>1</v>
      </c>
      <c r="AS105" s="48" t="str">
        <f t="shared" si="63"/>
        <v>0</v>
      </c>
      <c r="AT105" s="48" t="str">
        <f t="shared" si="64"/>
        <v>0</v>
      </c>
      <c r="AU105" s="48" t="str">
        <f t="shared" si="65"/>
        <v>0</v>
      </c>
      <c r="AV105" s="48" t="str">
        <f t="shared" si="66"/>
        <v>1</v>
      </c>
      <c r="AW105" s="48" t="str">
        <f t="shared" si="67"/>
        <v>1</v>
      </c>
      <c r="AX105" s="48" t="str">
        <f t="shared" si="68"/>
        <v>0</v>
      </c>
      <c r="AY105" s="49" t="str">
        <f t="shared" si="43"/>
        <v>0</v>
      </c>
      <c r="AZ105" s="49" t="str">
        <f t="shared" si="44"/>
        <v>0</v>
      </c>
      <c r="BA105" s="49" t="str">
        <f t="shared" si="45"/>
        <v>0</v>
      </c>
      <c r="BB105" s="49" t="str">
        <f t="shared" si="46"/>
        <v>0</v>
      </c>
      <c r="BE105" s="53"/>
      <c r="BF105" s="53"/>
      <c r="BG105" s="53"/>
      <c r="BH105" s="53" t="str">
        <f t="shared" si="47"/>
        <v>00</v>
      </c>
      <c r="BI105" s="53" t="str">
        <f t="shared" si="48"/>
        <v>00</v>
      </c>
      <c r="BJ105" s="53" t="str">
        <f t="shared" si="49"/>
        <v>06</v>
      </c>
      <c r="BK105" s="53" t="str">
        <f t="shared" si="50"/>
        <v>4C</v>
      </c>
      <c r="BL105" s="53" t="str">
        <f t="shared" si="51"/>
        <v>60</v>
      </c>
    </row>
    <row r="106" spans="1:64" x14ac:dyDescent="0.3">
      <c r="A106" s="59"/>
      <c r="C106">
        <v>68</v>
      </c>
      <c r="E106" t="s">
        <v>231</v>
      </c>
      <c r="F106" t="s">
        <v>231</v>
      </c>
      <c r="G106" t="s">
        <v>231</v>
      </c>
      <c r="H106" t="s">
        <v>231</v>
      </c>
      <c r="I106" t="s">
        <v>231</v>
      </c>
      <c r="J106" t="s">
        <v>231</v>
      </c>
      <c r="K106" t="s">
        <v>231</v>
      </c>
      <c r="L106" t="s">
        <v>199</v>
      </c>
      <c r="M106" t="s">
        <v>159</v>
      </c>
      <c r="N106" t="s">
        <v>235</v>
      </c>
      <c r="O106" s="51" t="str">
        <f t="shared" si="18"/>
        <v>0x0000000000</v>
      </c>
      <c r="P106" s="56" t="str">
        <f t="shared" si="19"/>
        <v>0</v>
      </c>
      <c r="Q106" s="56" t="str">
        <f t="shared" si="20"/>
        <v>0</v>
      </c>
      <c r="R106" s="56" t="str">
        <f t="shared" si="21"/>
        <v>0</v>
      </c>
      <c r="S106" s="56" t="str">
        <f t="shared" si="22"/>
        <v>0</v>
      </c>
      <c r="T106" s="42" t="str">
        <f t="shared" si="23"/>
        <v>0</v>
      </c>
      <c r="U106" s="42" t="str">
        <f t="shared" si="24"/>
        <v>0</v>
      </c>
      <c r="V106" s="42" t="str">
        <f t="shared" si="25"/>
        <v>0</v>
      </c>
      <c r="W106" s="42" t="str">
        <f t="shared" si="26"/>
        <v>0</v>
      </c>
      <c r="X106" s="43" t="str">
        <f t="shared" si="27"/>
        <v>0</v>
      </c>
      <c r="Y106" s="43" t="str">
        <f t="shared" si="28"/>
        <v>0</v>
      </c>
      <c r="Z106" s="43" t="str">
        <f t="shared" si="29"/>
        <v>0</v>
      </c>
      <c r="AA106" s="43" t="str">
        <f t="shared" si="30"/>
        <v>0</v>
      </c>
      <c r="AB106" s="44" t="str">
        <f t="shared" si="31"/>
        <v>0</v>
      </c>
      <c r="AC106" s="44" t="str">
        <f t="shared" si="32"/>
        <v>0</v>
      </c>
      <c r="AD106" s="44" t="str">
        <f t="shared" si="33"/>
        <v>0</v>
      </c>
      <c r="AE106" s="44" t="str">
        <f t="shared" si="52"/>
        <v>0</v>
      </c>
      <c r="AF106" s="45" t="str">
        <f t="shared" si="34"/>
        <v>0</v>
      </c>
      <c r="AG106" s="45" t="str">
        <f t="shared" si="35"/>
        <v>0</v>
      </c>
      <c r="AH106" s="45" t="str">
        <f t="shared" si="36"/>
        <v>0</v>
      </c>
      <c r="AI106" s="45" t="str">
        <f>MID(VLOOKUP($I106,$K$4:$L84, 2, FALSE),4,1)</f>
        <v>0</v>
      </c>
      <c r="AJ106" s="46" t="str">
        <f t="shared" si="37"/>
        <v>0</v>
      </c>
      <c r="AK106" s="46" t="str">
        <f t="shared" si="38"/>
        <v>0</v>
      </c>
      <c r="AL106" s="47" t="str">
        <f t="shared" si="9"/>
        <v>0</v>
      </c>
      <c r="AM106" s="47" t="str">
        <f t="shared" si="39"/>
        <v>0</v>
      </c>
      <c r="AN106" s="47" t="str">
        <f t="shared" si="40"/>
        <v>0</v>
      </c>
      <c r="AO106" s="47" t="str">
        <f t="shared" si="41"/>
        <v>0</v>
      </c>
      <c r="AP106" s="44">
        <f t="shared" si="42"/>
        <v>0</v>
      </c>
      <c r="AQ106" s="48" t="str">
        <f t="shared" si="61"/>
        <v>0</v>
      </c>
      <c r="AR106" s="48" t="str">
        <f t="shared" si="62"/>
        <v>0</v>
      </c>
      <c r="AS106" s="48" t="str">
        <f t="shared" si="63"/>
        <v>0</v>
      </c>
      <c r="AT106" s="48" t="str">
        <f t="shared" si="64"/>
        <v>0</v>
      </c>
      <c r="AU106" s="48" t="str">
        <f t="shared" si="65"/>
        <v>0</v>
      </c>
      <c r="AV106" s="48" t="str">
        <f t="shared" si="66"/>
        <v>0</v>
      </c>
      <c r="AW106" s="48" t="str">
        <f t="shared" si="67"/>
        <v>0</v>
      </c>
      <c r="AX106" s="48" t="str">
        <f t="shared" si="68"/>
        <v>0</v>
      </c>
      <c r="AY106" s="49" t="str">
        <f t="shared" si="43"/>
        <v>0</v>
      </c>
      <c r="AZ106" s="49" t="str">
        <f t="shared" si="44"/>
        <v>0</v>
      </c>
      <c r="BA106" s="49" t="str">
        <f t="shared" si="45"/>
        <v>0</v>
      </c>
      <c r="BB106" s="49" t="str">
        <f t="shared" si="46"/>
        <v>0</v>
      </c>
      <c r="BE106" s="53"/>
      <c r="BF106" s="53"/>
      <c r="BG106" s="53"/>
      <c r="BH106" s="53" t="str">
        <f t="shared" si="47"/>
        <v>00</v>
      </c>
      <c r="BI106" s="53" t="str">
        <f t="shared" si="48"/>
        <v>00</v>
      </c>
      <c r="BJ106" s="53" t="str">
        <f t="shared" si="49"/>
        <v>00</v>
      </c>
      <c r="BK106" s="53" t="str">
        <f t="shared" si="50"/>
        <v>00</v>
      </c>
      <c r="BL106" s="53" t="str">
        <f t="shared" si="51"/>
        <v>00</v>
      </c>
    </row>
    <row r="107" spans="1:64" x14ac:dyDescent="0.3">
      <c r="A107" s="59"/>
      <c r="C107">
        <v>69</v>
      </c>
      <c r="E107" t="s">
        <v>231</v>
      </c>
      <c r="F107" t="s">
        <v>231</v>
      </c>
      <c r="G107" t="s">
        <v>231</v>
      </c>
      <c r="H107" t="s">
        <v>231</v>
      </c>
      <c r="I107" t="s">
        <v>231</v>
      </c>
      <c r="J107" t="s">
        <v>231</v>
      </c>
      <c r="K107" t="s">
        <v>231</v>
      </c>
      <c r="L107" t="s">
        <v>199</v>
      </c>
      <c r="M107" t="s">
        <v>159</v>
      </c>
      <c r="N107" t="s">
        <v>235</v>
      </c>
      <c r="O107" s="51" t="str">
        <f t="shared" si="18"/>
        <v>0x0000000000</v>
      </c>
      <c r="P107" s="56" t="str">
        <f t="shared" si="19"/>
        <v>0</v>
      </c>
      <c r="Q107" s="56" t="str">
        <f t="shared" si="20"/>
        <v>0</v>
      </c>
      <c r="R107" s="56" t="str">
        <f t="shared" si="21"/>
        <v>0</v>
      </c>
      <c r="S107" s="56" t="str">
        <f t="shared" si="22"/>
        <v>0</v>
      </c>
      <c r="T107" s="42" t="str">
        <f t="shared" si="23"/>
        <v>0</v>
      </c>
      <c r="U107" s="42" t="str">
        <f t="shared" si="24"/>
        <v>0</v>
      </c>
      <c r="V107" s="42" t="str">
        <f t="shared" si="25"/>
        <v>0</v>
      </c>
      <c r="W107" s="42" t="str">
        <f t="shared" si="26"/>
        <v>0</v>
      </c>
      <c r="X107" s="43" t="str">
        <f t="shared" si="27"/>
        <v>0</v>
      </c>
      <c r="Y107" s="43" t="str">
        <f t="shared" si="28"/>
        <v>0</v>
      </c>
      <c r="Z107" s="43" t="str">
        <f t="shared" si="29"/>
        <v>0</v>
      </c>
      <c r="AA107" s="43" t="str">
        <f t="shared" si="30"/>
        <v>0</v>
      </c>
      <c r="AB107" s="44" t="str">
        <f t="shared" si="31"/>
        <v>0</v>
      </c>
      <c r="AC107" s="44" t="str">
        <f t="shared" si="32"/>
        <v>0</v>
      </c>
      <c r="AD107" s="44" t="str">
        <f t="shared" si="33"/>
        <v>0</v>
      </c>
      <c r="AE107" s="44" t="str">
        <f t="shared" si="52"/>
        <v>0</v>
      </c>
      <c r="AF107" s="45" t="str">
        <f t="shared" si="34"/>
        <v>0</v>
      </c>
      <c r="AG107" s="45" t="str">
        <f t="shared" si="35"/>
        <v>0</v>
      </c>
      <c r="AH107" s="45" t="str">
        <f t="shared" si="36"/>
        <v>0</v>
      </c>
      <c r="AI107" s="45" t="str">
        <f>MID(VLOOKUP($I107,$K$4:$L85, 2, FALSE),4,1)</f>
        <v>0</v>
      </c>
      <c r="AJ107" s="46" t="str">
        <f t="shared" si="37"/>
        <v>0</v>
      </c>
      <c r="AK107" s="46" t="str">
        <f t="shared" si="38"/>
        <v>0</v>
      </c>
      <c r="AL107" s="47" t="str">
        <f t="shared" si="9"/>
        <v>0</v>
      </c>
      <c r="AM107" s="47" t="str">
        <f t="shared" si="39"/>
        <v>0</v>
      </c>
      <c r="AN107" s="47" t="str">
        <f t="shared" si="40"/>
        <v>0</v>
      </c>
      <c r="AO107" s="47" t="str">
        <f t="shared" si="41"/>
        <v>0</v>
      </c>
      <c r="AP107" s="44">
        <f t="shared" si="42"/>
        <v>0</v>
      </c>
      <c r="AQ107" s="48" t="str">
        <f t="shared" si="61"/>
        <v>0</v>
      </c>
      <c r="AR107" s="48" t="str">
        <f t="shared" si="62"/>
        <v>0</v>
      </c>
      <c r="AS107" s="48" t="str">
        <f t="shared" si="63"/>
        <v>0</v>
      </c>
      <c r="AT107" s="48" t="str">
        <f t="shared" si="64"/>
        <v>0</v>
      </c>
      <c r="AU107" s="48" t="str">
        <f t="shared" si="65"/>
        <v>0</v>
      </c>
      <c r="AV107" s="48" t="str">
        <f t="shared" si="66"/>
        <v>0</v>
      </c>
      <c r="AW107" s="48" t="str">
        <f t="shared" si="67"/>
        <v>0</v>
      </c>
      <c r="AX107" s="48" t="str">
        <f t="shared" si="68"/>
        <v>0</v>
      </c>
      <c r="AY107" s="49" t="str">
        <f t="shared" si="43"/>
        <v>0</v>
      </c>
      <c r="AZ107" s="49" t="str">
        <f t="shared" si="44"/>
        <v>0</v>
      </c>
      <c r="BA107" s="49" t="str">
        <f t="shared" si="45"/>
        <v>0</v>
      </c>
      <c r="BB107" s="49" t="str">
        <f t="shared" si="46"/>
        <v>0</v>
      </c>
      <c r="BE107" s="53"/>
      <c r="BF107" s="53"/>
      <c r="BG107" s="53"/>
      <c r="BH107" s="53" t="str">
        <f t="shared" si="47"/>
        <v>00</v>
      </c>
      <c r="BI107" s="53" t="str">
        <f t="shared" si="48"/>
        <v>00</v>
      </c>
      <c r="BJ107" s="53" t="str">
        <f t="shared" si="49"/>
        <v>00</v>
      </c>
      <c r="BK107" s="53" t="str">
        <f t="shared" si="50"/>
        <v>00</v>
      </c>
      <c r="BL107" s="53" t="str">
        <f t="shared" si="51"/>
        <v>00</v>
      </c>
    </row>
    <row r="108" spans="1:64" x14ac:dyDescent="0.3">
      <c r="A108" s="59"/>
      <c r="B108" t="s">
        <v>294</v>
      </c>
      <c r="C108">
        <v>70</v>
      </c>
      <c r="E108" t="s">
        <v>231</v>
      </c>
      <c r="F108" t="s">
        <v>247</v>
      </c>
      <c r="G108" t="s">
        <v>294</v>
      </c>
      <c r="H108" t="s">
        <v>269</v>
      </c>
      <c r="I108" t="s">
        <v>275</v>
      </c>
      <c r="J108" t="s">
        <v>231</v>
      </c>
      <c r="K108" t="s">
        <v>271</v>
      </c>
      <c r="L108" t="s">
        <v>279</v>
      </c>
      <c r="M108" t="s">
        <v>271</v>
      </c>
      <c r="N108" t="s">
        <v>235</v>
      </c>
      <c r="O108" s="51" t="str">
        <f t="shared" si="18"/>
        <v>0x0251A0D170</v>
      </c>
      <c r="P108" s="56" t="str">
        <f t="shared" si="19"/>
        <v>0</v>
      </c>
      <c r="Q108" s="56" t="str">
        <f t="shared" si="20"/>
        <v>0</v>
      </c>
      <c r="R108" s="56" t="str">
        <f t="shared" si="21"/>
        <v>0</v>
      </c>
      <c r="S108" s="56" t="str">
        <f t="shared" si="22"/>
        <v>0</v>
      </c>
      <c r="T108" s="42" t="str">
        <f t="shared" si="23"/>
        <v>0</v>
      </c>
      <c r="U108" s="42" t="str">
        <f t="shared" si="24"/>
        <v>1</v>
      </c>
      <c r="V108" s="42" t="str">
        <f t="shared" si="25"/>
        <v>0</v>
      </c>
      <c r="W108" s="42" t="str">
        <f t="shared" si="26"/>
        <v>0</v>
      </c>
      <c r="X108" s="43" t="str">
        <f t="shared" si="27"/>
        <v>1</v>
      </c>
      <c r="Y108" s="43" t="str">
        <f t="shared" si="28"/>
        <v>0</v>
      </c>
      <c r="Z108" s="43" t="str">
        <f t="shared" si="29"/>
        <v>1</v>
      </c>
      <c r="AA108" s="43" t="str">
        <f t="shared" si="30"/>
        <v>0</v>
      </c>
      <c r="AB108" s="44" t="str">
        <f t="shared" si="31"/>
        <v>0</v>
      </c>
      <c r="AC108" s="44" t="str">
        <f t="shared" si="32"/>
        <v>0</v>
      </c>
      <c r="AD108" s="44" t="str">
        <f t="shared" si="33"/>
        <v>1</v>
      </c>
      <c r="AE108" s="44" t="str">
        <f t="shared" si="52"/>
        <v>1</v>
      </c>
      <c r="AF108" s="45" t="str">
        <f t="shared" si="34"/>
        <v>0</v>
      </c>
      <c r="AG108" s="45" t="str">
        <f t="shared" si="35"/>
        <v>1</v>
      </c>
      <c r="AH108" s="45" t="str">
        <f t="shared" si="36"/>
        <v>0</v>
      </c>
      <c r="AI108" s="45" t="str">
        <f>MID(VLOOKUP($I108,$K$4:$L74, 2, FALSE),4,1)</f>
        <v>0</v>
      </c>
      <c r="AJ108" s="46" t="str">
        <f t="shared" si="37"/>
        <v>0</v>
      </c>
      <c r="AK108" s="46" t="str">
        <f t="shared" si="38"/>
        <v>0</v>
      </c>
      <c r="AL108" s="47" t="str">
        <f t="shared" si="9"/>
        <v>0</v>
      </c>
      <c r="AM108" s="47" t="str">
        <f t="shared" si="39"/>
        <v>1</v>
      </c>
      <c r="AN108" s="47" t="str">
        <f t="shared" si="40"/>
        <v>1</v>
      </c>
      <c r="AO108" s="47" t="str">
        <f t="shared" si="41"/>
        <v>0</v>
      </c>
      <c r="AP108" s="44">
        <f t="shared" si="42"/>
        <v>1</v>
      </c>
      <c r="AQ108" s="48" t="str">
        <f t="shared" si="61"/>
        <v>0</v>
      </c>
      <c r="AR108" s="48" t="str">
        <f t="shared" si="62"/>
        <v>0</v>
      </c>
      <c r="AS108" s="48" t="str">
        <f t="shared" si="63"/>
        <v>0</v>
      </c>
      <c r="AT108" s="48" t="str">
        <f t="shared" si="64"/>
        <v>1</v>
      </c>
      <c r="AU108" s="48" t="str">
        <f t="shared" si="65"/>
        <v>0</v>
      </c>
      <c r="AV108" s="48" t="str">
        <f t="shared" si="66"/>
        <v>1</v>
      </c>
      <c r="AW108" s="48" t="str">
        <f t="shared" si="67"/>
        <v>1</v>
      </c>
      <c r="AX108" s="48" t="str">
        <f t="shared" si="68"/>
        <v>1</v>
      </c>
      <c r="AY108" s="49" t="str">
        <f t="shared" si="43"/>
        <v>0</v>
      </c>
      <c r="AZ108" s="49" t="str">
        <f t="shared" si="44"/>
        <v>0</v>
      </c>
      <c r="BA108" s="49" t="str">
        <f t="shared" si="45"/>
        <v>0</v>
      </c>
      <c r="BB108" s="49" t="str">
        <f t="shared" si="46"/>
        <v>0</v>
      </c>
      <c r="BE108" s="53"/>
      <c r="BF108" s="53"/>
      <c r="BG108" s="53"/>
      <c r="BH108" s="53" t="str">
        <f t="shared" si="47"/>
        <v>02</v>
      </c>
      <c r="BI108" s="53" t="str">
        <f t="shared" si="48"/>
        <v>51</v>
      </c>
      <c r="BJ108" s="53" t="str">
        <f t="shared" si="49"/>
        <v>A0</v>
      </c>
      <c r="BK108" s="53" t="str">
        <f t="shared" si="50"/>
        <v>D1</v>
      </c>
      <c r="BL108" s="53" t="str">
        <f t="shared" si="51"/>
        <v>70</v>
      </c>
    </row>
    <row r="109" spans="1:64" x14ac:dyDescent="0.3">
      <c r="A109" s="59"/>
      <c r="C109">
        <v>71</v>
      </c>
      <c r="E109" t="s">
        <v>231</v>
      </c>
      <c r="F109" t="s">
        <v>231</v>
      </c>
      <c r="G109" t="s">
        <v>231</v>
      </c>
      <c r="H109" t="s">
        <v>231</v>
      </c>
      <c r="I109" t="s">
        <v>231</v>
      </c>
      <c r="J109" t="s">
        <v>270</v>
      </c>
      <c r="K109" t="s">
        <v>232</v>
      </c>
      <c r="L109" t="s">
        <v>199</v>
      </c>
      <c r="M109" t="s">
        <v>233</v>
      </c>
      <c r="N109" t="s">
        <v>235</v>
      </c>
      <c r="O109" s="51" t="str">
        <f t="shared" si="18"/>
        <v>0x0000064C60</v>
      </c>
      <c r="P109" s="56" t="str">
        <f t="shared" si="19"/>
        <v>0</v>
      </c>
      <c r="Q109" s="56" t="str">
        <f t="shared" si="20"/>
        <v>0</v>
      </c>
      <c r="R109" s="56" t="str">
        <f t="shared" si="21"/>
        <v>0</v>
      </c>
      <c r="S109" s="56" t="str">
        <f t="shared" si="22"/>
        <v>0</v>
      </c>
      <c r="T109" s="42" t="str">
        <f t="shared" si="23"/>
        <v>0</v>
      </c>
      <c r="U109" s="42" t="str">
        <f t="shared" si="24"/>
        <v>0</v>
      </c>
      <c r="V109" s="42" t="str">
        <f t="shared" si="25"/>
        <v>0</v>
      </c>
      <c r="W109" s="42" t="str">
        <f t="shared" si="26"/>
        <v>0</v>
      </c>
      <c r="X109" s="43" t="str">
        <f t="shared" si="27"/>
        <v>0</v>
      </c>
      <c r="Y109" s="43" t="str">
        <f t="shared" si="28"/>
        <v>0</v>
      </c>
      <c r="Z109" s="43" t="str">
        <f t="shared" si="29"/>
        <v>0</v>
      </c>
      <c r="AA109" s="43" t="str">
        <f t="shared" si="30"/>
        <v>0</v>
      </c>
      <c r="AB109" s="44" t="str">
        <f t="shared" si="31"/>
        <v>0</v>
      </c>
      <c r="AC109" s="44" t="str">
        <f t="shared" si="32"/>
        <v>0</v>
      </c>
      <c r="AD109" s="44" t="str">
        <f t="shared" si="33"/>
        <v>0</v>
      </c>
      <c r="AE109" s="44" t="str">
        <f t="shared" si="52"/>
        <v>0</v>
      </c>
      <c r="AF109" s="45" t="str">
        <f t="shared" si="34"/>
        <v>0</v>
      </c>
      <c r="AG109" s="45" t="str">
        <f t="shared" si="35"/>
        <v>0</v>
      </c>
      <c r="AH109" s="45" t="str">
        <f t="shared" si="36"/>
        <v>0</v>
      </c>
      <c r="AI109" s="45" t="str">
        <f>MID(VLOOKUP($I109,$K$4:$L75, 2, FALSE),4,1)</f>
        <v>0</v>
      </c>
      <c r="AJ109" s="46" t="str">
        <f t="shared" si="37"/>
        <v>1</v>
      </c>
      <c r="AK109" s="46" t="str">
        <f t="shared" si="38"/>
        <v>1</v>
      </c>
      <c r="AL109" s="47" t="str">
        <f t="shared" si="9"/>
        <v>0</v>
      </c>
      <c r="AM109" s="47" t="str">
        <f t="shared" si="39"/>
        <v>0</v>
      </c>
      <c r="AN109" s="47" t="str">
        <f t="shared" si="40"/>
        <v>1</v>
      </c>
      <c r="AO109" s="47" t="str">
        <f t="shared" si="41"/>
        <v>0</v>
      </c>
      <c r="AP109" s="44">
        <f t="shared" si="42"/>
        <v>0</v>
      </c>
      <c r="AQ109" s="48" t="str">
        <f t="shared" si="61"/>
        <v>1</v>
      </c>
      <c r="AR109" s="48" t="str">
        <f t="shared" si="62"/>
        <v>1</v>
      </c>
      <c r="AS109" s="48" t="str">
        <f t="shared" si="63"/>
        <v>0</v>
      </c>
      <c r="AT109" s="48" t="str">
        <f t="shared" si="64"/>
        <v>0</v>
      </c>
      <c r="AU109" s="48" t="str">
        <f t="shared" si="65"/>
        <v>0</v>
      </c>
      <c r="AV109" s="48" t="str">
        <f t="shared" si="66"/>
        <v>1</v>
      </c>
      <c r="AW109" s="48" t="str">
        <f t="shared" si="67"/>
        <v>1</v>
      </c>
      <c r="AX109" s="48" t="str">
        <f t="shared" si="68"/>
        <v>0</v>
      </c>
      <c r="AY109" s="49" t="str">
        <f t="shared" si="43"/>
        <v>0</v>
      </c>
      <c r="AZ109" s="49" t="str">
        <f t="shared" si="44"/>
        <v>0</v>
      </c>
      <c r="BA109" s="49" t="str">
        <f t="shared" si="45"/>
        <v>0</v>
      </c>
      <c r="BB109" s="49" t="str">
        <f t="shared" si="46"/>
        <v>0</v>
      </c>
      <c r="BE109" s="53"/>
      <c r="BF109" s="53"/>
      <c r="BG109" s="53"/>
      <c r="BH109" s="53" t="str">
        <f t="shared" si="47"/>
        <v>00</v>
      </c>
      <c r="BI109" s="53" t="str">
        <f t="shared" si="48"/>
        <v>00</v>
      </c>
      <c r="BJ109" s="53" t="str">
        <f t="shared" si="49"/>
        <v>06</v>
      </c>
      <c r="BK109" s="53" t="str">
        <f t="shared" si="50"/>
        <v>4C</v>
      </c>
      <c r="BL109" s="53" t="str">
        <f t="shared" si="51"/>
        <v>60</v>
      </c>
    </row>
    <row r="110" spans="1:64" x14ac:dyDescent="0.3">
      <c r="A110" s="59"/>
      <c r="C110">
        <v>72</v>
      </c>
      <c r="E110" t="s">
        <v>231</v>
      </c>
      <c r="F110" t="s">
        <v>231</v>
      </c>
      <c r="G110" t="s">
        <v>231</v>
      </c>
      <c r="H110" t="s">
        <v>231</v>
      </c>
      <c r="I110" t="s">
        <v>231</v>
      </c>
      <c r="J110" t="s">
        <v>231</v>
      </c>
      <c r="K110" t="s">
        <v>231</v>
      </c>
      <c r="L110" t="s">
        <v>199</v>
      </c>
      <c r="M110" t="s">
        <v>159</v>
      </c>
      <c r="N110" t="s">
        <v>235</v>
      </c>
      <c r="O110" s="51" t="str">
        <f>_xlfn.CONCAT("0x",BE110:BL110)</f>
        <v>0x0000000000</v>
      </c>
      <c r="P110" s="56" t="str">
        <f t="shared" si="19"/>
        <v>0</v>
      </c>
      <c r="Q110" s="56" t="str">
        <f t="shared" si="20"/>
        <v>0</v>
      </c>
      <c r="R110" s="56" t="str">
        <f t="shared" si="21"/>
        <v>0</v>
      </c>
      <c r="S110" s="56" t="str">
        <f t="shared" si="22"/>
        <v>0</v>
      </c>
      <c r="T110" s="42" t="str">
        <f t="shared" si="23"/>
        <v>0</v>
      </c>
      <c r="U110" s="42" t="str">
        <f t="shared" si="24"/>
        <v>0</v>
      </c>
      <c r="V110" s="42" t="str">
        <f t="shared" si="25"/>
        <v>0</v>
      </c>
      <c r="W110" s="42" t="str">
        <f t="shared" si="26"/>
        <v>0</v>
      </c>
      <c r="X110" s="43" t="str">
        <f t="shared" si="27"/>
        <v>0</v>
      </c>
      <c r="Y110" s="43" t="str">
        <f t="shared" si="28"/>
        <v>0</v>
      </c>
      <c r="Z110" s="43" t="str">
        <f t="shared" si="29"/>
        <v>0</v>
      </c>
      <c r="AA110" s="43" t="str">
        <f t="shared" si="30"/>
        <v>0</v>
      </c>
      <c r="AB110" s="44" t="str">
        <f t="shared" si="31"/>
        <v>0</v>
      </c>
      <c r="AC110" s="44" t="str">
        <f t="shared" si="32"/>
        <v>0</v>
      </c>
      <c r="AD110" s="44" t="str">
        <f t="shared" si="33"/>
        <v>0</v>
      </c>
      <c r="AE110" s="44" t="str">
        <f t="shared" si="52"/>
        <v>0</v>
      </c>
      <c r="AF110" s="45" t="str">
        <f t="shared" si="34"/>
        <v>0</v>
      </c>
      <c r="AG110" s="45" t="str">
        <f t="shared" si="35"/>
        <v>0</v>
      </c>
      <c r="AH110" s="45" t="str">
        <f t="shared" si="36"/>
        <v>0</v>
      </c>
      <c r="AI110" s="45" t="str">
        <f>MID(VLOOKUP($I110,$K$4:$L88, 2, FALSE),4,1)</f>
        <v>0</v>
      </c>
      <c r="AJ110" s="46" t="str">
        <f t="shared" si="37"/>
        <v>0</v>
      </c>
      <c r="AK110" s="46" t="str">
        <f t="shared" si="38"/>
        <v>0</v>
      </c>
      <c r="AL110" s="47" t="str">
        <f t="shared" si="9"/>
        <v>0</v>
      </c>
      <c r="AM110" s="47" t="str">
        <f t="shared" si="39"/>
        <v>0</v>
      </c>
      <c r="AN110" s="47" t="str">
        <f t="shared" si="40"/>
        <v>0</v>
      </c>
      <c r="AO110" s="47" t="str">
        <f t="shared" si="41"/>
        <v>0</v>
      </c>
      <c r="AP110" s="44">
        <f t="shared" si="42"/>
        <v>0</v>
      </c>
      <c r="AQ110" s="48" t="str">
        <f t="shared" si="61"/>
        <v>0</v>
      </c>
      <c r="AR110" s="48" t="str">
        <f t="shared" si="62"/>
        <v>0</v>
      </c>
      <c r="AS110" s="48" t="str">
        <f t="shared" si="63"/>
        <v>0</v>
      </c>
      <c r="AT110" s="48" t="str">
        <f t="shared" si="64"/>
        <v>0</v>
      </c>
      <c r="AU110" s="48" t="str">
        <f t="shared" si="65"/>
        <v>0</v>
      </c>
      <c r="AV110" s="48" t="str">
        <f t="shared" si="66"/>
        <v>0</v>
      </c>
      <c r="AW110" s="48" t="str">
        <f t="shared" si="67"/>
        <v>0</v>
      </c>
      <c r="AX110" s="48" t="str">
        <f t="shared" si="68"/>
        <v>0</v>
      </c>
      <c r="AY110" s="49" t="str">
        <f t="shared" si="43"/>
        <v>0</v>
      </c>
      <c r="AZ110" s="49" t="str">
        <f t="shared" si="44"/>
        <v>0</v>
      </c>
      <c r="BA110" s="49" t="str">
        <f t="shared" si="45"/>
        <v>0</v>
      </c>
      <c r="BB110" s="49" t="str">
        <f t="shared" si="46"/>
        <v>0</v>
      </c>
      <c r="BE110" s="53"/>
      <c r="BF110" s="53"/>
      <c r="BG110" s="53"/>
      <c r="BH110" s="53" t="str">
        <f>BIN2HEX(_xlfn.CONCAT(P110:V110),2)</f>
        <v>00</v>
      </c>
      <c r="BI110" s="53" t="str">
        <f>BIN2HEX(_xlfn.CONCAT(W110:AD110),2)</f>
        <v>00</v>
      </c>
      <c r="BJ110" s="53" t="str">
        <f>BIN2HEX(_xlfn.CONCAT(AE110:AL110),2)</f>
        <v>00</v>
      </c>
      <c r="BK110" s="53" t="str">
        <f>BIN2HEX(_xlfn.CONCAT(AM110:AT110),2)</f>
        <v>00</v>
      </c>
      <c r="BL110" s="53" t="str">
        <f>BIN2HEX(_xlfn.CONCAT(AU110:BB110),2)</f>
        <v>00</v>
      </c>
    </row>
    <row r="111" spans="1:64" x14ac:dyDescent="0.3">
      <c r="A111" s="59"/>
      <c r="C111">
        <v>73</v>
      </c>
      <c r="E111" t="s">
        <v>231</v>
      </c>
      <c r="F111" t="s">
        <v>231</v>
      </c>
      <c r="G111" t="s">
        <v>231</v>
      </c>
      <c r="H111" t="s">
        <v>231</v>
      </c>
      <c r="I111" t="s">
        <v>231</v>
      </c>
      <c r="J111" t="s">
        <v>231</v>
      </c>
      <c r="K111" t="s">
        <v>231</v>
      </c>
      <c r="L111" t="s">
        <v>199</v>
      </c>
      <c r="M111" t="s">
        <v>159</v>
      </c>
      <c r="N111" t="s">
        <v>235</v>
      </c>
      <c r="O111" s="51" t="str">
        <f>_xlfn.CONCAT("0x",BE111:BL111)</f>
        <v>0x0000000000</v>
      </c>
      <c r="P111" s="56" t="str">
        <f t="shared" si="19"/>
        <v>0</v>
      </c>
      <c r="Q111" s="56" t="str">
        <f t="shared" si="20"/>
        <v>0</v>
      </c>
      <c r="R111" s="56" t="str">
        <f t="shared" si="21"/>
        <v>0</v>
      </c>
      <c r="S111" s="56" t="str">
        <f t="shared" si="22"/>
        <v>0</v>
      </c>
      <c r="T111" s="42" t="str">
        <f t="shared" si="23"/>
        <v>0</v>
      </c>
      <c r="U111" s="42" t="str">
        <f t="shared" si="24"/>
        <v>0</v>
      </c>
      <c r="V111" s="42" t="str">
        <f t="shared" si="25"/>
        <v>0</v>
      </c>
      <c r="W111" s="42" t="str">
        <f t="shared" si="26"/>
        <v>0</v>
      </c>
      <c r="X111" s="43" t="str">
        <f t="shared" si="27"/>
        <v>0</v>
      </c>
      <c r="Y111" s="43" t="str">
        <f t="shared" si="28"/>
        <v>0</v>
      </c>
      <c r="Z111" s="43" t="str">
        <f t="shared" si="29"/>
        <v>0</v>
      </c>
      <c r="AA111" s="43" t="str">
        <f t="shared" si="30"/>
        <v>0</v>
      </c>
      <c r="AB111" s="44" t="str">
        <f t="shared" si="31"/>
        <v>0</v>
      </c>
      <c r="AC111" s="44" t="str">
        <f t="shared" si="32"/>
        <v>0</v>
      </c>
      <c r="AD111" s="44" t="str">
        <f t="shared" si="33"/>
        <v>0</v>
      </c>
      <c r="AE111" s="44" t="str">
        <f t="shared" si="52"/>
        <v>0</v>
      </c>
      <c r="AF111" s="45" t="str">
        <f t="shared" si="34"/>
        <v>0</v>
      </c>
      <c r="AG111" s="45" t="str">
        <f t="shared" si="35"/>
        <v>0</v>
      </c>
      <c r="AH111" s="45" t="str">
        <f t="shared" si="36"/>
        <v>0</v>
      </c>
      <c r="AI111" s="45" t="str">
        <f>MID(VLOOKUP($I111,$K$4:$L89, 2, FALSE),4,1)</f>
        <v>0</v>
      </c>
      <c r="AJ111" s="46" t="str">
        <f t="shared" si="37"/>
        <v>0</v>
      </c>
      <c r="AK111" s="46" t="str">
        <f t="shared" si="38"/>
        <v>0</v>
      </c>
      <c r="AL111" s="47" t="str">
        <f t="shared" si="9"/>
        <v>0</v>
      </c>
      <c r="AM111" s="47" t="str">
        <f t="shared" si="39"/>
        <v>0</v>
      </c>
      <c r="AN111" s="47" t="str">
        <f t="shared" si="40"/>
        <v>0</v>
      </c>
      <c r="AO111" s="47" t="str">
        <f t="shared" si="41"/>
        <v>0</v>
      </c>
      <c r="AP111" s="44">
        <f t="shared" si="42"/>
        <v>0</v>
      </c>
      <c r="AQ111" s="48" t="str">
        <f t="shared" si="61"/>
        <v>0</v>
      </c>
      <c r="AR111" s="48" t="str">
        <f t="shared" si="62"/>
        <v>0</v>
      </c>
      <c r="AS111" s="48" t="str">
        <f t="shared" si="63"/>
        <v>0</v>
      </c>
      <c r="AT111" s="48" t="str">
        <f t="shared" si="64"/>
        <v>0</v>
      </c>
      <c r="AU111" s="48" t="str">
        <f t="shared" si="65"/>
        <v>0</v>
      </c>
      <c r="AV111" s="48" t="str">
        <f t="shared" si="66"/>
        <v>0</v>
      </c>
      <c r="AW111" s="48" t="str">
        <f t="shared" si="67"/>
        <v>0</v>
      </c>
      <c r="AX111" s="48" t="str">
        <f t="shared" si="68"/>
        <v>0</v>
      </c>
      <c r="AY111" s="49" t="str">
        <f t="shared" si="43"/>
        <v>0</v>
      </c>
      <c r="AZ111" s="49" t="str">
        <f t="shared" si="44"/>
        <v>0</v>
      </c>
      <c r="BA111" s="49" t="str">
        <f t="shared" si="45"/>
        <v>0</v>
      </c>
      <c r="BB111" s="49" t="str">
        <f t="shared" si="46"/>
        <v>0</v>
      </c>
      <c r="BE111" s="53"/>
      <c r="BF111" s="53"/>
      <c r="BG111" s="53"/>
      <c r="BH111" s="53" t="str">
        <f>BIN2HEX(_xlfn.CONCAT(P111:V111),2)</f>
        <v>00</v>
      </c>
      <c r="BI111" s="53" t="str">
        <f>BIN2HEX(_xlfn.CONCAT(W111:AD111),2)</f>
        <v>00</v>
      </c>
      <c r="BJ111" s="53" t="str">
        <f>BIN2HEX(_xlfn.CONCAT(AE111:AL111),2)</f>
        <v>00</v>
      </c>
      <c r="BK111" s="53" t="str">
        <f>BIN2HEX(_xlfn.CONCAT(AM111:AT111),2)</f>
        <v>00</v>
      </c>
      <c r="BL111" s="53" t="str">
        <f>BIN2HEX(_xlfn.CONCAT(AU111:BB111),2)</f>
        <v>00</v>
      </c>
    </row>
    <row r="112" spans="1:64" x14ac:dyDescent="0.3">
      <c r="A112" s="59"/>
      <c r="B112" t="s">
        <v>295</v>
      </c>
      <c r="C112">
        <v>74</v>
      </c>
      <c r="E112" t="s">
        <v>231</v>
      </c>
      <c r="F112" t="s">
        <v>247</v>
      </c>
      <c r="G112" t="s">
        <v>295</v>
      </c>
      <c r="H112" t="s">
        <v>269</v>
      </c>
      <c r="I112" t="s">
        <v>275</v>
      </c>
      <c r="J112" t="s">
        <v>231</v>
      </c>
      <c r="K112" t="s">
        <v>271</v>
      </c>
      <c r="L112" t="s">
        <v>279</v>
      </c>
      <c r="M112" t="s">
        <v>271</v>
      </c>
      <c r="N112" t="s">
        <v>235</v>
      </c>
      <c r="O112" s="51" t="str">
        <f t="shared" si="18"/>
        <v>0x0259A0D170</v>
      </c>
      <c r="P112" s="56" t="str">
        <f t="shared" si="19"/>
        <v>0</v>
      </c>
      <c r="Q112" s="56" t="str">
        <f t="shared" si="20"/>
        <v>0</v>
      </c>
      <c r="R112" s="56" t="str">
        <f t="shared" si="21"/>
        <v>0</v>
      </c>
      <c r="S112" s="56" t="str">
        <f t="shared" si="22"/>
        <v>0</v>
      </c>
      <c r="T112" s="42" t="str">
        <f t="shared" si="23"/>
        <v>0</v>
      </c>
      <c r="U112" s="42" t="str">
        <f t="shared" si="24"/>
        <v>1</v>
      </c>
      <c r="V112" s="42" t="str">
        <f t="shared" si="25"/>
        <v>0</v>
      </c>
      <c r="W112" s="42" t="str">
        <f t="shared" si="26"/>
        <v>0</v>
      </c>
      <c r="X112" s="43" t="str">
        <f t="shared" si="27"/>
        <v>1</v>
      </c>
      <c r="Y112" s="43" t="str">
        <f t="shared" si="28"/>
        <v>0</v>
      </c>
      <c r="Z112" s="43" t="str">
        <f t="shared" si="29"/>
        <v>1</v>
      </c>
      <c r="AA112" s="43" t="str">
        <f t="shared" si="30"/>
        <v>1</v>
      </c>
      <c r="AB112" s="44" t="str">
        <f t="shared" si="31"/>
        <v>0</v>
      </c>
      <c r="AC112" s="44" t="str">
        <f t="shared" si="32"/>
        <v>0</v>
      </c>
      <c r="AD112" s="44" t="str">
        <f t="shared" si="33"/>
        <v>1</v>
      </c>
      <c r="AE112" s="44" t="str">
        <f t="shared" si="52"/>
        <v>1</v>
      </c>
      <c r="AF112" s="45" t="str">
        <f t="shared" si="34"/>
        <v>0</v>
      </c>
      <c r="AG112" s="45" t="str">
        <f t="shared" si="35"/>
        <v>1</v>
      </c>
      <c r="AH112" s="45" t="str">
        <f t="shared" si="36"/>
        <v>0</v>
      </c>
      <c r="AI112" s="45" t="str">
        <f>MID(VLOOKUP($I112,$K$4:$L76, 2, FALSE),4,1)</f>
        <v>0</v>
      </c>
      <c r="AJ112" s="46" t="str">
        <f t="shared" si="37"/>
        <v>0</v>
      </c>
      <c r="AK112" s="46" t="str">
        <f t="shared" si="38"/>
        <v>0</v>
      </c>
      <c r="AL112" s="47" t="str">
        <f t="shared" si="9"/>
        <v>0</v>
      </c>
      <c r="AM112" s="47" t="str">
        <f t="shared" si="39"/>
        <v>1</v>
      </c>
      <c r="AN112" s="47" t="str">
        <f t="shared" si="40"/>
        <v>1</v>
      </c>
      <c r="AO112" s="47" t="str">
        <f t="shared" si="41"/>
        <v>0</v>
      </c>
      <c r="AP112" s="44">
        <f t="shared" si="42"/>
        <v>1</v>
      </c>
      <c r="AQ112" s="48" t="str">
        <f t="shared" si="61"/>
        <v>0</v>
      </c>
      <c r="AR112" s="48" t="str">
        <f t="shared" si="62"/>
        <v>0</v>
      </c>
      <c r="AS112" s="48" t="str">
        <f t="shared" si="63"/>
        <v>0</v>
      </c>
      <c r="AT112" s="48" t="str">
        <f t="shared" si="64"/>
        <v>1</v>
      </c>
      <c r="AU112" s="48" t="str">
        <f t="shared" si="65"/>
        <v>0</v>
      </c>
      <c r="AV112" s="48" t="str">
        <f t="shared" si="66"/>
        <v>1</v>
      </c>
      <c r="AW112" s="48" t="str">
        <f t="shared" si="67"/>
        <v>1</v>
      </c>
      <c r="AX112" s="48" t="str">
        <f t="shared" si="68"/>
        <v>1</v>
      </c>
      <c r="AY112" s="49" t="str">
        <f t="shared" si="43"/>
        <v>0</v>
      </c>
      <c r="AZ112" s="49" t="str">
        <f t="shared" si="44"/>
        <v>0</v>
      </c>
      <c r="BA112" s="49" t="str">
        <f t="shared" si="45"/>
        <v>0</v>
      </c>
      <c r="BB112" s="49" t="str">
        <f t="shared" si="46"/>
        <v>0</v>
      </c>
      <c r="BE112" s="53"/>
      <c r="BF112" s="53"/>
      <c r="BG112" s="53"/>
      <c r="BH112" s="53" t="str">
        <f t="shared" si="47"/>
        <v>02</v>
      </c>
      <c r="BI112" s="53" t="str">
        <f t="shared" si="48"/>
        <v>59</v>
      </c>
      <c r="BJ112" s="53" t="str">
        <f t="shared" si="49"/>
        <v>A0</v>
      </c>
      <c r="BK112" s="53" t="str">
        <f t="shared" si="50"/>
        <v>D1</v>
      </c>
      <c r="BL112" s="53" t="str">
        <f t="shared" si="51"/>
        <v>70</v>
      </c>
    </row>
    <row r="113" spans="1:64" x14ac:dyDescent="0.3">
      <c r="A113" s="59"/>
      <c r="C113">
        <v>75</v>
      </c>
      <c r="E113" t="s">
        <v>231</v>
      </c>
      <c r="F113" t="s">
        <v>231</v>
      </c>
      <c r="G113" t="s">
        <v>231</v>
      </c>
      <c r="H113" t="s">
        <v>231</v>
      </c>
      <c r="I113" t="s">
        <v>231</v>
      </c>
      <c r="J113" t="s">
        <v>270</v>
      </c>
      <c r="K113" t="s">
        <v>232</v>
      </c>
      <c r="L113" t="s">
        <v>199</v>
      </c>
      <c r="M113" t="s">
        <v>233</v>
      </c>
      <c r="N113" t="s">
        <v>235</v>
      </c>
      <c r="O113" s="51" t="str">
        <f t="shared" si="18"/>
        <v>0x0000064C60</v>
      </c>
      <c r="P113" s="56" t="str">
        <f t="shared" si="19"/>
        <v>0</v>
      </c>
      <c r="Q113" s="56" t="str">
        <f t="shared" si="20"/>
        <v>0</v>
      </c>
      <c r="R113" s="56" t="str">
        <f t="shared" si="21"/>
        <v>0</v>
      </c>
      <c r="S113" s="56" t="str">
        <f t="shared" si="22"/>
        <v>0</v>
      </c>
      <c r="T113" s="42" t="str">
        <f t="shared" si="23"/>
        <v>0</v>
      </c>
      <c r="U113" s="42" t="str">
        <f t="shared" si="24"/>
        <v>0</v>
      </c>
      <c r="V113" s="42" t="str">
        <f t="shared" si="25"/>
        <v>0</v>
      </c>
      <c r="W113" s="42" t="str">
        <f t="shared" si="26"/>
        <v>0</v>
      </c>
      <c r="X113" s="43" t="str">
        <f t="shared" si="27"/>
        <v>0</v>
      </c>
      <c r="Y113" s="43" t="str">
        <f t="shared" si="28"/>
        <v>0</v>
      </c>
      <c r="Z113" s="43" t="str">
        <f t="shared" si="29"/>
        <v>0</v>
      </c>
      <c r="AA113" s="43" t="str">
        <f t="shared" si="30"/>
        <v>0</v>
      </c>
      <c r="AB113" s="44" t="str">
        <f t="shared" si="31"/>
        <v>0</v>
      </c>
      <c r="AC113" s="44" t="str">
        <f t="shared" si="32"/>
        <v>0</v>
      </c>
      <c r="AD113" s="44" t="str">
        <f t="shared" si="33"/>
        <v>0</v>
      </c>
      <c r="AE113" s="44" t="str">
        <f t="shared" si="52"/>
        <v>0</v>
      </c>
      <c r="AF113" s="45" t="str">
        <f t="shared" si="34"/>
        <v>0</v>
      </c>
      <c r="AG113" s="45" t="str">
        <f t="shared" si="35"/>
        <v>0</v>
      </c>
      <c r="AH113" s="45" t="str">
        <f t="shared" si="36"/>
        <v>0</v>
      </c>
      <c r="AI113" s="45" t="str">
        <f>MID(VLOOKUP($I113,$K$4:$L77, 2, FALSE),4,1)</f>
        <v>0</v>
      </c>
      <c r="AJ113" s="46" t="str">
        <f t="shared" si="37"/>
        <v>1</v>
      </c>
      <c r="AK113" s="46" t="str">
        <f t="shared" si="38"/>
        <v>1</v>
      </c>
      <c r="AL113" s="47" t="str">
        <f t="shared" si="9"/>
        <v>0</v>
      </c>
      <c r="AM113" s="47" t="str">
        <f t="shared" si="39"/>
        <v>0</v>
      </c>
      <c r="AN113" s="47" t="str">
        <f t="shared" si="40"/>
        <v>1</v>
      </c>
      <c r="AO113" s="47" t="str">
        <f t="shared" si="41"/>
        <v>0</v>
      </c>
      <c r="AP113" s="44">
        <f t="shared" si="42"/>
        <v>0</v>
      </c>
      <c r="AQ113" s="48" t="str">
        <f t="shared" si="61"/>
        <v>1</v>
      </c>
      <c r="AR113" s="48" t="str">
        <f t="shared" si="62"/>
        <v>1</v>
      </c>
      <c r="AS113" s="48" t="str">
        <f t="shared" si="63"/>
        <v>0</v>
      </c>
      <c r="AT113" s="48" t="str">
        <f t="shared" si="64"/>
        <v>0</v>
      </c>
      <c r="AU113" s="48" t="str">
        <f t="shared" si="65"/>
        <v>0</v>
      </c>
      <c r="AV113" s="48" t="str">
        <f t="shared" si="66"/>
        <v>1</v>
      </c>
      <c r="AW113" s="48" t="str">
        <f t="shared" si="67"/>
        <v>1</v>
      </c>
      <c r="AX113" s="48" t="str">
        <f t="shared" si="68"/>
        <v>0</v>
      </c>
      <c r="AY113" s="49" t="str">
        <f t="shared" si="43"/>
        <v>0</v>
      </c>
      <c r="AZ113" s="49" t="str">
        <f t="shared" si="44"/>
        <v>0</v>
      </c>
      <c r="BA113" s="49" t="str">
        <f t="shared" si="45"/>
        <v>0</v>
      </c>
      <c r="BB113" s="49" t="str">
        <f t="shared" si="46"/>
        <v>0</v>
      </c>
      <c r="BE113" s="53"/>
      <c r="BF113" s="53"/>
      <c r="BG113" s="53"/>
      <c r="BH113" s="53" t="str">
        <f t="shared" si="47"/>
        <v>00</v>
      </c>
      <c r="BI113" s="53" t="str">
        <f t="shared" si="48"/>
        <v>00</v>
      </c>
      <c r="BJ113" s="53" t="str">
        <f t="shared" si="49"/>
        <v>06</v>
      </c>
      <c r="BK113" s="53" t="str">
        <f t="shared" si="50"/>
        <v>4C</v>
      </c>
      <c r="BL113" s="53" t="str">
        <f t="shared" si="51"/>
        <v>60</v>
      </c>
    </row>
    <row r="114" spans="1:64" x14ac:dyDescent="0.3">
      <c r="A114" s="59"/>
      <c r="C114">
        <v>76</v>
      </c>
      <c r="E114" t="s">
        <v>231</v>
      </c>
      <c r="F114" t="s">
        <v>231</v>
      </c>
      <c r="G114" t="s">
        <v>231</v>
      </c>
      <c r="H114" t="s">
        <v>231</v>
      </c>
      <c r="I114" t="s">
        <v>231</v>
      </c>
      <c r="J114" t="s">
        <v>231</v>
      </c>
      <c r="K114" t="s">
        <v>231</v>
      </c>
      <c r="L114" t="s">
        <v>199</v>
      </c>
      <c r="M114" t="s">
        <v>159</v>
      </c>
      <c r="N114" t="s">
        <v>235</v>
      </c>
      <c r="O114" s="51" t="str">
        <f t="shared" si="18"/>
        <v>0x0000000000</v>
      </c>
      <c r="P114" s="56" t="str">
        <f t="shared" si="19"/>
        <v>0</v>
      </c>
      <c r="Q114" s="56" t="str">
        <f t="shared" si="20"/>
        <v>0</v>
      </c>
      <c r="R114" s="56" t="str">
        <f t="shared" si="21"/>
        <v>0</v>
      </c>
      <c r="S114" s="56" t="str">
        <f t="shared" si="22"/>
        <v>0</v>
      </c>
      <c r="T114" s="42" t="str">
        <f t="shared" si="23"/>
        <v>0</v>
      </c>
      <c r="U114" s="42" t="str">
        <f t="shared" si="24"/>
        <v>0</v>
      </c>
      <c r="V114" s="42" t="str">
        <f t="shared" si="25"/>
        <v>0</v>
      </c>
      <c r="W114" s="42" t="str">
        <f t="shared" si="26"/>
        <v>0</v>
      </c>
      <c r="X114" s="43" t="str">
        <f t="shared" si="27"/>
        <v>0</v>
      </c>
      <c r="Y114" s="43" t="str">
        <f t="shared" si="28"/>
        <v>0</v>
      </c>
      <c r="Z114" s="43" t="str">
        <f t="shared" si="29"/>
        <v>0</v>
      </c>
      <c r="AA114" s="43" t="str">
        <f t="shared" si="30"/>
        <v>0</v>
      </c>
      <c r="AB114" s="44" t="str">
        <f t="shared" si="31"/>
        <v>0</v>
      </c>
      <c r="AC114" s="44" t="str">
        <f t="shared" si="32"/>
        <v>0</v>
      </c>
      <c r="AD114" s="44" t="str">
        <f t="shared" si="33"/>
        <v>0</v>
      </c>
      <c r="AE114" s="44" t="str">
        <f t="shared" si="52"/>
        <v>0</v>
      </c>
      <c r="AF114" s="45" t="str">
        <f t="shared" si="34"/>
        <v>0</v>
      </c>
      <c r="AG114" s="45" t="str">
        <f t="shared" si="35"/>
        <v>0</v>
      </c>
      <c r="AH114" s="45" t="str">
        <f t="shared" si="36"/>
        <v>0</v>
      </c>
      <c r="AI114" s="45" t="str">
        <f>MID(VLOOKUP($I114,$K$4:$L92, 2, FALSE),4,1)</f>
        <v>0</v>
      </c>
      <c r="AJ114" s="46" t="str">
        <f t="shared" si="37"/>
        <v>0</v>
      </c>
      <c r="AK114" s="46" t="str">
        <f t="shared" si="38"/>
        <v>0</v>
      </c>
      <c r="AL114" s="47" t="str">
        <f t="shared" si="9"/>
        <v>0</v>
      </c>
      <c r="AM114" s="47" t="str">
        <f t="shared" si="39"/>
        <v>0</v>
      </c>
      <c r="AN114" s="47" t="str">
        <f t="shared" si="40"/>
        <v>0</v>
      </c>
      <c r="AO114" s="47" t="str">
        <f t="shared" si="41"/>
        <v>0</v>
      </c>
      <c r="AP114" s="44">
        <f t="shared" si="42"/>
        <v>0</v>
      </c>
      <c r="AQ114" s="48" t="str">
        <f t="shared" si="61"/>
        <v>0</v>
      </c>
      <c r="AR114" s="48" t="str">
        <f t="shared" si="62"/>
        <v>0</v>
      </c>
      <c r="AS114" s="48" t="str">
        <f t="shared" si="63"/>
        <v>0</v>
      </c>
      <c r="AT114" s="48" t="str">
        <f t="shared" si="64"/>
        <v>0</v>
      </c>
      <c r="AU114" s="48" t="str">
        <f t="shared" si="65"/>
        <v>0</v>
      </c>
      <c r="AV114" s="48" t="str">
        <f t="shared" si="66"/>
        <v>0</v>
      </c>
      <c r="AW114" s="48" t="str">
        <f t="shared" si="67"/>
        <v>0</v>
      </c>
      <c r="AX114" s="48" t="str">
        <f t="shared" si="68"/>
        <v>0</v>
      </c>
      <c r="AY114" s="49" t="str">
        <f t="shared" si="43"/>
        <v>0</v>
      </c>
      <c r="AZ114" s="49" t="str">
        <f t="shared" si="44"/>
        <v>0</v>
      </c>
      <c r="BA114" s="49" t="str">
        <f t="shared" si="45"/>
        <v>0</v>
      </c>
      <c r="BB114" s="49" t="str">
        <f t="shared" si="46"/>
        <v>0</v>
      </c>
      <c r="BE114" s="53"/>
      <c r="BF114" s="53"/>
      <c r="BG114" s="53"/>
      <c r="BH114" s="53" t="str">
        <f t="shared" si="47"/>
        <v>00</v>
      </c>
      <c r="BI114" s="53" t="str">
        <f t="shared" si="48"/>
        <v>00</v>
      </c>
      <c r="BJ114" s="53" t="str">
        <f t="shared" si="49"/>
        <v>00</v>
      </c>
      <c r="BK114" s="53" t="str">
        <f t="shared" si="50"/>
        <v>00</v>
      </c>
      <c r="BL114" s="53" t="str">
        <f t="shared" si="51"/>
        <v>00</v>
      </c>
    </row>
    <row r="115" spans="1:64" x14ac:dyDescent="0.3">
      <c r="A115" s="59"/>
      <c r="C115">
        <v>77</v>
      </c>
      <c r="E115" t="s">
        <v>231</v>
      </c>
      <c r="F115" t="s">
        <v>231</v>
      </c>
      <c r="G115" t="s">
        <v>231</v>
      </c>
      <c r="H115" t="s">
        <v>231</v>
      </c>
      <c r="I115" t="s">
        <v>231</v>
      </c>
      <c r="J115" t="s">
        <v>231</v>
      </c>
      <c r="K115" t="s">
        <v>231</v>
      </c>
      <c r="L115" t="s">
        <v>199</v>
      </c>
      <c r="M115" t="s">
        <v>159</v>
      </c>
      <c r="N115" t="s">
        <v>235</v>
      </c>
      <c r="O115" s="51" t="str">
        <f t="shared" si="18"/>
        <v>0x0000000000</v>
      </c>
      <c r="P115" s="56" t="str">
        <f t="shared" si="19"/>
        <v>0</v>
      </c>
      <c r="Q115" s="56" t="str">
        <f t="shared" si="20"/>
        <v>0</v>
      </c>
      <c r="R115" s="56" t="str">
        <f t="shared" si="21"/>
        <v>0</v>
      </c>
      <c r="S115" s="56" t="str">
        <f t="shared" si="22"/>
        <v>0</v>
      </c>
      <c r="T115" s="42" t="str">
        <f t="shared" si="23"/>
        <v>0</v>
      </c>
      <c r="U115" s="42" t="str">
        <f t="shared" si="24"/>
        <v>0</v>
      </c>
      <c r="V115" s="42" t="str">
        <f t="shared" si="25"/>
        <v>0</v>
      </c>
      <c r="W115" s="42" t="str">
        <f t="shared" si="26"/>
        <v>0</v>
      </c>
      <c r="X115" s="43" t="str">
        <f t="shared" si="27"/>
        <v>0</v>
      </c>
      <c r="Y115" s="43" t="str">
        <f t="shared" si="28"/>
        <v>0</v>
      </c>
      <c r="Z115" s="43" t="str">
        <f t="shared" si="29"/>
        <v>0</v>
      </c>
      <c r="AA115" s="43" t="str">
        <f t="shared" si="30"/>
        <v>0</v>
      </c>
      <c r="AB115" s="44" t="str">
        <f t="shared" si="31"/>
        <v>0</v>
      </c>
      <c r="AC115" s="44" t="str">
        <f t="shared" si="32"/>
        <v>0</v>
      </c>
      <c r="AD115" s="44" t="str">
        <f t="shared" si="33"/>
        <v>0</v>
      </c>
      <c r="AE115" s="44" t="str">
        <f t="shared" si="52"/>
        <v>0</v>
      </c>
      <c r="AF115" s="45" t="str">
        <f t="shared" si="34"/>
        <v>0</v>
      </c>
      <c r="AG115" s="45" t="str">
        <f t="shared" si="35"/>
        <v>0</v>
      </c>
      <c r="AH115" s="45" t="str">
        <f t="shared" si="36"/>
        <v>0</v>
      </c>
      <c r="AI115" s="45" t="str">
        <f>MID(VLOOKUP($I115,$K$4:$L93, 2, FALSE),4,1)</f>
        <v>0</v>
      </c>
      <c r="AJ115" s="46" t="str">
        <f t="shared" si="37"/>
        <v>0</v>
      </c>
      <c r="AK115" s="46" t="str">
        <f t="shared" si="38"/>
        <v>0</v>
      </c>
      <c r="AL115" s="47" t="str">
        <f t="shared" si="9"/>
        <v>0</v>
      </c>
      <c r="AM115" s="47" t="str">
        <f t="shared" si="39"/>
        <v>0</v>
      </c>
      <c r="AN115" s="47" t="str">
        <f t="shared" si="40"/>
        <v>0</v>
      </c>
      <c r="AO115" s="47" t="str">
        <f t="shared" si="41"/>
        <v>0</v>
      </c>
      <c r="AP115" s="44">
        <f t="shared" si="42"/>
        <v>0</v>
      </c>
      <c r="AQ115" s="48" t="str">
        <f t="shared" si="61"/>
        <v>0</v>
      </c>
      <c r="AR115" s="48" t="str">
        <f t="shared" si="62"/>
        <v>0</v>
      </c>
      <c r="AS115" s="48" t="str">
        <f t="shared" si="63"/>
        <v>0</v>
      </c>
      <c r="AT115" s="48" t="str">
        <f t="shared" si="64"/>
        <v>0</v>
      </c>
      <c r="AU115" s="48" t="str">
        <f t="shared" si="65"/>
        <v>0</v>
      </c>
      <c r="AV115" s="48" t="str">
        <f t="shared" si="66"/>
        <v>0</v>
      </c>
      <c r="AW115" s="48" t="str">
        <f t="shared" si="67"/>
        <v>0</v>
      </c>
      <c r="AX115" s="48" t="str">
        <f t="shared" si="68"/>
        <v>0</v>
      </c>
      <c r="AY115" s="49" t="str">
        <f t="shared" si="43"/>
        <v>0</v>
      </c>
      <c r="AZ115" s="49" t="str">
        <f t="shared" si="44"/>
        <v>0</v>
      </c>
      <c r="BA115" s="49" t="str">
        <f t="shared" si="45"/>
        <v>0</v>
      </c>
      <c r="BB115" s="49" t="str">
        <f t="shared" si="46"/>
        <v>0</v>
      </c>
      <c r="BE115" s="53"/>
      <c r="BF115" s="53"/>
      <c r="BG115" s="53"/>
      <c r="BH115" s="53" t="str">
        <f t="shared" si="47"/>
        <v>00</v>
      </c>
      <c r="BI115" s="53" t="str">
        <f t="shared" si="48"/>
        <v>00</v>
      </c>
      <c r="BJ115" s="53" t="str">
        <f t="shared" si="49"/>
        <v>00</v>
      </c>
      <c r="BK115" s="53" t="str">
        <f t="shared" si="50"/>
        <v>00</v>
      </c>
      <c r="BL115" s="53" t="str">
        <f t="shared" si="51"/>
        <v>00</v>
      </c>
    </row>
    <row r="116" spans="1:64" x14ac:dyDescent="0.3">
      <c r="A116" s="59"/>
      <c r="B116" t="s">
        <v>138</v>
      </c>
      <c r="C116">
        <v>78</v>
      </c>
      <c r="E116" t="s">
        <v>231</v>
      </c>
      <c r="F116" t="s">
        <v>247</v>
      </c>
      <c r="G116" t="s">
        <v>138</v>
      </c>
      <c r="H116" t="s">
        <v>269</v>
      </c>
      <c r="I116" t="s">
        <v>275</v>
      </c>
      <c r="J116" t="s">
        <v>231</v>
      </c>
      <c r="K116" t="s">
        <v>271</v>
      </c>
      <c r="L116" t="s">
        <v>279</v>
      </c>
      <c r="M116" t="s">
        <v>271</v>
      </c>
      <c r="N116" t="s">
        <v>235</v>
      </c>
      <c r="O116" s="51" t="str">
        <f t="shared" si="18"/>
        <v>0x0261A0D170</v>
      </c>
      <c r="P116" s="56" t="str">
        <f t="shared" si="19"/>
        <v>0</v>
      </c>
      <c r="Q116" s="56" t="str">
        <f t="shared" si="20"/>
        <v>0</v>
      </c>
      <c r="R116" s="56" t="str">
        <f t="shared" si="21"/>
        <v>0</v>
      </c>
      <c r="S116" s="56" t="str">
        <f t="shared" si="22"/>
        <v>0</v>
      </c>
      <c r="T116" s="42" t="str">
        <f t="shared" si="23"/>
        <v>0</v>
      </c>
      <c r="U116" s="42" t="str">
        <f t="shared" si="24"/>
        <v>1</v>
      </c>
      <c r="V116" s="42" t="str">
        <f t="shared" si="25"/>
        <v>0</v>
      </c>
      <c r="W116" s="42" t="str">
        <f t="shared" si="26"/>
        <v>0</v>
      </c>
      <c r="X116" s="43" t="str">
        <f t="shared" si="27"/>
        <v>1</v>
      </c>
      <c r="Y116" s="43" t="str">
        <f t="shared" si="28"/>
        <v>1</v>
      </c>
      <c r="Z116" s="43" t="str">
        <f t="shared" si="29"/>
        <v>0</v>
      </c>
      <c r="AA116" s="43" t="str">
        <f t="shared" si="30"/>
        <v>0</v>
      </c>
      <c r="AB116" s="44" t="str">
        <f t="shared" si="31"/>
        <v>0</v>
      </c>
      <c r="AC116" s="44" t="str">
        <f t="shared" si="32"/>
        <v>0</v>
      </c>
      <c r="AD116" s="44" t="str">
        <f t="shared" si="33"/>
        <v>1</v>
      </c>
      <c r="AE116" s="44" t="str">
        <f t="shared" si="52"/>
        <v>1</v>
      </c>
      <c r="AF116" s="45" t="str">
        <f t="shared" si="34"/>
        <v>0</v>
      </c>
      <c r="AG116" s="45" t="str">
        <f t="shared" si="35"/>
        <v>1</v>
      </c>
      <c r="AH116" s="45" t="str">
        <f t="shared" si="36"/>
        <v>0</v>
      </c>
      <c r="AI116" s="45" t="str">
        <f>MID(VLOOKUP($I116,$K$4:$L80, 2, FALSE),4,1)</f>
        <v>0</v>
      </c>
      <c r="AJ116" s="46" t="str">
        <f t="shared" si="37"/>
        <v>0</v>
      </c>
      <c r="AK116" s="46" t="str">
        <f t="shared" si="38"/>
        <v>0</v>
      </c>
      <c r="AL116" s="47" t="str">
        <f t="shared" si="9"/>
        <v>0</v>
      </c>
      <c r="AM116" s="47" t="str">
        <f t="shared" si="39"/>
        <v>1</v>
      </c>
      <c r="AN116" s="47" t="str">
        <f t="shared" si="40"/>
        <v>1</v>
      </c>
      <c r="AO116" s="47" t="str">
        <f t="shared" si="41"/>
        <v>0</v>
      </c>
      <c r="AP116" s="44">
        <f t="shared" si="42"/>
        <v>1</v>
      </c>
      <c r="AQ116" s="48" t="str">
        <f t="shared" si="61"/>
        <v>0</v>
      </c>
      <c r="AR116" s="48" t="str">
        <f t="shared" si="62"/>
        <v>0</v>
      </c>
      <c r="AS116" s="48" t="str">
        <f t="shared" si="63"/>
        <v>0</v>
      </c>
      <c r="AT116" s="48" t="str">
        <f t="shared" si="64"/>
        <v>1</v>
      </c>
      <c r="AU116" s="48" t="str">
        <f t="shared" si="65"/>
        <v>0</v>
      </c>
      <c r="AV116" s="48" t="str">
        <f t="shared" si="66"/>
        <v>1</v>
      </c>
      <c r="AW116" s="48" t="str">
        <f t="shared" si="67"/>
        <v>1</v>
      </c>
      <c r="AX116" s="48" t="str">
        <f t="shared" si="68"/>
        <v>1</v>
      </c>
      <c r="AY116" s="49" t="str">
        <f t="shared" si="43"/>
        <v>0</v>
      </c>
      <c r="AZ116" s="49" t="str">
        <f t="shared" si="44"/>
        <v>0</v>
      </c>
      <c r="BA116" s="49" t="str">
        <f t="shared" si="45"/>
        <v>0</v>
      </c>
      <c r="BB116" s="49" t="str">
        <f t="shared" si="46"/>
        <v>0</v>
      </c>
      <c r="BE116" s="53"/>
      <c r="BF116" s="53"/>
      <c r="BG116" s="53"/>
      <c r="BH116" s="53" t="str">
        <f t="shared" si="47"/>
        <v>02</v>
      </c>
      <c r="BI116" s="53" t="str">
        <f t="shared" si="48"/>
        <v>61</v>
      </c>
      <c r="BJ116" s="53" t="str">
        <f t="shared" si="49"/>
        <v>A0</v>
      </c>
      <c r="BK116" s="53" t="str">
        <f t="shared" si="50"/>
        <v>D1</v>
      </c>
      <c r="BL116" s="53" t="str">
        <f t="shared" si="51"/>
        <v>70</v>
      </c>
    </row>
    <row r="117" spans="1:64" x14ac:dyDescent="0.3">
      <c r="A117" s="59"/>
      <c r="C117">
        <v>79</v>
      </c>
      <c r="E117" t="s">
        <v>231</v>
      </c>
      <c r="F117" t="s">
        <v>231</v>
      </c>
      <c r="G117" t="s">
        <v>231</v>
      </c>
      <c r="H117" t="s">
        <v>231</v>
      </c>
      <c r="I117" t="s">
        <v>231</v>
      </c>
      <c r="J117" t="s">
        <v>270</v>
      </c>
      <c r="K117" t="s">
        <v>232</v>
      </c>
      <c r="L117" t="s">
        <v>199</v>
      </c>
      <c r="M117" t="s">
        <v>233</v>
      </c>
      <c r="N117" t="s">
        <v>235</v>
      </c>
      <c r="O117" s="51" t="str">
        <f t="shared" si="18"/>
        <v>0x0000064C60</v>
      </c>
      <c r="P117" s="56" t="str">
        <f t="shared" si="19"/>
        <v>0</v>
      </c>
      <c r="Q117" s="56" t="str">
        <f t="shared" si="20"/>
        <v>0</v>
      </c>
      <c r="R117" s="56" t="str">
        <f t="shared" si="21"/>
        <v>0</v>
      </c>
      <c r="S117" s="56" t="str">
        <f t="shared" si="22"/>
        <v>0</v>
      </c>
      <c r="T117" s="42" t="str">
        <f t="shared" si="23"/>
        <v>0</v>
      </c>
      <c r="U117" s="42" t="str">
        <f t="shared" si="24"/>
        <v>0</v>
      </c>
      <c r="V117" s="42" t="str">
        <f t="shared" si="25"/>
        <v>0</v>
      </c>
      <c r="W117" s="42" t="str">
        <f t="shared" si="26"/>
        <v>0</v>
      </c>
      <c r="X117" s="43" t="str">
        <f t="shared" si="27"/>
        <v>0</v>
      </c>
      <c r="Y117" s="43" t="str">
        <f t="shared" si="28"/>
        <v>0</v>
      </c>
      <c r="Z117" s="43" t="str">
        <f t="shared" si="29"/>
        <v>0</v>
      </c>
      <c r="AA117" s="43" t="str">
        <f t="shared" si="30"/>
        <v>0</v>
      </c>
      <c r="AB117" s="44" t="str">
        <f t="shared" si="31"/>
        <v>0</v>
      </c>
      <c r="AC117" s="44" t="str">
        <f t="shared" si="32"/>
        <v>0</v>
      </c>
      <c r="AD117" s="44" t="str">
        <f t="shared" si="33"/>
        <v>0</v>
      </c>
      <c r="AE117" s="44" t="str">
        <f t="shared" si="52"/>
        <v>0</v>
      </c>
      <c r="AF117" s="45" t="str">
        <f t="shared" si="34"/>
        <v>0</v>
      </c>
      <c r="AG117" s="45" t="str">
        <f t="shared" si="35"/>
        <v>0</v>
      </c>
      <c r="AH117" s="45" t="str">
        <f t="shared" si="36"/>
        <v>0</v>
      </c>
      <c r="AI117" s="45" t="str">
        <f>MID(VLOOKUP($I117,$K$4:$L81, 2, FALSE),4,1)</f>
        <v>0</v>
      </c>
      <c r="AJ117" s="46" t="str">
        <f t="shared" si="37"/>
        <v>1</v>
      </c>
      <c r="AK117" s="46" t="str">
        <f t="shared" si="38"/>
        <v>1</v>
      </c>
      <c r="AL117" s="47" t="str">
        <f t="shared" si="9"/>
        <v>0</v>
      </c>
      <c r="AM117" s="47" t="str">
        <f t="shared" si="39"/>
        <v>0</v>
      </c>
      <c r="AN117" s="47" t="str">
        <f t="shared" si="40"/>
        <v>1</v>
      </c>
      <c r="AO117" s="47" t="str">
        <f t="shared" si="41"/>
        <v>0</v>
      </c>
      <c r="AP117" s="44">
        <f t="shared" si="42"/>
        <v>0</v>
      </c>
      <c r="AQ117" s="48" t="str">
        <f t="shared" si="61"/>
        <v>1</v>
      </c>
      <c r="AR117" s="48" t="str">
        <f t="shared" si="62"/>
        <v>1</v>
      </c>
      <c r="AS117" s="48" t="str">
        <f t="shared" si="63"/>
        <v>0</v>
      </c>
      <c r="AT117" s="48" t="str">
        <f t="shared" si="64"/>
        <v>0</v>
      </c>
      <c r="AU117" s="48" t="str">
        <f t="shared" si="65"/>
        <v>0</v>
      </c>
      <c r="AV117" s="48" t="str">
        <f t="shared" si="66"/>
        <v>1</v>
      </c>
      <c r="AW117" s="48" t="str">
        <f t="shared" si="67"/>
        <v>1</v>
      </c>
      <c r="AX117" s="48" t="str">
        <f t="shared" si="68"/>
        <v>0</v>
      </c>
      <c r="AY117" s="49" t="str">
        <f t="shared" si="43"/>
        <v>0</v>
      </c>
      <c r="AZ117" s="49" t="str">
        <f t="shared" si="44"/>
        <v>0</v>
      </c>
      <c r="BA117" s="49" t="str">
        <f t="shared" si="45"/>
        <v>0</v>
      </c>
      <c r="BB117" s="49" t="str">
        <f t="shared" si="46"/>
        <v>0</v>
      </c>
      <c r="BE117" s="53"/>
      <c r="BF117" s="53"/>
      <c r="BG117" s="53"/>
      <c r="BH117" s="53" t="str">
        <f t="shared" si="47"/>
        <v>00</v>
      </c>
      <c r="BI117" s="53" t="str">
        <f t="shared" si="48"/>
        <v>00</v>
      </c>
      <c r="BJ117" s="53" t="str">
        <f t="shared" si="49"/>
        <v>06</v>
      </c>
      <c r="BK117" s="53" t="str">
        <f t="shared" si="50"/>
        <v>4C</v>
      </c>
      <c r="BL117" s="53" t="str">
        <f t="shared" si="51"/>
        <v>60</v>
      </c>
    </row>
    <row r="118" spans="1:64" x14ac:dyDescent="0.3">
      <c r="A118" s="59"/>
      <c r="C118">
        <v>80</v>
      </c>
      <c r="E118" t="s">
        <v>231</v>
      </c>
      <c r="F118" t="s">
        <v>231</v>
      </c>
      <c r="G118" t="s">
        <v>231</v>
      </c>
      <c r="H118" t="s">
        <v>231</v>
      </c>
      <c r="I118" t="s">
        <v>231</v>
      </c>
      <c r="J118" t="s">
        <v>231</v>
      </c>
      <c r="K118" t="s">
        <v>231</v>
      </c>
      <c r="L118" t="s">
        <v>199</v>
      </c>
      <c r="M118" t="s">
        <v>159</v>
      </c>
      <c r="N118" t="s">
        <v>235</v>
      </c>
      <c r="O118" s="51" t="str">
        <f>_xlfn.CONCAT("0x",BE118:BL118)</f>
        <v>0x0000000000</v>
      </c>
      <c r="P118" s="56" t="str">
        <f t="shared" si="19"/>
        <v>0</v>
      </c>
      <c r="Q118" s="56" t="str">
        <f t="shared" si="20"/>
        <v>0</v>
      </c>
      <c r="R118" s="56" t="str">
        <f t="shared" si="21"/>
        <v>0</v>
      </c>
      <c r="S118" s="56" t="str">
        <f t="shared" si="22"/>
        <v>0</v>
      </c>
      <c r="T118" s="42" t="str">
        <f t="shared" si="23"/>
        <v>0</v>
      </c>
      <c r="U118" s="42" t="str">
        <f t="shared" si="24"/>
        <v>0</v>
      </c>
      <c r="V118" s="42" t="str">
        <f t="shared" si="25"/>
        <v>0</v>
      </c>
      <c r="W118" s="42" t="str">
        <f t="shared" si="26"/>
        <v>0</v>
      </c>
      <c r="X118" s="43" t="str">
        <f t="shared" si="27"/>
        <v>0</v>
      </c>
      <c r="Y118" s="43" t="str">
        <f t="shared" si="28"/>
        <v>0</v>
      </c>
      <c r="Z118" s="43" t="str">
        <f t="shared" si="29"/>
        <v>0</v>
      </c>
      <c r="AA118" s="43" t="str">
        <f t="shared" si="30"/>
        <v>0</v>
      </c>
      <c r="AB118" s="44" t="str">
        <f t="shared" si="31"/>
        <v>0</v>
      </c>
      <c r="AC118" s="44" t="str">
        <f t="shared" si="32"/>
        <v>0</v>
      </c>
      <c r="AD118" s="44" t="str">
        <f t="shared" si="33"/>
        <v>0</v>
      </c>
      <c r="AE118" s="44" t="str">
        <f t="shared" si="52"/>
        <v>0</v>
      </c>
      <c r="AF118" s="45" t="str">
        <f t="shared" si="34"/>
        <v>0</v>
      </c>
      <c r="AG118" s="45" t="str">
        <f t="shared" si="35"/>
        <v>0</v>
      </c>
      <c r="AH118" s="45" t="str">
        <f t="shared" si="36"/>
        <v>0</v>
      </c>
      <c r="AI118" s="45" t="str">
        <f>MID(VLOOKUP($I118,$K$4:$L96, 2, FALSE),4,1)</f>
        <v>0</v>
      </c>
      <c r="AJ118" s="46" t="str">
        <f t="shared" si="37"/>
        <v>0</v>
      </c>
      <c r="AK118" s="46" t="str">
        <f t="shared" si="38"/>
        <v>0</v>
      </c>
      <c r="AL118" s="47" t="str">
        <f t="shared" si="9"/>
        <v>0</v>
      </c>
      <c r="AM118" s="47" t="str">
        <f t="shared" si="39"/>
        <v>0</v>
      </c>
      <c r="AN118" s="47" t="str">
        <f t="shared" si="40"/>
        <v>0</v>
      </c>
      <c r="AO118" s="47" t="str">
        <f t="shared" si="41"/>
        <v>0</v>
      </c>
      <c r="AP118" s="44">
        <f t="shared" si="42"/>
        <v>0</v>
      </c>
      <c r="AQ118" s="48" t="str">
        <f t="shared" si="61"/>
        <v>0</v>
      </c>
      <c r="AR118" s="48" t="str">
        <f t="shared" si="62"/>
        <v>0</v>
      </c>
      <c r="AS118" s="48" t="str">
        <f t="shared" si="63"/>
        <v>0</v>
      </c>
      <c r="AT118" s="48" t="str">
        <f t="shared" si="64"/>
        <v>0</v>
      </c>
      <c r="AU118" s="48" t="str">
        <f t="shared" si="65"/>
        <v>0</v>
      </c>
      <c r="AV118" s="48" t="str">
        <f t="shared" si="66"/>
        <v>0</v>
      </c>
      <c r="AW118" s="48" t="str">
        <f t="shared" si="67"/>
        <v>0</v>
      </c>
      <c r="AX118" s="48" t="str">
        <f t="shared" si="68"/>
        <v>0</v>
      </c>
      <c r="AY118" s="49" t="str">
        <f t="shared" si="43"/>
        <v>0</v>
      </c>
      <c r="AZ118" s="49" t="str">
        <f t="shared" si="44"/>
        <v>0</v>
      </c>
      <c r="BA118" s="49" t="str">
        <f t="shared" si="45"/>
        <v>0</v>
      </c>
      <c r="BB118" s="49" t="str">
        <f t="shared" si="46"/>
        <v>0</v>
      </c>
      <c r="BE118" s="53"/>
      <c r="BF118" s="53"/>
      <c r="BG118" s="53"/>
      <c r="BH118" s="53" t="str">
        <f>BIN2HEX(_xlfn.CONCAT(P118:V118),2)</f>
        <v>00</v>
      </c>
      <c r="BI118" s="53" t="str">
        <f>BIN2HEX(_xlfn.CONCAT(W118:AD118),2)</f>
        <v>00</v>
      </c>
      <c r="BJ118" s="53" t="str">
        <f>BIN2HEX(_xlfn.CONCAT(AE118:AL118),2)</f>
        <v>00</v>
      </c>
      <c r="BK118" s="53" t="str">
        <f>BIN2HEX(_xlfn.CONCAT(AM118:AT118),2)</f>
        <v>00</v>
      </c>
      <c r="BL118" s="53" t="str">
        <f>BIN2HEX(_xlfn.CONCAT(AU118:BB118),2)</f>
        <v>00</v>
      </c>
    </row>
    <row r="119" spans="1:64" x14ac:dyDescent="0.3">
      <c r="A119" s="59"/>
      <c r="C119">
        <v>81</v>
      </c>
      <c r="E119" t="s">
        <v>231</v>
      </c>
      <c r="F119" t="s">
        <v>231</v>
      </c>
      <c r="G119" t="s">
        <v>231</v>
      </c>
      <c r="H119" t="s">
        <v>231</v>
      </c>
      <c r="I119" t="s">
        <v>231</v>
      </c>
      <c r="J119" t="s">
        <v>231</v>
      </c>
      <c r="K119" t="s">
        <v>231</v>
      </c>
      <c r="L119" t="s">
        <v>199</v>
      </c>
      <c r="M119" t="s">
        <v>159</v>
      </c>
      <c r="N119" t="s">
        <v>235</v>
      </c>
      <c r="O119" s="51" t="str">
        <f>_xlfn.CONCAT("0x",BE119:BL119)</f>
        <v>0x0000000000</v>
      </c>
      <c r="P119" s="56" t="str">
        <f t="shared" si="19"/>
        <v>0</v>
      </c>
      <c r="Q119" s="56" t="str">
        <f t="shared" si="20"/>
        <v>0</v>
      </c>
      <c r="R119" s="56" t="str">
        <f t="shared" si="21"/>
        <v>0</v>
      </c>
      <c r="S119" s="56" t="str">
        <f t="shared" si="22"/>
        <v>0</v>
      </c>
      <c r="T119" s="42" t="str">
        <f t="shared" si="23"/>
        <v>0</v>
      </c>
      <c r="U119" s="42" t="str">
        <f t="shared" si="24"/>
        <v>0</v>
      </c>
      <c r="V119" s="42" t="str">
        <f t="shared" si="25"/>
        <v>0</v>
      </c>
      <c r="W119" s="42" t="str">
        <f t="shared" si="26"/>
        <v>0</v>
      </c>
      <c r="X119" s="43" t="str">
        <f t="shared" si="27"/>
        <v>0</v>
      </c>
      <c r="Y119" s="43" t="str">
        <f t="shared" si="28"/>
        <v>0</v>
      </c>
      <c r="Z119" s="43" t="str">
        <f t="shared" si="29"/>
        <v>0</v>
      </c>
      <c r="AA119" s="43" t="str">
        <f t="shared" si="30"/>
        <v>0</v>
      </c>
      <c r="AB119" s="44" t="str">
        <f t="shared" si="31"/>
        <v>0</v>
      </c>
      <c r="AC119" s="44" t="str">
        <f t="shared" si="32"/>
        <v>0</v>
      </c>
      <c r="AD119" s="44" t="str">
        <f t="shared" si="33"/>
        <v>0</v>
      </c>
      <c r="AE119" s="44" t="str">
        <f t="shared" si="52"/>
        <v>0</v>
      </c>
      <c r="AF119" s="45" t="str">
        <f t="shared" si="34"/>
        <v>0</v>
      </c>
      <c r="AG119" s="45" t="str">
        <f t="shared" si="35"/>
        <v>0</v>
      </c>
      <c r="AH119" s="45" t="str">
        <f t="shared" si="36"/>
        <v>0</v>
      </c>
      <c r="AI119" s="45" t="str">
        <f>MID(VLOOKUP($I119,$K$4:$L97, 2, FALSE),4,1)</f>
        <v>0</v>
      </c>
      <c r="AJ119" s="46" t="str">
        <f t="shared" si="37"/>
        <v>0</v>
      </c>
      <c r="AK119" s="46" t="str">
        <f t="shared" si="38"/>
        <v>0</v>
      </c>
      <c r="AL119" s="47" t="str">
        <f t="shared" si="9"/>
        <v>0</v>
      </c>
      <c r="AM119" s="47" t="str">
        <f t="shared" si="39"/>
        <v>0</v>
      </c>
      <c r="AN119" s="47" t="str">
        <f t="shared" si="40"/>
        <v>0</v>
      </c>
      <c r="AO119" s="47" t="str">
        <f t="shared" si="41"/>
        <v>0</v>
      </c>
      <c r="AP119" s="44">
        <f t="shared" si="42"/>
        <v>0</v>
      </c>
      <c r="AQ119" s="48" t="str">
        <f t="shared" si="61"/>
        <v>0</v>
      </c>
      <c r="AR119" s="48" t="str">
        <f t="shared" si="62"/>
        <v>0</v>
      </c>
      <c r="AS119" s="48" t="str">
        <f t="shared" si="63"/>
        <v>0</v>
      </c>
      <c r="AT119" s="48" t="str">
        <f t="shared" si="64"/>
        <v>0</v>
      </c>
      <c r="AU119" s="48" t="str">
        <f t="shared" si="65"/>
        <v>0</v>
      </c>
      <c r="AV119" s="48" t="str">
        <f t="shared" si="66"/>
        <v>0</v>
      </c>
      <c r="AW119" s="48" t="str">
        <f t="shared" si="67"/>
        <v>0</v>
      </c>
      <c r="AX119" s="48" t="str">
        <f t="shared" si="68"/>
        <v>0</v>
      </c>
      <c r="AY119" s="49" t="str">
        <f t="shared" si="43"/>
        <v>0</v>
      </c>
      <c r="AZ119" s="49" t="str">
        <f t="shared" si="44"/>
        <v>0</v>
      </c>
      <c r="BA119" s="49" t="str">
        <f t="shared" si="45"/>
        <v>0</v>
      </c>
      <c r="BB119" s="49" t="str">
        <f t="shared" si="46"/>
        <v>0</v>
      </c>
      <c r="BE119" s="53"/>
      <c r="BF119" s="53"/>
      <c r="BG119" s="53"/>
      <c r="BH119" s="53" t="str">
        <f>BIN2HEX(_xlfn.CONCAT(P119:V119),2)</f>
        <v>00</v>
      </c>
      <c r="BI119" s="53" t="str">
        <f>BIN2HEX(_xlfn.CONCAT(W119:AD119),2)</f>
        <v>00</v>
      </c>
      <c r="BJ119" s="53" t="str">
        <f>BIN2HEX(_xlfn.CONCAT(AE119:AL119),2)</f>
        <v>00</v>
      </c>
      <c r="BK119" s="53" t="str">
        <f>BIN2HEX(_xlfn.CONCAT(AM119:AT119),2)</f>
        <v>00</v>
      </c>
      <c r="BL119" s="53" t="str">
        <f>BIN2HEX(_xlfn.CONCAT(AU119:BB119),2)</f>
        <v>00</v>
      </c>
    </row>
    <row r="120" spans="1:64" x14ac:dyDescent="0.3">
      <c r="A120" s="59"/>
      <c r="B120" t="s">
        <v>194</v>
      </c>
      <c r="C120">
        <v>82</v>
      </c>
      <c r="E120" t="s">
        <v>197</v>
      </c>
      <c r="F120" t="s">
        <v>247</v>
      </c>
      <c r="G120" t="s">
        <v>226</v>
      </c>
      <c r="H120" t="s">
        <v>296</v>
      </c>
      <c r="I120" t="s">
        <v>231</v>
      </c>
      <c r="J120" t="s">
        <v>231</v>
      </c>
      <c r="K120" t="s">
        <v>232</v>
      </c>
      <c r="L120" t="s">
        <v>199</v>
      </c>
      <c r="M120" t="s">
        <v>297</v>
      </c>
      <c r="N120" t="s">
        <v>235</v>
      </c>
      <c r="O120" s="51" t="str">
        <f t="shared" si="18"/>
        <v>0x0A0B804C60</v>
      </c>
      <c r="P120" s="56" t="str">
        <f t="shared" si="19"/>
        <v>0</v>
      </c>
      <c r="Q120" s="56" t="str">
        <f t="shared" si="20"/>
        <v>0</v>
      </c>
      <c r="R120" s="56" t="str">
        <f t="shared" si="21"/>
        <v>0</v>
      </c>
      <c r="S120" s="56" t="str">
        <f t="shared" si="22"/>
        <v>1</v>
      </c>
      <c r="T120" s="42" t="str">
        <f t="shared" si="23"/>
        <v>0</v>
      </c>
      <c r="U120" s="42" t="str">
        <f t="shared" si="24"/>
        <v>1</v>
      </c>
      <c r="V120" s="42" t="str">
        <f t="shared" si="25"/>
        <v>0</v>
      </c>
      <c r="W120" s="42" t="str">
        <f t="shared" si="26"/>
        <v>0</v>
      </c>
      <c r="X120" s="43" t="str">
        <f t="shared" si="27"/>
        <v>0</v>
      </c>
      <c r="Y120" s="43" t="str">
        <f t="shared" si="28"/>
        <v>0</v>
      </c>
      <c r="Z120" s="43" t="str">
        <f t="shared" si="29"/>
        <v>0</v>
      </c>
      <c r="AA120" s="43" t="str">
        <f t="shared" si="30"/>
        <v>1</v>
      </c>
      <c r="AB120" s="44" t="str">
        <f t="shared" si="31"/>
        <v>0</v>
      </c>
      <c r="AC120" s="44" t="str">
        <f t="shared" si="32"/>
        <v>1</v>
      </c>
      <c r="AD120" s="44" t="str">
        <f t="shared" si="33"/>
        <v>1</v>
      </c>
      <c r="AE120" s="44" t="str">
        <f t="shared" si="52"/>
        <v>1</v>
      </c>
      <c r="AF120" s="45" t="str">
        <f t="shared" si="34"/>
        <v>0</v>
      </c>
      <c r="AG120" s="45" t="str">
        <f t="shared" si="35"/>
        <v>0</v>
      </c>
      <c r="AH120" s="45" t="str">
        <f t="shared" si="36"/>
        <v>0</v>
      </c>
      <c r="AI120" s="45" t="str">
        <f>MID(VLOOKUP($I120,$K$4:$L84, 2, FALSE),4,1)</f>
        <v>0</v>
      </c>
      <c r="AJ120" s="46" t="str">
        <f t="shared" si="37"/>
        <v>0</v>
      </c>
      <c r="AK120" s="46" t="str">
        <f t="shared" si="38"/>
        <v>0</v>
      </c>
      <c r="AL120" s="47" t="str">
        <f t="shared" si="9"/>
        <v>0</v>
      </c>
      <c r="AM120" s="47" t="str">
        <f t="shared" si="39"/>
        <v>0</v>
      </c>
      <c r="AN120" s="47" t="str">
        <f t="shared" si="40"/>
        <v>1</v>
      </c>
      <c r="AO120" s="47" t="str">
        <f t="shared" si="41"/>
        <v>0</v>
      </c>
      <c r="AP120" s="44">
        <f t="shared" si="42"/>
        <v>0</v>
      </c>
      <c r="AQ120" s="48" t="str">
        <f t="shared" si="61"/>
        <v>1</v>
      </c>
      <c r="AR120" s="48" t="str">
        <f t="shared" si="62"/>
        <v>1</v>
      </c>
      <c r="AS120" s="48" t="str">
        <f t="shared" si="63"/>
        <v>0</v>
      </c>
      <c r="AT120" s="48" t="str">
        <f t="shared" si="64"/>
        <v>0</v>
      </c>
      <c r="AU120" s="48" t="str">
        <f t="shared" si="65"/>
        <v>0</v>
      </c>
      <c r="AV120" s="48" t="str">
        <f t="shared" si="66"/>
        <v>1</v>
      </c>
      <c r="AW120" s="48" t="str">
        <f t="shared" si="67"/>
        <v>1</v>
      </c>
      <c r="AX120" s="48" t="str">
        <f t="shared" si="68"/>
        <v>0</v>
      </c>
      <c r="AY120" s="49" t="str">
        <f t="shared" si="43"/>
        <v>0</v>
      </c>
      <c r="AZ120" s="49" t="str">
        <f t="shared" si="44"/>
        <v>0</v>
      </c>
      <c r="BA120" s="49" t="str">
        <f t="shared" si="45"/>
        <v>0</v>
      </c>
      <c r="BB120" s="49" t="str">
        <f t="shared" si="46"/>
        <v>0</v>
      </c>
      <c r="BE120" s="53"/>
      <c r="BF120" s="53"/>
      <c r="BG120" s="53"/>
      <c r="BH120" s="53" t="str">
        <f t="shared" si="47"/>
        <v>0A</v>
      </c>
      <c r="BI120" s="53" t="str">
        <f t="shared" si="48"/>
        <v>0B</v>
      </c>
      <c r="BJ120" s="53" t="str">
        <f t="shared" si="49"/>
        <v>80</v>
      </c>
      <c r="BK120" s="53" t="str">
        <f t="shared" si="50"/>
        <v>4C</v>
      </c>
      <c r="BL120" s="53" t="str">
        <f t="shared" si="51"/>
        <v>60</v>
      </c>
    </row>
    <row r="121" spans="1:64" x14ac:dyDescent="0.3">
      <c r="A121" s="59"/>
      <c r="C121">
        <v>83</v>
      </c>
      <c r="E121" t="s">
        <v>231</v>
      </c>
      <c r="F121" t="s">
        <v>231</v>
      </c>
      <c r="G121" t="s">
        <v>231</v>
      </c>
      <c r="H121" t="s">
        <v>231</v>
      </c>
      <c r="I121" t="s">
        <v>231</v>
      </c>
      <c r="J121" t="s">
        <v>231</v>
      </c>
      <c r="K121" t="s">
        <v>231</v>
      </c>
      <c r="L121" t="s">
        <v>199</v>
      </c>
      <c r="M121" t="s">
        <v>159</v>
      </c>
      <c r="N121" t="s">
        <v>235</v>
      </c>
      <c r="O121" s="51" t="str">
        <f t="shared" si="18"/>
        <v>0x0000000000</v>
      </c>
      <c r="P121" s="56" t="str">
        <f t="shared" si="19"/>
        <v>0</v>
      </c>
      <c r="Q121" s="56" t="str">
        <f t="shared" si="20"/>
        <v>0</v>
      </c>
      <c r="R121" s="56" t="str">
        <f t="shared" si="21"/>
        <v>0</v>
      </c>
      <c r="S121" s="56" t="str">
        <f t="shared" si="22"/>
        <v>0</v>
      </c>
      <c r="T121" s="42" t="str">
        <f t="shared" si="23"/>
        <v>0</v>
      </c>
      <c r="U121" s="42" t="str">
        <f t="shared" si="24"/>
        <v>0</v>
      </c>
      <c r="V121" s="42" t="str">
        <f t="shared" si="25"/>
        <v>0</v>
      </c>
      <c r="W121" s="42" t="str">
        <f t="shared" si="26"/>
        <v>0</v>
      </c>
      <c r="X121" s="43" t="str">
        <f t="shared" si="27"/>
        <v>0</v>
      </c>
      <c r="Y121" s="43" t="str">
        <f t="shared" si="28"/>
        <v>0</v>
      </c>
      <c r="Z121" s="43" t="str">
        <f t="shared" si="29"/>
        <v>0</v>
      </c>
      <c r="AA121" s="43" t="str">
        <f t="shared" si="30"/>
        <v>0</v>
      </c>
      <c r="AB121" s="44" t="str">
        <f t="shared" si="31"/>
        <v>0</v>
      </c>
      <c r="AC121" s="44" t="str">
        <f t="shared" si="32"/>
        <v>0</v>
      </c>
      <c r="AD121" s="44" t="str">
        <f t="shared" si="33"/>
        <v>0</v>
      </c>
      <c r="AE121" s="44" t="str">
        <f t="shared" si="52"/>
        <v>0</v>
      </c>
      <c r="AF121" s="45" t="str">
        <f t="shared" si="34"/>
        <v>0</v>
      </c>
      <c r="AG121" s="45" t="str">
        <f t="shared" si="35"/>
        <v>0</v>
      </c>
      <c r="AH121" s="45" t="str">
        <f t="shared" si="36"/>
        <v>0</v>
      </c>
      <c r="AI121" s="45" t="str">
        <f>MID(VLOOKUP($I121,$K$4:$L99, 2, FALSE),4,1)</f>
        <v>0</v>
      </c>
      <c r="AJ121" s="46" t="str">
        <f t="shared" si="37"/>
        <v>0</v>
      </c>
      <c r="AK121" s="46" t="str">
        <f t="shared" si="38"/>
        <v>0</v>
      </c>
      <c r="AL121" s="47" t="str">
        <f t="shared" si="9"/>
        <v>0</v>
      </c>
      <c r="AM121" s="47" t="str">
        <f t="shared" si="39"/>
        <v>0</v>
      </c>
      <c r="AN121" s="47" t="str">
        <f t="shared" si="40"/>
        <v>0</v>
      </c>
      <c r="AO121" s="47" t="str">
        <f t="shared" si="41"/>
        <v>0</v>
      </c>
      <c r="AP121" s="44">
        <f t="shared" si="42"/>
        <v>0</v>
      </c>
      <c r="AQ121" s="48" t="str">
        <f t="shared" si="61"/>
        <v>0</v>
      </c>
      <c r="AR121" s="48" t="str">
        <f t="shared" si="62"/>
        <v>0</v>
      </c>
      <c r="AS121" s="48" t="str">
        <f t="shared" si="63"/>
        <v>0</v>
      </c>
      <c r="AT121" s="48" t="str">
        <f t="shared" si="64"/>
        <v>0</v>
      </c>
      <c r="AU121" s="48" t="str">
        <f t="shared" si="65"/>
        <v>0</v>
      </c>
      <c r="AV121" s="48" t="str">
        <f t="shared" si="66"/>
        <v>0</v>
      </c>
      <c r="AW121" s="48" t="str">
        <f t="shared" si="67"/>
        <v>0</v>
      </c>
      <c r="AX121" s="48" t="str">
        <f t="shared" si="68"/>
        <v>0</v>
      </c>
      <c r="AY121" s="49" t="str">
        <f t="shared" si="43"/>
        <v>0</v>
      </c>
      <c r="AZ121" s="49" t="str">
        <f t="shared" si="44"/>
        <v>0</v>
      </c>
      <c r="BA121" s="49" t="str">
        <f t="shared" si="45"/>
        <v>0</v>
      </c>
      <c r="BB121" s="49" t="str">
        <f t="shared" si="46"/>
        <v>0</v>
      </c>
      <c r="BE121" s="53"/>
      <c r="BF121" s="53"/>
      <c r="BG121" s="53"/>
      <c r="BH121" s="53" t="str">
        <f t="shared" si="47"/>
        <v>00</v>
      </c>
      <c r="BI121" s="53" t="str">
        <f t="shared" si="48"/>
        <v>00</v>
      </c>
      <c r="BJ121" s="53" t="str">
        <f t="shared" si="49"/>
        <v>00</v>
      </c>
      <c r="BK121" s="53" t="str">
        <f t="shared" si="50"/>
        <v>00</v>
      </c>
      <c r="BL121" s="53" t="str">
        <f t="shared" si="51"/>
        <v>00</v>
      </c>
    </row>
    <row r="122" spans="1:64" x14ac:dyDescent="0.3">
      <c r="A122" s="59"/>
      <c r="C122">
        <v>84</v>
      </c>
      <c r="E122" t="s">
        <v>231</v>
      </c>
      <c r="F122" t="s">
        <v>231</v>
      </c>
      <c r="G122" t="s">
        <v>231</v>
      </c>
      <c r="H122" t="s">
        <v>231</v>
      </c>
      <c r="I122" t="s">
        <v>231</v>
      </c>
      <c r="J122" t="s">
        <v>231</v>
      </c>
      <c r="K122" t="s">
        <v>231</v>
      </c>
      <c r="L122" t="s">
        <v>199</v>
      </c>
      <c r="M122" t="s">
        <v>159</v>
      </c>
      <c r="N122" t="s">
        <v>235</v>
      </c>
      <c r="O122" s="51" t="str">
        <f t="shared" si="18"/>
        <v>0x0000000000</v>
      </c>
      <c r="P122" s="56" t="str">
        <f t="shared" si="19"/>
        <v>0</v>
      </c>
      <c r="Q122" s="56" t="str">
        <f t="shared" si="20"/>
        <v>0</v>
      </c>
      <c r="R122" s="56" t="str">
        <f t="shared" si="21"/>
        <v>0</v>
      </c>
      <c r="S122" s="56" t="str">
        <f t="shared" si="22"/>
        <v>0</v>
      </c>
      <c r="T122" s="42" t="str">
        <f t="shared" si="23"/>
        <v>0</v>
      </c>
      <c r="U122" s="42" t="str">
        <f t="shared" si="24"/>
        <v>0</v>
      </c>
      <c r="V122" s="42" t="str">
        <f t="shared" si="25"/>
        <v>0</v>
      </c>
      <c r="W122" s="42" t="str">
        <f t="shared" si="26"/>
        <v>0</v>
      </c>
      <c r="X122" s="43" t="str">
        <f t="shared" si="27"/>
        <v>0</v>
      </c>
      <c r="Y122" s="43" t="str">
        <f t="shared" si="28"/>
        <v>0</v>
      </c>
      <c r="Z122" s="43" t="str">
        <f t="shared" si="29"/>
        <v>0</v>
      </c>
      <c r="AA122" s="43" t="str">
        <f t="shared" si="30"/>
        <v>0</v>
      </c>
      <c r="AB122" s="44" t="str">
        <f t="shared" si="31"/>
        <v>0</v>
      </c>
      <c r="AC122" s="44" t="str">
        <f t="shared" si="32"/>
        <v>0</v>
      </c>
      <c r="AD122" s="44" t="str">
        <f t="shared" si="33"/>
        <v>0</v>
      </c>
      <c r="AE122" s="44" t="str">
        <f t="shared" si="52"/>
        <v>0</v>
      </c>
      <c r="AF122" s="45" t="str">
        <f t="shared" si="34"/>
        <v>0</v>
      </c>
      <c r="AG122" s="45" t="str">
        <f t="shared" si="35"/>
        <v>0</v>
      </c>
      <c r="AH122" s="45" t="str">
        <f t="shared" si="36"/>
        <v>0</v>
      </c>
      <c r="AI122" s="45" t="str">
        <f>MID(VLOOKUP($I122,$K$4:$L99, 2, FALSE),4,1)</f>
        <v>0</v>
      </c>
      <c r="AJ122" s="46" t="str">
        <f t="shared" si="37"/>
        <v>0</v>
      </c>
      <c r="AK122" s="46" t="str">
        <f t="shared" si="38"/>
        <v>0</v>
      </c>
      <c r="AL122" s="47" t="str">
        <f t="shared" si="9"/>
        <v>0</v>
      </c>
      <c r="AM122" s="47" t="str">
        <f t="shared" si="39"/>
        <v>0</v>
      </c>
      <c r="AN122" s="47" t="str">
        <f t="shared" si="40"/>
        <v>0</v>
      </c>
      <c r="AO122" s="47" t="str">
        <f t="shared" si="41"/>
        <v>0</v>
      </c>
      <c r="AP122" s="44">
        <f t="shared" si="42"/>
        <v>0</v>
      </c>
      <c r="AQ122" s="48" t="str">
        <f t="shared" si="61"/>
        <v>0</v>
      </c>
      <c r="AR122" s="48" t="str">
        <f t="shared" si="62"/>
        <v>0</v>
      </c>
      <c r="AS122" s="48" t="str">
        <f t="shared" si="63"/>
        <v>0</v>
      </c>
      <c r="AT122" s="48" t="str">
        <f t="shared" si="64"/>
        <v>0</v>
      </c>
      <c r="AU122" s="48" t="str">
        <f t="shared" si="65"/>
        <v>0</v>
      </c>
      <c r="AV122" s="48" t="str">
        <f t="shared" si="66"/>
        <v>0</v>
      </c>
      <c r="AW122" s="48" t="str">
        <f t="shared" si="67"/>
        <v>0</v>
      </c>
      <c r="AX122" s="48" t="str">
        <f t="shared" si="68"/>
        <v>0</v>
      </c>
      <c r="AY122" s="49" t="str">
        <f t="shared" si="43"/>
        <v>0</v>
      </c>
      <c r="AZ122" s="49" t="str">
        <f t="shared" si="44"/>
        <v>0</v>
      </c>
      <c r="BA122" s="49" t="str">
        <f t="shared" si="45"/>
        <v>0</v>
      </c>
      <c r="BB122" s="49" t="str">
        <f t="shared" si="46"/>
        <v>0</v>
      </c>
      <c r="BE122" s="53"/>
      <c r="BF122" s="53"/>
      <c r="BG122" s="53"/>
      <c r="BH122" s="53" t="str">
        <f t="shared" si="47"/>
        <v>00</v>
      </c>
      <c r="BI122" s="53" t="str">
        <f t="shared" si="48"/>
        <v>00</v>
      </c>
      <c r="BJ122" s="53" t="str">
        <f t="shared" si="49"/>
        <v>00</v>
      </c>
      <c r="BK122" s="53" t="str">
        <f t="shared" si="50"/>
        <v>00</v>
      </c>
      <c r="BL122" s="53" t="str">
        <f t="shared" si="51"/>
        <v>00</v>
      </c>
    </row>
    <row r="123" spans="1:64" x14ac:dyDescent="0.3">
      <c r="A123" s="59"/>
      <c r="C123">
        <v>85</v>
      </c>
      <c r="E123" t="s">
        <v>231</v>
      </c>
      <c r="F123" t="s">
        <v>231</v>
      </c>
      <c r="G123" t="s">
        <v>231</v>
      </c>
      <c r="H123" t="s">
        <v>231</v>
      </c>
      <c r="I123" t="s">
        <v>231</v>
      </c>
      <c r="J123" t="s">
        <v>231</v>
      </c>
      <c r="K123" t="s">
        <v>231</v>
      </c>
      <c r="L123" t="s">
        <v>199</v>
      </c>
      <c r="M123" t="s">
        <v>159</v>
      </c>
      <c r="N123" t="s">
        <v>235</v>
      </c>
      <c r="O123" s="51" t="str">
        <f t="shared" si="18"/>
        <v>0x0000000000</v>
      </c>
      <c r="P123" s="56" t="str">
        <f t="shared" si="19"/>
        <v>0</v>
      </c>
      <c r="Q123" s="56" t="str">
        <f t="shared" si="20"/>
        <v>0</v>
      </c>
      <c r="R123" s="56" t="str">
        <f t="shared" si="21"/>
        <v>0</v>
      </c>
      <c r="S123" s="56" t="str">
        <f t="shared" si="22"/>
        <v>0</v>
      </c>
      <c r="T123" s="42" t="str">
        <f t="shared" si="23"/>
        <v>0</v>
      </c>
      <c r="U123" s="42" t="str">
        <f t="shared" si="24"/>
        <v>0</v>
      </c>
      <c r="V123" s="42" t="str">
        <f t="shared" si="25"/>
        <v>0</v>
      </c>
      <c r="W123" s="42" t="str">
        <f t="shared" si="26"/>
        <v>0</v>
      </c>
      <c r="X123" s="43" t="str">
        <f t="shared" si="27"/>
        <v>0</v>
      </c>
      <c r="Y123" s="43" t="str">
        <f t="shared" si="28"/>
        <v>0</v>
      </c>
      <c r="Z123" s="43" t="str">
        <f t="shared" si="29"/>
        <v>0</v>
      </c>
      <c r="AA123" s="43" t="str">
        <f t="shared" si="30"/>
        <v>0</v>
      </c>
      <c r="AB123" s="44" t="str">
        <f t="shared" si="31"/>
        <v>0</v>
      </c>
      <c r="AC123" s="44" t="str">
        <f t="shared" si="32"/>
        <v>0</v>
      </c>
      <c r="AD123" s="44" t="str">
        <f t="shared" si="33"/>
        <v>0</v>
      </c>
      <c r="AE123" s="44" t="str">
        <f t="shared" si="52"/>
        <v>0</v>
      </c>
      <c r="AF123" s="45" t="str">
        <f t="shared" si="34"/>
        <v>0</v>
      </c>
      <c r="AG123" s="45" t="str">
        <f t="shared" si="35"/>
        <v>0</v>
      </c>
      <c r="AH123" s="45" t="str">
        <f t="shared" si="36"/>
        <v>0</v>
      </c>
      <c r="AI123" s="45" t="str">
        <f>MID(VLOOKUP($I123,$K$4:$L100, 2, FALSE),4,1)</f>
        <v>0</v>
      </c>
      <c r="AJ123" s="46" t="str">
        <f t="shared" si="37"/>
        <v>0</v>
      </c>
      <c r="AK123" s="46" t="str">
        <f t="shared" si="38"/>
        <v>0</v>
      </c>
      <c r="AL123" s="47" t="str">
        <f t="shared" si="9"/>
        <v>0</v>
      </c>
      <c r="AM123" s="47" t="str">
        <f t="shared" si="39"/>
        <v>0</v>
      </c>
      <c r="AN123" s="47" t="str">
        <f t="shared" si="40"/>
        <v>0</v>
      </c>
      <c r="AO123" s="47" t="str">
        <f t="shared" si="41"/>
        <v>0</v>
      </c>
      <c r="AP123" s="44">
        <f t="shared" si="42"/>
        <v>0</v>
      </c>
      <c r="AQ123" s="48" t="str">
        <f t="shared" si="61"/>
        <v>0</v>
      </c>
      <c r="AR123" s="48" t="str">
        <f t="shared" si="62"/>
        <v>0</v>
      </c>
      <c r="AS123" s="48" t="str">
        <f t="shared" si="63"/>
        <v>0</v>
      </c>
      <c r="AT123" s="48" t="str">
        <f t="shared" si="64"/>
        <v>0</v>
      </c>
      <c r="AU123" s="48" t="str">
        <f t="shared" si="65"/>
        <v>0</v>
      </c>
      <c r="AV123" s="48" t="str">
        <f t="shared" si="66"/>
        <v>0</v>
      </c>
      <c r="AW123" s="48" t="str">
        <f t="shared" si="67"/>
        <v>0</v>
      </c>
      <c r="AX123" s="48" t="str">
        <f t="shared" si="68"/>
        <v>0</v>
      </c>
      <c r="AY123" s="49" t="str">
        <f t="shared" si="43"/>
        <v>0</v>
      </c>
      <c r="AZ123" s="49" t="str">
        <f t="shared" si="44"/>
        <v>0</v>
      </c>
      <c r="BA123" s="49" t="str">
        <f t="shared" si="45"/>
        <v>0</v>
      </c>
      <c r="BB123" s="49" t="str">
        <f t="shared" si="46"/>
        <v>0</v>
      </c>
      <c r="BE123" s="53"/>
      <c r="BF123" s="53"/>
      <c r="BG123" s="53"/>
      <c r="BH123" s="53" t="str">
        <f t="shared" si="47"/>
        <v>00</v>
      </c>
      <c r="BI123" s="53" t="str">
        <f t="shared" si="48"/>
        <v>00</v>
      </c>
      <c r="BJ123" s="53" t="str">
        <f t="shared" si="49"/>
        <v>00</v>
      </c>
      <c r="BK123" s="53" t="str">
        <f t="shared" si="50"/>
        <v>00</v>
      </c>
      <c r="BL123" s="53" t="str">
        <f t="shared" si="51"/>
        <v>00</v>
      </c>
    </row>
    <row r="124" spans="1:64" x14ac:dyDescent="0.3">
      <c r="A124" s="59"/>
      <c r="B124" t="s">
        <v>140</v>
      </c>
      <c r="C124">
        <v>86</v>
      </c>
      <c r="E124" t="s">
        <v>229</v>
      </c>
      <c r="F124" t="s">
        <v>247</v>
      </c>
      <c r="G124" t="s">
        <v>226</v>
      </c>
      <c r="H124" t="s">
        <v>304</v>
      </c>
      <c r="I124" t="s">
        <v>231</v>
      </c>
      <c r="J124" t="s">
        <v>231</v>
      </c>
      <c r="K124" t="s">
        <v>239</v>
      </c>
      <c r="L124" t="s">
        <v>264</v>
      </c>
      <c r="M124" t="s">
        <v>305</v>
      </c>
      <c r="N124" t="s">
        <v>235</v>
      </c>
      <c r="O124" s="51" t="str">
        <f t="shared" si="18"/>
        <v>0x0A0B002560</v>
      </c>
      <c r="P124" s="56" t="str">
        <f>MID(VLOOKUP($E124,$B$4:$C$19, 2, FALSE),1,1)</f>
        <v>0</v>
      </c>
      <c r="Q124" s="56" t="str">
        <f>MID(VLOOKUP($E124,$B$4:$C$19, 2, FALSE),2,1)</f>
        <v>0</v>
      </c>
      <c r="R124" s="56" t="str">
        <f>MID(VLOOKUP($E124,$B$4:$C$19, 2, FALSE),3,1)</f>
        <v>0</v>
      </c>
      <c r="S124" s="56" t="str">
        <f>MID(VLOOKUP($E124,$B$4:$C$19, 2, FALSE),4,1)</f>
        <v>1</v>
      </c>
      <c r="T124" s="42" t="str">
        <f>MID(VLOOKUP($F124,$B$4:$C$19, 2, FALSE),1,1)</f>
        <v>0</v>
      </c>
      <c r="U124" s="42" t="str">
        <f>MID(VLOOKUP($F124,$B$4:$C$19, 2, FALSE),2,1)</f>
        <v>1</v>
      </c>
      <c r="V124" s="42" t="str">
        <f>MID(VLOOKUP($F124,$B$4:$C$19, 2, FALSE),3,1)</f>
        <v>0</v>
      </c>
      <c r="W124" s="42" t="str">
        <f>MID(VLOOKUP($F124,$B$4:$C$19, 2, FALSE),4,1)</f>
        <v>0</v>
      </c>
      <c r="X124" s="43" t="str">
        <f>MID(VLOOKUP($G124,$E$4:$F$19, 2, FALSE),1,1)</f>
        <v>0</v>
      </c>
      <c r="Y124" s="43" t="str">
        <f>MID(VLOOKUP($G124,$E$4:$F$19, 2, FALSE),2,1)</f>
        <v>0</v>
      </c>
      <c r="Z124" s="43" t="str">
        <f>MID(VLOOKUP($G124,$E$4:$F$19, 2, FALSE),3,1)</f>
        <v>0</v>
      </c>
      <c r="AA124" s="43" t="str">
        <f>MID(VLOOKUP($G124,$E$4:$F$19, 2, FALSE),4,1)</f>
        <v>1</v>
      </c>
      <c r="AB124" s="44" t="str">
        <f>MID(VLOOKUP($H124,$H$4:$I$14, 2, FALSE),1,1)</f>
        <v>0</v>
      </c>
      <c r="AC124" s="44" t="str">
        <f>MID(VLOOKUP($H124,$H$4:$I$14, 2, FALSE),2,1)</f>
        <v>1</v>
      </c>
      <c r="AD124" s="44" t="str">
        <f>MID(VLOOKUP($H124,$H$4:$I$14, 2, FALSE),3,1)</f>
        <v>1</v>
      </c>
      <c r="AE124" s="44" t="str">
        <f>MID(VLOOKUP($H124,$H$4:$I$14, 2, FALSE),4,1)</f>
        <v>0</v>
      </c>
      <c r="AF124" s="45" t="str">
        <f>MID(VLOOKUP($I124,$K$4:$L$19, 2, FALSE),1,1)</f>
        <v>0</v>
      </c>
      <c r="AG124" s="45" t="str">
        <f>MID(VLOOKUP($I124,$K$4:$L$19, 2, FALSE),2,1)</f>
        <v>0</v>
      </c>
      <c r="AH124" s="45" t="str">
        <f>MID(VLOOKUP($I124,$K$4:$L$19, 2, FALSE),3,1)</f>
        <v>0</v>
      </c>
      <c r="AI124" s="45" t="str">
        <f>MID(VLOOKUP($I124,$K$4:$L85, 2, FALSE),4,1)</f>
        <v>0</v>
      </c>
      <c r="AJ124" s="46" t="str">
        <f>MID(VLOOKUP($J124,$N$4:$O$14, 2, FALSE),3,1)</f>
        <v>0</v>
      </c>
      <c r="AK124" s="46" t="str">
        <f>MID(VLOOKUP($J124,$N$4:$O$14, 2, FALSE),4,1)</f>
        <v>0</v>
      </c>
      <c r="AL124" s="47" t="str">
        <f>MID(VLOOKUP($K124,$Q$4:$R$19, 2, FALSE),1,1)</f>
        <v>0</v>
      </c>
      <c r="AM124" s="47" t="str">
        <f>MID(VLOOKUP($K124,$Q$4:$R$19, 2, FALSE),2,1)</f>
        <v>0</v>
      </c>
      <c r="AN124" s="47" t="str">
        <f>MID(VLOOKUP($K124,$Q$4:$R$19, 2, FALSE),3,1)</f>
        <v>0</v>
      </c>
      <c r="AO124" s="47" t="str">
        <f>MID(VLOOKUP($K124,$Q$4:$R$19, 2, FALSE),4,1)</f>
        <v>1</v>
      </c>
      <c r="AP124" s="44">
        <f>IF(ISNUMBER(SEARCH($L124,"!T")),0,1)</f>
        <v>0</v>
      </c>
      <c r="AQ124" s="48" t="str">
        <f>MID(DEC2BIN(VLOOKUP($M124,$B$38:$C$293,2,FALSE),10),3,1)</f>
        <v>0</v>
      </c>
      <c r="AR124" s="48" t="str">
        <f>MID(DEC2BIN(VLOOKUP($M124,$B$38:$C$293,2,FALSE),10),4,1)</f>
        <v>1</v>
      </c>
      <c r="AS124" s="48" t="str">
        <f>MID(DEC2BIN(VLOOKUP($M124,$B$38:$C$293,2,FALSE),10),5,1)</f>
        <v>0</v>
      </c>
      <c r="AT124" s="48" t="str">
        <f>MID(DEC2BIN(VLOOKUP($M124,$B$38:$C$293,2,FALSE),10),6,1)</f>
        <v>1</v>
      </c>
      <c r="AU124" s="48" t="str">
        <f>MID(DEC2BIN(VLOOKUP($M124,$B$38:$C$293,2,FALSE),10),7,1)</f>
        <v>0</v>
      </c>
      <c r="AV124" s="48" t="str">
        <f>MID(DEC2BIN(VLOOKUP($M124,$B$38:$C$293,2,FALSE),10),8,1)</f>
        <v>1</v>
      </c>
      <c r="AW124" s="48" t="str">
        <f>MID(DEC2BIN(VLOOKUP($M124,$B$38:$C$293,2,FALSE),10),9,1)</f>
        <v>1</v>
      </c>
      <c r="AX124" s="48" t="str">
        <f>MID(DEC2BIN(VLOOKUP($M124,$B$38:$C$293,2,FALSE),10),10,1)</f>
        <v>0</v>
      </c>
      <c r="AY124" s="49" t="str">
        <f>MID(VLOOKUP($N124,$U$4:$V$15, 2, FALSE),1,1)</f>
        <v>0</v>
      </c>
      <c r="AZ124" s="49" t="str">
        <f>MID(VLOOKUP($N124,$U$4:$V$15, 2, FALSE),2,1)</f>
        <v>0</v>
      </c>
      <c r="BA124" s="49" t="str">
        <f>MID(VLOOKUP($N124,$U$4:$V$15, 2, FALSE),3,1)</f>
        <v>0</v>
      </c>
      <c r="BB124" s="49" t="str">
        <f>MID(VLOOKUP($N124,$U$4:$V$15, 2, FALSE),4,1)</f>
        <v>0</v>
      </c>
      <c r="BE124" s="53"/>
      <c r="BF124" s="53"/>
      <c r="BG124" s="53"/>
      <c r="BH124" s="53" t="str">
        <f t="shared" si="47"/>
        <v>0A</v>
      </c>
      <c r="BI124" s="53" t="str">
        <f t="shared" si="48"/>
        <v>0B</v>
      </c>
      <c r="BJ124" s="53" t="str">
        <f t="shared" si="49"/>
        <v>00</v>
      </c>
      <c r="BK124" s="53" t="str">
        <f t="shared" si="50"/>
        <v>25</v>
      </c>
      <c r="BL124" s="53" t="str">
        <f t="shared" si="51"/>
        <v>60</v>
      </c>
    </row>
    <row r="125" spans="1:64" x14ac:dyDescent="0.3">
      <c r="A125" s="59"/>
      <c r="C125">
        <v>87</v>
      </c>
      <c r="E125" t="s">
        <v>229</v>
      </c>
      <c r="F125" t="s">
        <v>255</v>
      </c>
      <c r="G125" t="s">
        <v>226</v>
      </c>
      <c r="H125" t="s">
        <v>269</v>
      </c>
      <c r="I125" s="39" t="s">
        <v>306</v>
      </c>
      <c r="J125" t="s">
        <v>231</v>
      </c>
      <c r="K125" t="s">
        <v>239</v>
      </c>
      <c r="L125" t="s">
        <v>250</v>
      </c>
      <c r="M125" t="s">
        <v>305</v>
      </c>
      <c r="N125" t="s">
        <v>235</v>
      </c>
      <c r="O125" s="51" t="str">
        <f t="shared" si="18"/>
        <v>0x0C09983560</v>
      </c>
      <c r="P125" s="56" t="str">
        <f>MID(VLOOKUP($E125,$B$4:$C$19, 2, FALSE),1,1)</f>
        <v>0</v>
      </c>
      <c r="Q125" s="56" t="str">
        <f>MID(VLOOKUP($E125,$B$4:$C$19, 2, FALSE),2,1)</f>
        <v>0</v>
      </c>
      <c r="R125" s="56" t="str">
        <f>MID(VLOOKUP($E125,$B$4:$C$19, 2, FALSE),3,1)</f>
        <v>0</v>
      </c>
      <c r="S125" s="56" t="str">
        <f>MID(VLOOKUP($E125,$B$4:$C$19, 2, FALSE),4,1)</f>
        <v>1</v>
      </c>
      <c r="T125" s="42" t="str">
        <f>MID(VLOOKUP($F125,$B$4:$C$19, 2, FALSE),1,1)</f>
        <v>1</v>
      </c>
      <c r="U125" s="42" t="str">
        <f>MID(VLOOKUP($F125,$B$4:$C$19, 2, FALSE),2,1)</f>
        <v>0</v>
      </c>
      <c r="V125" s="42" t="str">
        <f>MID(VLOOKUP($F125,$B$4:$C$19, 2, FALSE),3,1)</f>
        <v>0</v>
      </c>
      <c r="W125" s="42" t="str">
        <f>MID(VLOOKUP($F125,$B$4:$C$19, 2, FALSE),4,1)</f>
        <v>0</v>
      </c>
      <c r="X125" s="43" t="str">
        <f>MID(VLOOKUP($G125,$E$4:$F$19, 2, FALSE),1,1)</f>
        <v>0</v>
      </c>
      <c r="Y125" s="43" t="str">
        <f>MID(VLOOKUP($G125,$E$4:$F$19, 2, FALSE),2,1)</f>
        <v>0</v>
      </c>
      <c r="Z125" s="43" t="str">
        <f>MID(VLOOKUP($G125,$E$4:$F$19, 2, FALSE),3,1)</f>
        <v>0</v>
      </c>
      <c r="AA125" s="43" t="str">
        <f>MID(VLOOKUP($G125,$E$4:$F$19, 2, FALSE),4,1)</f>
        <v>1</v>
      </c>
      <c r="AB125" s="44" t="str">
        <f>MID(VLOOKUP($H125,$H$4:$I$14, 2, FALSE),1,1)</f>
        <v>0</v>
      </c>
      <c r="AC125" s="44" t="str">
        <f>MID(VLOOKUP($H125,$H$4:$I$14, 2, FALSE),2,1)</f>
        <v>0</v>
      </c>
      <c r="AD125" s="44" t="str">
        <f>MID(VLOOKUP($H125,$H$4:$I$14, 2, FALSE),3,1)</f>
        <v>1</v>
      </c>
      <c r="AE125" s="44" t="str">
        <f>MID(VLOOKUP($H125,$H$4:$I$14, 2, FALSE),4,1)</f>
        <v>1</v>
      </c>
      <c r="AF125" s="45" t="str">
        <f>MID(VLOOKUP($I125,$K$4:$L$19, 2, FALSE),1,1)</f>
        <v>0</v>
      </c>
      <c r="AG125" s="45" t="str">
        <f>MID(VLOOKUP($I125,$K$4:$L$19, 2, FALSE),2,1)</f>
        <v>0</v>
      </c>
      <c r="AH125" s="45" t="str">
        <f>MID(VLOOKUP($I125,$K$4:$L$19, 2, FALSE),3,1)</f>
        <v>1</v>
      </c>
      <c r="AI125" s="45" t="str">
        <f>MID(VLOOKUP($I125,$K$4:$L88, 2, FALSE),4,1)</f>
        <v>1</v>
      </c>
      <c r="AJ125" s="46" t="str">
        <f>MID(VLOOKUP($J125,$N$4:$O$14, 2, FALSE),3,1)</f>
        <v>0</v>
      </c>
      <c r="AK125" s="46" t="str">
        <f>MID(VLOOKUP($J125,$N$4:$O$14, 2, FALSE),4,1)</f>
        <v>0</v>
      </c>
      <c r="AL125" s="47" t="str">
        <f>MID(VLOOKUP($K125,$Q$4:$R$19, 2, FALSE),1,1)</f>
        <v>0</v>
      </c>
      <c r="AM125" s="47" t="str">
        <f>MID(VLOOKUP($K125,$Q$4:$R$19, 2, FALSE),2,1)</f>
        <v>0</v>
      </c>
      <c r="AN125" s="47" t="str">
        <f>MID(VLOOKUP($K125,$Q$4:$R$19, 2, FALSE),3,1)</f>
        <v>0</v>
      </c>
      <c r="AO125" s="47" t="str">
        <f>MID(VLOOKUP($K125,$Q$4:$R$19, 2, FALSE),4,1)</f>
        <v>1</v>
      </c>
      <c r="AP125" s="44">
        <f>IF(ISNUMBER(SEARCH($L125,"!T")),0,1)</f>
        <v>1</v>
      </c>
      <c r="AQ125" s="48" t="str">
        <f>MID(DEC2BIN(VLOOKUP($M125,$B$38:$C$293,2,FALSE),10),3,1)</f>
        <v>0</v>
      </c>
      <c r="AR125" s="48" t="str">
        <f>MID(DEC2BIN(VLOOKUP($M125,$B$38:$C$293,2,FALSE),10),4,1)</f>
        <v>1</v>
      </c>
      <c r="AS125" s="48" t="str">
        <f>MID(DEC2BIN(VLOOKUP($M125,$B$38:$C$293,2,FALSE),10),5,1)</f>
        <v>0</v>
      </c>
      <c r="AT125" s="48" t="str">
        <f>MID(DEC2BIN(VLOOKUP($M125,$B$38:$C$293,2,FALSE),10),6,1)</f>
        <v>1</v>
      </c>
      <c r="AU125" s="48" t="str">
        <f>MID(DEC2BIN(VLOOKUP($M125,$B$38:$C$293,2,FALSE),10),7,1)</f>
        <v>0</v>
      </c>
      <c r="AV125" s="48" t="str">
        <f>MID(DEC2BIN(VLOOKUP($M125,$B$38:$C$293,2,FALSE),10),8,1)</f>
        <v>1</v>
      </c>
      <c r="AW125" s="48" t="str">
        <f>MID(DEC2BIN(VLOOKUP($M125,$B$38:$C$293,2,FALSE),10),9,1)</f>
        <v>1</v>
      </c>
      <c r="AX125" s="48" t="str">
        <f>MID(DEC2BIN(VLOOKUP($M125,$B$38:$C$293,2,FALSE),10),10,1)</f>
        <v>0</v>
      </c>
      <c r="AY125" s="49" t="str">
        <f>MID(VLOOKUP($N125,$U$4:$V$15, 2, FALSE),1,1)</f>
        <v>0</v>
      </c>
      <c r="AZ125" s="49" t="str">
        <f>MID(VLOOKUP($N125,$U$4:$V$15, 2, FALSE),2,1)</f>
        <v>0</v>
      </c>
      <c r="BA125" s="49" t="str">
        <f>MID(VLOOKUP($N125,$U$4:$V$15, 2, FALSE),3,1)</f>
        <v>0</v>
      </c>
      <c r="BB125" s="49" t="str">
        <f>MID(VLOOKUP($N125,$U$4:$V$15, 2, FALSE),4,1)</f>
        <v>0</v>
      </c>
      <c r="BE125" s="53"/>
      <c r="BF125" s="53"/>
      <c r="BG125" s="53"/>
      <c r="BH125" s="53" t="str">
        <f t="shared" si="47"/>
        <v>0C</v>
      </c>
      <c r="BI125" s="53" t="str">
        <f t="shared" si="48"/>
        <v>09</v>
      </c>
      <c r="BJ125" s="53" t="str">
        <f t="shared" si="49"/>
        <v>98</v>
      </c>
      <c r="BK125" s="53" t="str">
        <f t="shared" si="50"/>
        <v>35</v>
      </c>
      <c r="BL125" s="53" t="str">
        <f t="shared" si="51"/>
        <v>60</v>
      </c>
    </row>
    <row r="126" spans="1:64" x14ac:dyDescent="0.3">
      <c r="A126" s="59"/>
      <c r="C126">
        <v>88</v>
      </c>
      <c r="E126" t="s">
        <v>300</v>
      </c>
      <c r="F126" t="s">
        <v>229</v>
      </c>
      <c r="G126" t="s">
        <v>226</v>
      </c>
      <c r="H126" t="s">
        <v>249</v>
      </c>
      <c r="I126" t="s">
        <v>231</v>
      </c>
      <c r="J126" t="s">
        <v>270</v>
      </c>
      <c r="K126" t="s">
        <v>239</v>
      </c>
      <c r="L126" t="s">
        <v>250</v>
      </c>
      <c r="M126" t="s">
        <v>305</v>
      </c>
      <c r="N126" t="s">
        <v>235</v>
      </c>
      <c r="O126" s="51" t="str">
        <f>_xlfn.CONCAT("0x",BE126:BL126)</f>
        <v>0x288A863560</v>
      </c>
      <c r="P126" s="56" t="str">
        <f>MID(VLOOKUP($E126,$B$4:$C$19, 2, FALSE),1,1)</f>
        <v>0</v>
      </c>
      <c r="Q126" s="56" t="str">
        <f>MID(VLOOKUP($E126,$B$4:$C$19, 2, FALSE),2,1)</f>
        <v>1</v>
      </c>
      <c r="R126" s="56" t="str">
        <f>MID(VLOOKUP($E126,$B$4:$C$19, 2, FALSE),3,1)</f>
        <v>0</v>
      </c>
      <c r="S126" s="56" t="str">
        <f>MID(VLOOKUP($E126,$B$4:$C$19, 2, FALSE),4,1)</f>
        <v>1</v>
      </c>
      <c r="T126" s="42" t="str">
        <f>MID(VLOOKUP($F126,$B$4:$C$19, 2, FALSE),1,1)</f>
        <v>0</v>
      </c>
      <c r="U126" s="42" t="str">
        <f>MID(VLOOKUP($F126,$B$4:$C$19, 2, FALSE),2,1)</f>
        <v>0</v>
      </c>
      <c r="V126" s="42" t="str">
        <f>MID(VLOOKUP($F126,$B$4:$C$19, 2, FALSE),3,1)</f>
        <v>0</v>
      </c>
      <c r="W126" s="42" t="str">
        <f>MID(VLOOKUP($F126,$B$4:$C$19, 2, FALSE),4,1)</f>
        <v>1</v>
      </c>
      <c r="X126" s="43" t="str">
        <f>MID(VLOOKUP($G126,$E$4:$F$19, 2, FALSE),1,1)</f>
        <v>0</v>
      </c>
      <c r="Y126" s="43" t="str">
        <f>MID(VLOOKUP($G126,$E$4:$F$19, 2, FALSE),2,1)</f>
        <v>0</v>
      </c>
      <c r="Z126" s="43" t="str">
        <f>MID(VLOOKUP($G126,$E$4:$F$19, 2, FALSE),3,1)</f>
        <v>0</v>
      </c>
      <c r="AA126" s="43" t="str">
        <f>MID(VLOOKUP($G126,$E$4:$F$19, 2, FALSE),4,1)</f>
        <v>1</v>
      </c>
      <c r="AB126" s="44" t="str">
        <f>MID(VLOOKUP($H126,$H$4:$I$14, 2, FALSE),1,1)</f>
        <v>0</v>
      </c>
      <c r="AC126" s="44" t="str">
        <f>MID(VLOOKUP($H126,$H$4:$I$14, 2, FALSE),2,1)</f>
        <v>1</v>
      </c>
      <c r="AD126" s="44" t="str">
        <f>MID(VLOOKUP($H126,$H$4:$I$14, 2, FALSE),3,1)</f>
        <v>0</v>
      </c>
      <c r="AE126" s="44" t="str">
        <f>MID(VLOOKUP($H126,$H$4:$I$14, 2, FALSE),4,1)</f>
        <v>1</v>
      </c>
      <c r="AF126" s="45" t="str">
        <f>MID(VLOOKUP($I126,$K$4:$L$19, 2, FALSE),1,1)</f>
        <v>0</v>
      </c>
      <c r="AG126" s="45" t="str">
        <f>MID(VLOOKUP($I126,$K$4:$L$19, 2, FALSE),2,1)</f>
        <v>0</v>
      </c>
      <c r="AH126" s="45" t="str">
        <f>MID(VLOOKUP($I126,$K$4:$L$19, 2, FALSE),3,1)</f>
        <v>0</v>
      </c>
      <c r="AI126" s="45" t="str">
        <f>MID(VLOOKUP($I126,$K$4:$L103, 2, FALSE),4,1)</f>
        <v>0</v>
      </c>
      <c r="AJ126" s="46" t="str">
        <f>MID(VLOOKUP($J126,$N$4:$O$14, 2, FALSE),3,1)</f>
        <v>1</v>
      </c>
      <c r="AK126" s="46" t="str">
        <f>MID(VLOOKUP($J126,$N$4:$O$14, 2, FALSE),4,1)</f>
        <v>1</v>
      </c>
      <c r="AL126" s="47" t="str">
        <f>MID(VLOOKUP($K126,$Q$4:$R$19, 2, FALSE),1,1)</f>
        <v>0</v>
      </c>
      <c r="AM126" s="47" t="str">
        <f>MID(VLOOKUP($K126,$Q$4:$R$19, 2, FALSE),2,1)</f>
        <v>0</v>
      </c>
      <c r="AN126" s="47" t="str">
        <f>MID(VLOOKUP($K126,$Q$4:$R$19, 2, FALSE),3,1)</f>
        <v>0</v>
      </c>
      <c r="AO126" s="47" t="str">
        <f>MID(VLOOKUP($K126,$Q$4:$R$19, 2, FALSE),4,1)</f>
        <v>1</v>
      </c>
      <c r="AP126" s="44">
        <f>IF(ISNUMBER(SEARCH($L126,"!T")),0,1)</f>
        <v>1</v>
      </c>
      <c r="AQ126" s="48" t="str">
        <f>MID(DEC2BIN(VLOOKUP($M126,$B$38:$C$293,2,FALSE),10),3,1)</f>
        <v>0</v>
      </c>
      <c r="AR126" s="48" t="str">
        <f>MID(DEC2BIN(VLOOKUP($M126,$B$38:$C$293,2,FALSE),10),4,1)</f>
        <v>1</v>
      </c>
      <c r="AS126" s="48" t="str">
        <f>MID(DEC2BIN(VLOOKUP($M126,$B$38:$C$293,2,FALSE),10),5,1)</f>
        <v>0</v>
      </c>
      <c r="AT126" s="48" t="str">
        <f>MID(DEC2BIN(VLOOKUP($M126,$B$38:$C$293,2,FALSE),10),6,1)</f>
        <v>1</v>
      </c>
      <c r="AU126" s="48" t="str">
        <f>MID(DEC2BIN(VLOOKUP($M126,$B$38:$C$293,2,FALSE),10),7,1)</f>
        <v>0</v>
      </c>
      <c r="AV126" s="48" t="str">
        <f>MID(DEC2BIN(VLOOKUP($M126,$B$38:$C$293,2,FALSE),10),8,1)</f>
        <v>1</v>
      </c>
      <c r="AW126" s="48" t="str">
        <f>MID(DEC2BIN(VLOOKUP($M126,$B$38:$C$293,2,FALSE),10),9,1)</f>
        <v>1</v>
      </c>
      <c r="AX126" s="48" t="str">
        <f>MID(DEC2BIN(VLOOKUP($M126,$B$38:$C$293,2,FALSE),10),10,1)</f>
        <v>0</v>
      </c>
      <c r="AY126" s="49" t="str">
        <f>MID(VLOOKUP($N126,$U$4:$V$15, 2, FALSE),1,1)</f>
        <v>0</v>
      </c>
      <c r="AZ126" s="49" t="str">
        <f>MID(VLOOKUP($N126,$U$4:$V$15, 2, FALSE),2,1)</f>
        <v>0</v>
      </c>
      <c r="BA126" s="49" t="str">
        <f>MID(VLOOKUP($N126,$U$4:$V$15, 2, FALSE),3,1)</f>
        <v>0</v>
      </c>
      <c r="BB126" s="49" t="str">
        <f>MID(VLOOKUP($N126,$U$4:$V$15, 2, FALSE),4,1)</f>
        <v>0</v>
      </c>
      <c r="BE126" s="53"/>
      <c r="BF126" s="53"/>
      <c r="BG126" s="53"/>
      <c r="BH126" s="53" t="str">
        <f>BIN2HEX(_xlfn.CONCAT(P126:V126),2)</f>
        <v>28</v>
      </c>
      <c r="BI126" s="53" t="str">
        <f>BIN2HEX(_xlfn.CONCAT(W126:AD126),2)</f>
        <v>8A</v>
      </c>
      <c r="BJ126" s="53" t="str">
        <f>BIN2HEX(_xlfn.CONCAT(AE126:AL126),2)</f>
        <v>86</v>
      </c>
      <c r="BK126" s="53" t="str">
        <f>BIN2HEX(_xlfn.CONCAT(AM126:AT126),2)</f>
        <v>35</v>
      </c>
      <c r="BL126" s="53" t="str">
        <f>BIN2HEX(_xlfn.CONCAT(AU126:BB126),2)</f>
        <v>60</v>
      </c>
    </row>
    <row r="127" spans="1:64" x14ac:dyDescent="0.3">
      <c r="A127" s="59"/>
      <c r="C127">
        <v>89</v>
      </c>
      <c r="E127" t="s">
        <v>276</v>
      </c>
      <c r="F127" t="s">
        <v>229</v>
      </c>
      <c r="G127" t="s">
        <v>226</v>
      </c>
      <c r="H127" t="s">
        <v>296</v>
      </c>
      <c r="I127" t="s">
        <v>231</v>
      </c>
      <c r="J127" t="s">
        <v>231</v>
      </c>
      <c r="K127" t="s">
        <v>236</v>
      </c>
      <c r="L127" t="s">
        <v>199</v>
      </c>
      <c r="M127" t="s">
        <v>233</v>
      </c>
      <c r="N127" t="s">
        <v>235</v>
      </c>
      <c r="O127" s="51" t="str">
        <f>_xlfn.CONCAT("0x",BE127:BL127)</f>
        <v>0x388B806C60</v>
      </c>
      <c r="P127" s="56" t="str">
        <f>MID(VLOOKUP($E127,$B$4:$C$19, 2, FALSE),1,1)</f>
        <v>0</v>
      </c>
      <c r="Q127" s="56" t="str">
        <f>MID(VLOOKUP($E127,$B$4:$C$19, 2, FALSE),2,1)</f>
        <v>1</v>
      </c>
      <c r="R127" s="56" t="str">
        <f>MID(VLOOKUP($E127,$B$4:$C$19, 2, FALSE),3,1)</f>
        <v>1</v>
      </c>
      <c r="S127" s="56" t="str">
        <f>MID(VLOOKUP($E127,$B$4:$C$19, 2, FALSE),4,1)</f>
        <v>1</v>
      </c>
      <c r="T127" s="42" t="str">
        <f>MID(VLOOKUP($F127,$B$4:$C$19, 2, FALSE),1,1)</f>
        <v>0</v>
      </c>
      <c r="U127" s="42" t="str">
        <f>MID(VLOOKUP($F127,$B$4:$C$19, 2, FALSE),2,1)</f>
        <v>0</v>
      </c>
      <c r="V127" s="42" t="str">
        <f>MID(VLOOKUP($F127,$B$4:$C$19, 2, FALSE),3,1)</f>
        <v>0</v>
      </c>
      <c r="W127" s="42" t="str">
        <f>MID(VLOOKUP($F127,$B$4:$C$19, 2, FALSE),4,1)</f>
        <v>1</v>
      </c>
      <c r="X127" s="43" t="str">
        <f>MID(VLOOKUP($G127,$E$4:$F$19, 2, FALSE),1,1)</f>
        <v>0</v>
      </c>
      <c r="Y127" s="43" t="str">
        <f>MID(VLOOKUP($G127,$E$4:$F$19, 2, FALSE),2,1)</f>
        <v>0</v>
      </c>
      <c r="Z127" s="43" t="str">
        <f>MID(VLOOKUP($G127,$E$4:$F$19, 2, FALSE),3,1)</f>
        <v>0</v>
      </c>
      <c r="AA127" s="43" t="str">
        <f>MID(VLOOKUP($G127,$E$4:$F$19, 2, FALSE),4,1)</f>
        <v>1</v>
      </c>
      <c r="AB127" s="44" t="str">
        <f>MID(VLOOKUP($H127,$H$4:$I$14, 2, FALSE),1,1)</f>
        <v>0</v>
      </c>
      <c r="AC127" s="44" t="str">
        <f>MID(VLOOKUP($H127,$H$4:$I$14, 2, FALSE),2,1)</f>
        <v>1</v>
      </c>
      <c r="AD127" s="44" t="str">
        <f>MID(VLOOKUP($H127,$H$4:$I$14, 2, FALSE),3,1)</f>
        <v>1</v>
      </c>
      <c r="AE127" s="44" t="str">
        <f>MID(VLOOKUP($H127,$H$4:$I$14, 2, FALSE),4,1)</f>
        <v>1</v>
      </c>
      <c r="AF127" s="45" t="str">
        <f>MID(VLOOKUP($I127,$K$4:$L$19, 2, FALSE),1,1)</f>
        <v>0</v>
      </c>
      <c r="AG127" s="45" t="str">
        <f>MID(VLOOKUP($I127,$K$4:$L$19, 2, FALSE),2,1)</f>
        <v>0</v>
      </c>
      <c r="AH127" s="45" t="str">
        <f>MID(VLOOKUP($I127,$K$4:$L$19, 2, FALSE),3,1)</f>
        <v>0</v>
      </c>
      <c r="AI127" s="45" t="str">
        <f>MID(VLOOKUP($I127,$K$4:$L104, 2, FALSE),4,1)</f>
        <v>0</v>
      </c>
      <c r="AJ127" s="46" t="str">
        <f>MID(VLOOKUP($J127,$N$4:$O$14, 2, FALSE),3,1)</f>
        <v>0</v>
      </c>
      <c r="AK127" s="46" t="str">
        <f>MID(VLOOKUP($J127,$N$4:$O$14, 2, FALSE),4,1)</f>
        <v>0</v>
      </c>
      <c r="AL127" s="47" t="str">
        <f>MID(VLOOKUP($K127,$Q$4:$R$19, 2, FALSE),1,1)</f>
        <v>0</v>
      </c>
      <c r="AM127" s="47" t="str">
        <f>MID(VLOOKUP($K127,$Q$4:$R$19, 2, FALSE),2,1)</f>
        <v>0</v>
      </c>
      <c r="AN127" s="47" t="str">
        <f>MID(VLOOKUP($K127,$Q$4:$R$19, 2, FALSE),3,1)</f>
        <v>1</v>
      </c>
      <c r="AO127" s="47" t="str">
        <f>MID(VLOOKUP($K127,$Q$4:$R$19, 2, FALSE),4,1)</f>
        <v>1</v>
      </c>
      <c r="AP127" s="44">
        <f>IF(ISNUMBER(SEARCH($L127,"!T")),0,1)</f>
        <v>0</v>
      </c>
      <c r="AQ127" s="48" t="str">
        <f>MID(DEC2BIN(VLOOKUP($M127,$B$38:$C$293,2,FALSE),10),3,1)</f>
        <v>1</v>
      </c>
      <c r="AR127" s="48" t="str">
        <f>MID(DEC2BIN(VLOOKUP($M127,$B$38:$C$293,2,FALSE),10),4,1)</f>
        <v>1</v>
      </c>
      <c r="AS127" s="48" t="str">
        <f>MID(DEC2BIN(VLOOKUP($M127,$B$38:$C$293,2,FALSE),10),5,1)</f>
        <v>0</v>
      </c>
      <c r="AT127" s="48" t="str">
        <f>MID(DEC2BIN(VLOOKUP($M127,$B$38:$C$293,2,FALSE),10),6,1)</f>
        <v>0</v>
      </c>
      <c r="AU127" s="48" t="str">
        <f>MID(DEC2BIN(VLOOKUP($M127,$B$38:$C$293,2,FALSE),10),7,1)</f>
        <v>0</v>
      </c>
      <c r="AV127" s="48" t="str">
        <f>MID(DEC2BIN(VLOOKUP($M127,$B$38:$C$293,2,FALSE),10),8,1)</f>
        <v>1</v>
      </c>
      <c r="AW127" s="48" t="str">
        <f>MID(DEC2BIN(VLOOKUP($M127,$B$38:$C$293,2,FALSE),10),9,1)</f>
        <v>1</v>
      </c>
      <c r="AX127" s="48" t="str">
        <f>MID(DEC2BIN(VLOOKUP($M127,$B$38:$C$293,2,FALSE),10),10,1)</f>
        <v>0</v>
      </c>
      <c r="AY127" s="49" t="str">
        <f>MID(VLOOKUP($N127,$U$4:$V$15, 2, FALSE),1,1)</f>
        <v>0</v>
      </c>
      <c r="AZ127" s="49" t="str">
        <f>MID(VLOOKUP($N127,$U$4:$V$15, 2, FALSE),2,1)</f>
        <v>0</v>
      </c>
      <c r="BA127" s="49" t="str">
        <f>MID(VLOOKUP($N127,$U$4:$V$15, 2, FALSE),3,1)</f>
        <v>0</v>
      </c>
      <c r="BB127" s="49" t="str">
        <f>MID(VLOOKUP($N127,$U$4:$V$15, 2, FALSE),4,1)</f>
        <v>0</v>
      </c>
      <c r="BE127" s="53"/>
      <c r="BF127" s="53"/>
      <c r="BG127" s="53"/>
      <c r="BH127" s="53" t="str">
        <f>BIN2HEX(_xlfn.CONCAT(P127:V127),2)</f>
        <v>38</v>
      </c>
      <c r="BI127" s="53" t="str">
        <f>BIN2HEX(_xlfn.CONCAT(W127:AD127),2)</f>
        <v>8B</v>
      </c>
      <c r="BJ127" s="53" t="str">
        <f>BIN2HEX(_xlfn.CONCAT(AE127:AL127),2)</f>
        <v>80</v>
      </c>
      <c r="BK127" s="53" t="str">
        <f>BIN2HEX(_xlfn.CONCAT(AM127:AT127),2)</f>
        <v>6C</v>
      </c>
      <c r="BL127" s="53" t="str">
        <f>BIN2HEX(_xlfn.CONCAT(AU127:BB127),2)</f>
        <v>60</v>
      </c>
    </row>
    <row r="128" spans="1:64" x14ac:dyDescent="0.3">
      <c r="A128" s="59"/>
      <c r="B128" t="s">
        <v>298</v>
      </c>
      <c r="C128">
        <v>90</v>
      </c>
      <c r="E128" t="s">
        <v>229</v>
      </c>
      <c r="F128" t="s">
        <v>263</v>
      </c>
      <c r="G128" t="s">
        <v>226</v>
      </c>
      <c r="H128" t="s">
        <v>269</v>
      </c>
      <c r="I128" t="s">
        <v>189</v>
      </c>
      <c r="J128" t="s">
        <v>231</v>
      </c>
      <c r="K128" t="s">
        <v>239</v>
      </c>
      <c r="L128" t="s">
        <v>231</v>
      </c>
      <c r="M128" t="s">
        <v>299</v>
      </c>
      <c r="N128" t="s">
        <v>235</v>
      </c>
      <c r="O128" s="51" t="str">
        <f t="shared" si="18"/>
        <v>0x09099835A0</v>
      </c>
      <c r="P128" s="56" t="str">
        <f>MID(VLOOKUP($E128,$B$4:$C$19, 2, FALSE),1,1)</f>
        <v>0</v>
      </c>
      <c r="Q128" s="56" t="str">
        <f>MID(VLOOKUP($E128,$B$4:$C$19, 2, FALSE),2,1)</f>
        <v>0</v>
      </c>
      <c r="R128" s="56" t="str">
        <f>MID(VLOOKUP($E128,$B$4:$C$19, 2, FALSE),3,1)</f>
        <v>0</v>
      </c>
      <c r="S128" s="56" t="str">
        <f>MID(VLOOKUP($E128,$B$4:$C$19, 2, FALSE),4,1)</f>
        <v>1</v>
      </c>
      <c r="T128" s="42" t="str">
        <f>MID(VLOOKUP($F128,$B$4:$C$19, 2, FALSE),1,1)</f>
        <v>0</v>
      </c>
      <c r="U128" s="42" t="str">
        <f>MID(VLOOKUP($F128,$B$4:$C$19, 2, FALSE),2,1)</f>
        <v>0</v>
      </c>
      <c r="V128" s="42" t="str">
        <f>MID(VLOOKUP($F128,$B$4:$C$19, 2, FALSE),3,1)</f>
        <v>1</v>
      </c>
      <c r="W128" s="42" t="str">
        <f>MID(VLOOKUP($F128,$B$4:$C$19, 2, FALSE),4,1)</f>
        <v>0</v>
      </c>
      <c r="X128" s="43" t="str">
        <f>MID(VLOOKUP($G128,$E$4:$F$19, 2, FALSE),1,1)</f>
        <v>0</v>
      </c>
      <c r="Y128" s="43" t="str">
        <f>MID(VLOOKUP($G128,$E$4:$F$19, 2, FALSE),2,1)</f>
        <v>0</v>
      </c>
      <c r="Z128" s="43" t="str">
        <f>MID(VLOOKUP($G128,$E$4:$F$19, 2, FALSE),3,1)</f>
        <v>0</v>
      </c>
      <c r="AA128" s="43" t="str">
        <f>MID(VLOOKUP($G128,$E$4:$F$19, 2, FALSE),4,1)</f>
        <v>1</v>
      </c>
      <c r="AB128" s="44" t="str">
        <f>MID(VLOOKUP($H128,$H$4:$I$14, 2, FALSE),1,1)</f>
        <v>0</v>
      </c>
      <c r="AC128" s="44" t="str">
        <f>MID(VLOOKUP($H128,$H$4:$I$14, 2, FALSE),2,1)</f>
        <v>0</v>
      </c>
      <c r="AD128" s="44" t="str">
        <f>MID(VLOOKUP($H128,$H$4:$I$14, 2, FALSE),3,1)</f>
        <v>1</v>
      </c>
      <c r="AE128" s="44" t="str">
        <f>MID(VLOOKUP($H128,$H$4:$I$14, 2, FALSE),4,1)</f>
        <v>1</v>
      </c>
      <c r="AF128" s="45" t="str">
        <f>MID(VLOOKUP($I128,$K$4:$L$19, 2, FALSE),1,1)</f>
        <v>0</v>
      </c>
      <c r="AG128" s="45" t="str">
        <f>MID(VLOOKUP($I128,$K$4:$L$19, 2, FALSE),2,1)</f>
        <v>0</v>
      </c>
      <c r="AH128" s="45" t="str">
        <f>MID(VLOOKUP($I128,$K$4:$L$19, 2, FALSE),3,1)</f>
        <v>1</v>
      </c>
      <c r="AI128" s="45" t="str">
        <f>MID(VLOOKUP($I128,$K$4:$L89, 2, FALSE),4,1)</f>
        <v>1</v>
      </c>
      <c r="AJ128" s="46" t="str">
        <f>MID(VLOOKUP($J128,$N$4:$O$14, 2, FALSE),3,1)</f>
        <v>0</v>
      </c>
      <c r="AK128" s="46" t="str">
        <f>MID(VLOOKUP($J128,$N$4:$O$14, 2, FALSE),4,1)</f>
        <v>0</v>
      </c>
      <c r="AL128" s="47" t="str">
        <f>MID(VLOOKUP($K128,$Q$4:$R$19, 2, FALSE),1,1)</f>
        <v>0</v>
      </c>
      <c r="AM128" s="47" t="str">
        <f>MID(VLOOKUP($K128,$Q$4:$R$19, 2, FALSE),2,1)</f>
        <v>0</v>
      </c>
      <c r="AN128" s="47" t="str">
        <f>MID(VLOOKUP($K128,$Q$4:$R$19, 2, FALSE),3,1)</f>
        <v>0</v>
      </c>
      <c r="AO128" s="47" t="str">
        <f>MID(VLOOKUP($K128,$Q$4:$R$19, 2, FALSE),4,1)</f>
        <v>1</v>
      </c>
      <c r="AP128" s="44">
        <f>IF(ISNUMBER(SEARCH($L128,"!T")),0,1)</f>
        <v>1</v>
      </c>
      <c r="AQ128" s="48" t="str">
        <f>MID(DEC2BIN(VLOOKUP($M128,$B$38:$C$293,2,FALSE),10),3,1)</f>
        <v>0</v>
      </c>
      <c r="AR128" s="48" t="str">
        <f>MID(DEC2BIN(VLOOKUP($M128,$B$38:$C$293,2,FALSE),10),4,1)</f>
        <v>1</v>
      </c>
      <c r="AS128" s="48" t="str">
        <f>MID(DEC2BIN(VLOOKUP($M128,$B$38:$C$293,2,FALSE),10),5,1)</f>
        <v>0</v>
      </c>
      <c r="AT128" s="48" t="str">
        <f>MID(DEC2BIN(VLOOKUP($M128,$B$38:$C$293,2,FALSE),10),6,1)</f>
        <v>1</v>
      </c>
      <c r="AU128" s="48" t="str">
        <f>MID(DEC2BIN(VLOOKUP($M128,$B$38:$C$293,2,FALSE),10),7,1)</f>
        <v>1</v>
      </c>
      <c r="AV128" s="48" t="str">
        <f>MID(DEC2BIN(VLOOKUP($M128,$B$38:$C$293,2,FALSE),10),8,1)</f>
        <v>0</v>
      </c>
      <c r="AW128" s="48" t="str">
        <f>MID(DEC2BIN(VLOOKUP($M128,$B$38:$C$293,2,FALSE),10),9,1)</f>
        <v>1</v>
      </c>
      <c r="AX128" s="48" t="str">
        <f>MID(DEC2BIN(VLOOKUP($M128,$B$38:$C$293,2,FALSE),10),10,1)</f>
        <v>0</v>
      </c>
      <c r="AY128" s="49" t="str">
        <f>MID(VLOOKUP($N128,$U$4:$V$15, 2, FALSE),1,1)</f>
        <v>0</v>
      </c>
      <c r="AZ128" s="49" t="str">
        <f>MID(VLOOKUP($N128,$U$4:$V$15, 2, FALSE),2,1)</f>
        <v>0</v>
      </c>
      <c r="BA128" s="49" t="str">
        <f>MID(VLOOKUP($N128,$U$4:$V$15, 2, FALSE),3,1)</f>
        <v>0</v>
      </c>
      <c r="BB128" s="49" t="str">
        <f>MID(VLOOKUP($N128,$U$4:$V$15, 2, FALSE),4,1)</f>
        <v>0</v>
      </c>
      <c r="BE128" s="53"/>
      <c r="BF128" s="53"/>
      <c r="BG128" s="53"/>
      <c r="BH128" s="53" t="str">
        <f t="shared" si="47"/>
        <v>09</v>
      </c>
      <c r="BI128" s="53" t="str">
        <f t="shared" si="48"/>
        <v>09</v>
      </c>
      <c r="BJ128" s="53" t="str">
        <f t="shared" si="49"/>
        <v>98</v>
      </c>
      <c r="BK128" s="53" t="str">
        <f t="shared" si="50"/>
        <v>35</v>
      </c>
      <c r="BL128" s="53" t="str">
        <f t="shared" si="51"/>
        <v>A0</v>
      </c>
    </row>
    <row r="129" spans="1:64" x14ac:dyDescent="0.3">
      <c r="A129" s="59"/>
      <c r="C129">
        <v>91</v>
      </c>
      <c r="E129" t="s">
        <v>229</v>
      </c>
      <c r="F129" t="s">
        <v>300</v>
      </c>
      <c r="G129" t="s">
        <v>226</v>
      </c>
      <c r="H129" t="s">
        <v>249</v>
      </c>
      <c r="I129" t="s">
        <v>231</v>
      </c>
      <c r="J129" t="s">
        <v>270</v>
      </c>
      <c r="K129" t="s">
        <v>236</v>
      </c>
      <c r="L129" t="s">
        <v>199</v>
      </c>
      <c r="M129" t="s">
        <v>233</v>
      </c>
      <c r="N129" t="s">
        <v>235</v>
      </c>
      <c r="O129" s="51" t="str">
        <f t="shared" si="18"/>
        <v>0x0A8A866C60</v>
      </c>
      <c r="P129" s="56" t="str">
        <f>MID(VLOOKUP($E129,$B$4:$C$19, 2, FALSE),1,1)</f>
        <v>0</v>
      </c>
      <c r="Q129" s="56" t="str">
        <f>MID(VLOOKUP($E129,$B$4:$C$19, 2, FALSE),2,1)</f>
        <v>0</v>
      </c>
      <c r="R129" s="56" t="str">
        <f>MID(VLOOKUP($E129,$B$4:$C$19, 2, FALSE),3,1)</f>
        <v>0</v>
      </c>
      <c r="S129" s="56" t="str">
        <f>MID(VLOOKUP($E129,$B$4:$C$19, 2, FALSE),4,1)</f>
        <v>1</v>
      </c>
      <c r="T129" s="42" t="str">
        <f>MID(VLOOKUP($F129,$B$4:$C$19, 2, FALSE),1,1)</f>
        <v>0</v>
      </c>
      <c r="U129" s="42" t="str">
        <f>MID(VLOOKUP($F129,$B$4:$C$19, 2, FALSE),2,1)</f>
        <v>1</v>
      </c>
      <c r="V129" s="42" t="str">
        <f>MID(VLOOKUP($F129,$B$4:$C$19, 2, FALSE),3,1)</f>
        <v>0</v>
      </c>
      <c r="W129" s="42" t="str">
        <f>MID(VLOOKUP($F129,$B$4:$C$19, 2, FALSE),4,1)</f>
        <v>1</v>
      </c>
      <c r="X129" s="43" t="str">
        <f>MID(VLOOKUP($G129,$E$4:$F$19, 2, FALSE),1,1)</f>
        <v>0</v>
      </c>
      <c r="Y129" s="43" t="str">
        <f>MID(VLOOKUP($G129,$E$4:$F$19, 2, FALSE),2,1)</f>
        <v>0</v>
      </c>
      <c r="Z129" s="43" t="str">
        <f>MID(VLOOKUP($G129,$E$4:$F$19, 2, FALSE),3,1)</f>
        <v>0</v>
      </c>
      <c r="AA129" s="43" t="str">
        <f>MID(VLOOKUP($G129,$E$4:$F$19, 2, FALSE),4,1)</f>
        <v>1</v>
      </c>
      <c r="AB129" s="44" t="str">
        <f>MID(VLOOKUP($H129,$H$4:$I$14, 2, FALSE),1,1)</f>
        <v>0</v>
      </c>
      <c r="AC129" s="44" t="str">
        <f>MID(VLOOKUP($H129,$H$4:$I$14, 2, FALSE),2,1)</f>
        <v>1</v>
      </c>
      <c r="AD129" s="44" t="str">
        <f>MID(VLOOKUP($H129,$H$4:$I$14, 2, FALSE),3,1)</f>
        <v>0</v>
      </c>
      <c r="AE129" s="44" t="str">
        <f>MID(VLOOKUP($H129,$H$4:$I$14, 2, FALSE),4,1)</f>
        <v>1</v>
      </c>
      <c r="AF129" s="45" t="str">
        <f>MID(VLOOKUP($I129,$K$4:$L$19, 2, FALSE),1,1)</f>
        <v>0</v>
      </c>
      <c r="AG129" s="45" t="str">
        <f>MID(VLOOKUP($I129,$K$4:$L$19, 2, FALSE),2,1)</f>
        <v>0</v>
      </c>
      <c r="AH129" s="45" t="str">
        <f>MID(VLOOKUP($I129,$K$4:$L$19, 2, FALSE),3,1)</f>
        <v>0</v>
      </c>
      <c r="AI129" s="45" t="str">
        <f>MID(VLOOKUP($I129,$K$4:$L92, 2, FALSE),4,1)</f>
        <v>0</v>
      </c>
      <c r="AJ129" s="46" t="str">
        <f>MID(VLOOKUP($J129,$N$4:$O$14, 2, FALSE),3,1)</f>
        <v>1</v>
      </c>
      <c r="AK129" s="46" t="str">
        <f>MID(VLOOKUP($J129,$N$4:$O$14, 2, FALSE),4,1)</f>
        <v>1</v>
      </c>
      <c r="AL129" s="47" t="str">
        <f>MID(VLOOKUP($K129,$Q$4:$R$19, 2, FALSE),1,1)</f>
        <v>0</v>
      </c>
      <c r="AM129" s="47" t="str">
        <f>MID(VLOOKUP($K129,$Q$4:$R$19, 2, FALSE),2,1)</f>
        <v>0</v>
      </c>
      <c r="AN129" s="47" t="str">
        <f>MID(VLOOKUP($K129,$Q$4:$R$19, 2, FALSE),3,1)</f>
        <v>1</v>
      </c>
      <c r="AO129" s="47" t="str">
        <f>MID(VLOOKUP($K129,$Q$4:$R$19, 2, FALSE),4,1)</f>
        <v>1</v>
      </c>
      <c r="AP129" s="44">
        <f>IF(ISNUMBER(SEARCH($L129,"!T")),0,1)</f>
        <v>0</v>
      </c>
      <c r="AQ129" s="48" t="str">
        <f>MID(DEC2BIN(VLOOKUP($M129,$B$38:$C$293,2,FALSE),10),3,1)</f>
        <v>1</v>
      </c>
      <c r="AR129" s="48" t="str">
        <f>MID(DEC2BIN(VLOOKUP($M129,$B$38:$C$293,2,FALSE),10),4,1)</f>
        <v>1</v>
      </c>
      <c r="AS129" s="48" t="str">
        <f>MID(DEC2BIN(VLOOKUP($M129,$B$38:$C$293,2,FALSE),10),5,1)</f>
        <v>0</v>
      </c>
      <c r="AT129" s="48" t="str">
        <f>MID(DEC2BIN(VLOOKUP($M129,$B$38:$C$293,2,FALSE),10),6,1)</f>
        <v>0</v>
      </c>
      <c r="AU129" s="48" t="str">
        <f>MID(DEC2BIN(VLOOKUP($M129,$B$38:$C$293,2,FALSE),10),7,1)</f>
        <v>0</v>
      </c>
      <c r="AV129" s="48" t="str">
        <f>MID(DEC2BIN(VLOOKUP($M129,$B$38:$C$293,2,FALSE),10),8,1)</f>
        <v>1</v>
      </c>
      <c r="AW129" s="48" t="str">
        <f>MID(DEC2BIN(VLOOKUP($M129,$B$38:$C$293,2,FALSE),10),9,1)</f>
        <v>1</v>
      </c>
      <c r="AX129" s="48" t="str">
        <f>MID(DEC2BIN(VLOOKUP($M129,$B$38:$C$293,2,FALSE),10),10,1)</f>
        <v>0</v>
      </c>
      <c r="AY129" s="49" t="str">
        <f>MID(VLOOKUP($N129,$U$4:$V$15, 2, FALSE),1,1)</f>
        <v>0</v>
      </c>
      <c r="AZ129" s="49" t="str">
        <f>MID(VLOOKUP($N129,$U$4:$V$15, 2, FALSE),2,1)</f>
        <v>0</v>
      </c>
      <c r="BA129" s="49" t="str">
        <f>MID(VLOOKUP($N129,$U$4:$V$15, 2, FALSE),3,1)</f>
        <v>0</v>
      </c>
      <c r="BB129" s="49" t="str">
        <f>MID(VLOOKUP($N129,$U$4:$V$15, 2, FALSE),4,1)</f>
        <v>0</v>
      </c>
      <c r="BE129" s="53"/>
      <c r="BF129" s="53"/>
      <c r="BG129" s="53"/>
      <c r="BH129" s="53" t="str">
        <f t="shared" si="47"/>
        <v>0A</v>
      </c>
      <c r="BI129" s="53" t="str">
        <f t="shared" si="48"/>
        <v>8A</v>
      </c>
      <c r="BJ129" s="53" t="str">
        <f t="shared" si="49"/>
        <v>86</v>
      </c>
      <c r="BK129" s="53" t="str">
        <f t="shared" si="50"/>
        <v>6C</v>
      </c>
      <c r="BL129" s="53" t="str">
        <f t="shared" si="51"/>
        <v>60</v>
      </c>
    </row>
    <row r="130" spans="1:64" x14ac:dyDescent="0.3">
      <c r="A130" s="59"/>
      <c r="C130">
        <v>92</v>
      </c>
      <c r="E130" t="s">
        <v>231</v>
      </c>
      <c r="F130" t="s">
        <v>231</v>
      </c>
      <c r="G130" t="s">
        <v>231</v>
      </c>
      <c r="H130" t="s">
        <v>231</v>
      </c>
      <c r="I130" t="s">
        <v>231</v>
      </c>
      <c r="J130" t="s">
        <v>231</v>
      </c>
      <c r="K130" t="s">
        <v>231</v>
      </c>
      <c r="L130" t="s">
        <v>199</v>
      </c>
      <c r="M130" t="s">
        <v>159</v>
      </c>
      <c r="N130" t="s">
        <v>235</v>
      </c>
      <c r="O130" s="51" t="str">
        <f t="shared" si="18"/>
        <v>0x0000000000</v>
      </c>
      <c r="P130" s="56" t="str">
        <f>MID(VLOOKUP($E130,$B$4:$C$19, 2, FALSE),1,1)</f>
        <v>0</v>
      </c>
      <c r="Q130" s="56" t="str">
        <f>MID(VLOOKUP($E130,$B$4:$C$19, 2, FALSE),2,1)</f>
        <v>0</v>
      </c>
      <c r="R130" s="56" t="str">
        <f>MID(VLOOKUP($E130,$B$4:$C$19, 2, FALSE),3,1)</f>
        <v>0</v>
      </c>
      <c r="S130" s="56" t="str">
        <f>MID(VLOOKUP($E130,$B$4:$C$19, 2, FALSE),4,1)</f>
        <v>0</v>
      </c>
      <c r="T130" s="42" t="str">
        <f>MID(VLOOKUP($F130,$B$4:$C$19, 2, FALSE),1,1)</f>
        <v>0</v>
      </c>
      <c r="U130" s="42" t="str">
        <f>MID(VLOOKUP($F130,$B$4:$C$19, 2, FALSE),2,1)</f>
        <v>0</v>
      </c>
      <c r="V130" s="42" t="str">
        <f>MID(VLOOKUP($F130,$B$4:$C$19, 2, FALSE),3,1)</f>
        <v>0</v>
      </c>
      <c r="W130" s="42" t="str">
        <f>MID(VLOOKUP($F130,$B$4:$C$19, 2, FALSE),4,1)</f>
        <v>0</v>
      </c>
      <c r="X130" s="43" t="str">
        <f>MID(VLOOKUP($G130,$E$4:$F$19, 2, FALSE),1,1)</f>
        <v>0</v>
      </c>
      <c r="Y130" s="43" t="str">
        <f>MID(VLOOKUP($G130,$E$4:$F$19, 2, FALSE),2,1)</f>
        <v>0</v>
      </c>
      <c r="Z130" s="43" t="str">
        <f>MID(VLOOKUP($G130,$E$4:$F$19, 2, FALSE),3,1)</f>
        <v>0</v>
      </c>
      <c r="AA130" s="43" t="str">
        <f>MID(VLOOKUP($G130,$E$4:$F$19, 2, FALSE),4,1)</f>
        <v>0</v>
      </c>
      <c r="AB130" s="44" t="str">
        <f>MID(VLOOKUP($H130,$H$4:$I$14, 2, FALSE),1,1)</f>
        <v>0</v>
      </c>
      <c r="AC130" s="44" t="str">
        <f>MID(VLOOKUP($H130,$H$4:$I$14, 2, FALSE),2,1)</f>
        <v>0</v>
      </c>
      <c r="AD130" s="44" t="str">
        <f>MID(VLOOKUP($H130,$H$4:$I$14, 2, FALSE),3,1)</f>
        <v>0</v>
      </c>
      <c r="AE130" s="44" t="str">
        <f>MID(VLOOKUP($H130,$H$4:$I$14, 2, FALSE),4,1)</f>
        <v>0</v>
      </c>
      <c r="AF130" s="45" t="str">
        <f>MID(VLOOKUP($I130,$K$4:$L$19, 2, FALSE),1,1)</f>
        <v>0</v>
      </c>
      <c r="AG130" s="45" t="str">
        <f>MID(VLOOKUP($I130,$K$4:$L$19, 2, FALSE),2,1)</f>
        <v>0</v>
      </c>
      <c r="AH130" s="45" t="str">
        <f>MID(VLOOKUP($I130,$K$4:$L$19, 2, FALSE),3,1)</f>
        <v>0</v>
      </c>
      <c r="AI130" s="45" t="str">
        <f>MID(VLOOKUP($I130,$K$4:$L107, 2, FALSE),4,1)</f>
        <v>0</v>
      </c>
      <c r="AJ130" s="46" t="str">
        <f>MID(VLOOKUP($J130,$N$4:$O$14, 2, FALSE),3,1)</f>
        <v>0</v>
      </c>
      <c r="AK130" s="46" t="str">
        <f>MID(VLOOKUP($J130,$N$4:$O$14, 2, FALSE),4,1)</f>
        <v>0</v>
      </c>
      <c r="AL130" s="47" t="str">
        <f>MID(VLOOKUP($K130,$Q$4:$R$19, 2, FALSE),1,1)</f>
        <v>0</v>
      </c>
      <c r="AM130" s="47" t="str">
        <f>MID(VLOOKUP($K130,$Q$4:$R$19, 2, FALSE),2,1)</f>
        <v>0</v>
      </c>
      <c r="AN130" s="47" t="str">
        <f>MID(VLOOKUP($K130,$Q$4:$R$19, 2, FALSE),3,1)</f>
        <v>0</v>
      </c>
      <c r="AO130" s="47" t="str">
        <f>MID(VLOOKUP($K130,$Q$4:$R$19, 2, FALSE),4,1)</f>
        <v>0</v>
      </c>
      <c r="AP130" s="44">
        <f>IF(ISNUMBER(SEARCH($L130,"!T")),0,1)</f>
        <v>0</v>
      </c>
      <c r="AQ130" s="48" t="str">
        <f>MID(DEC2BIN(VLOOKUP($M130,$B$38:$C$293,2,FALSE),10),3,1)</f>
        <v>0</v>
      </c>
      <c r="AR130" s="48" t="str">
        <f>MID(DEC2BIN(VLOOKUP($M130,$B$38:$C$293,2,FALSE),10),4,1)</f>
        <v>0</v>
      </c>
      <c r="AS130" s="48" t="str">
        <f>MID(DEC2BIN(VLOOKUP($M130,$B$38:$C$293,2,FALSE),10),5,1)</f>
        <v>0</v>
      </c>
      <c r="AT130" s="48" t="str">
        <f>MID(DEC2BIN(VLOOKUP($M130,$B$38:$C$293,2,FALSE),10),6,1)</f>
        <v>0</v>
      </c>
      <c r="AU130" s="48" t="str">
        <f>MID(DEC2BIN(VLOOKUP($M130,$B$38:$C$293,2,FALSE),10),7,1)</f>
        <v>0</v>
      </c>
      <c r="AV130" s="48" t="str">
        <f>MID(DEC2BIN(VLOOKUP($M130,$B$38:$C$293,2,FALSE),10),8,1)</f>
        <v>0</v>
      </c>
      <c r="AW130" s="48" t="str">
        <f>MID(DEC2BIN(VLOOKUP($M130,$B$38:$C$293,2,FALSE),10),9,1)</f>
        <v>0</v>
      </c>
      <c r="AX130" s="48" t="str">
        <f>MID(DEC2BIN(VLOOKUP($M130,$B$38:$C$293,2,FALSE),10),10,1)</f>
        <v>0</v>
      </c>
      <c r="AY130" s="49" t="str">
        <f>MID(VLOOKUP($N130,$U$4:$V$15, 2, FALSE),1,1)</f>
        <v>0</v>
      </c>
      <c r="AZ130" s="49" t="str">
        <f>MID(VLOOKUP($N130,$U$4:$V$15, 2, FALSE),2,1)</f>
        <v>0</v>
      </c>
      <c r="BA130" s="49" t="str">
        <f>MID(VLOOKUP($N130,$U$4:$V$15, 2, FALSE),3,1)</f>
        <v>0</v>
      </c>
      <c r="BB130" s="49" t="str">
        <f>MID(VLOOKUP($N130,$U$4:$V$15, 2, FALSE),4,1)</f>
        <v>0</v>
      </c>
      <c r="BE130" s="53"/>
      <c r="BF130" s="53"/>
      <c r="BG130" s="53"/>
      <c r="BH130" s="53" t="str">
        <f t="shared" si="47"/>
        <v>00</v>
      </c>
      <c r="BI130" s="53" t="str">
        <f t="shared" si="48"/>
        <v>00</v>
      </c>
      <c r="BJ130" s="53" t="str">
        <f t="shared" si="49"/>
        <v>00</v>
      </c>
      <c r="BK130" s="53" t="str">
        <f t="shared" si="50"/>
        <v>00</v>
      </c>
      <c r="BL130" s="53" t="str">
        <f t="shared" si="51"/>
        <v>00</v>
      </c>
    </row>
    <row r="131" spans="1:64" x14ac:dyDescent="0.3">
      <c r="A131" s="59"/>
      <c r="C131">
        <v>93</v>
      </c>
      <c r="E131" t="s">
        <v>231</v>
      </c>
      <c r="F131" t="s">
        <v>231</v>
      </c>
      <c r="G131" t="s">
        <v>231</v>
      </c>
      <c r="H131" t="s">
        <v>231</v>
      </c>
      <c r="I131" t="s">
        <v>231</v>
      </c>
      <c r="J131" t="s">
        <v>231</v>
      </c>
      <c r="K131" t="s">
        <v>231</v>
      </c>
      <c r="L131" t="s">
        <v>199</v>
      </c>
      <c r="M131" t="s">
        <v>159</v>
      </c>
      <c r="N131" t="s">
        <v>235</v>
      </c>
      <c r="O131" s="51" t="str">
        <f t="shared" si="18"/>
        <v>0x0000000000</v>
      </c>
      <c r="P131" s="56" t="str">
        <f>MID(VLOOKUP($E131,$B$4:$C$19, 2, FALSE),1,1)</f>
        <v>0</v>
      </c>
      <c r="Q131" s="56" t="str">
        <f>MID(VLOOKUP($E131,$B$4:$C$19, 2, FALSE),2,1)</f>
        <v>0</v>
      </c>
      <c r="R131" s="56" t="str">
        <f>MID(VLOOKUP($E131,$B$4:$C$19, 2, FALSE),3,1)</f>
        <v>0</v>
      </c>
      <c r="S131" s="56" t="str">
        <f>MID(VLOOKUP($E131,$B$4:$C$19, 2, FALSE),4,1)</f>
        <v>0</v>
      </c>
      <c r="T131" s="42" t="str">
        <f>MID(VLOOKUP($F131,$B$4:$C$19, 2, FALSE),1,1)</f>
        <v>0</v>
      </c>
      <c r="U131" s="42" t="str">
        <f>MID(VLOOKUP($F131,$B$4:$C$19, 2, FALSE),2,1)</f>
        <v>0</v>
      </c>
      <c r="V131" s="42" t="str">
        <f>MID(VLOOKUP($F131,$B$4:$C$19, 2, FALSE),3,1)</f>
        <v>0</v>
      </c>
      <c r="W131" s="42" t="str">
        <f>MID(VLOOKUP($F131,$B$4:$C$19, 2, FALSE),4,1)</f>
        <v>0</v>
      </c>
      <c r="X131" s="43" t="str">
        <f>MID(VLOOKUP($G131,$E$4:$F$19, 2, FALSE),1,1)</f>
        <v>0</v>
      </c>
      <c r="Y131" s="43" t="str">
        <f>MID(VLOOKUP($G131,$E$4:$F$19, 2, FALSE),2,1)</f>
        <v>0</v>
      </c>
      <c r="Z131" s="43" t="str">
        <f>MID(VLOOKUP($G131,$E$4:$F$19, 2, FALSE),3,1)</f>
        <v>0</v>
      </c>
      <c r="AA131" s="43" t="str">
        <f>MID(VLOOKUP($G131,$E$4:$F$19, 2, FALSE),4,1)</f>
        <v>0</v>
      </c>
      <c r="AB131" s="44" t="str">
        <f>MID(VLOOKUP($H131,$H$4:$I$14, 2, FALSE),1,1)</f>
        <v>0</v>
      </c>
      <c r="AC131" s="44" t="str">
        <f>MID(VLOOKUP($H131,$H$4:$I$14, 2, FALSE),2,1)</f>
        <v>0</v>
      </c>
      <c r="AD131" s="44" t="str">
        <f>MID(VLOOKUP($H131,$H$4:$I$14, 2, FALSE),3,1)</f>
        <v>0</v>
      </c>
      <c r="AE131" s="44" t="str">
        <f>MID(VLOOKUP($H131,$H$4:$I$14, 2, FALSE),4,1)</f>
        <v>0</v>
      </c>
      <c r="AF131" s="45" t="str">
        <f>MID(VLOOKUP($I131,$K$4:$L$19, 2, FALSE),1,1)</f>
        <v>0</v>
      </c>
      <c r="AG131" s="45" t="str">
        <f>MID(VLOOKUP($I131,$K$4:$L$19, 2, FALSE),2,1)</f>
        <v>0</v>
      </c>
      <c r="AH131" s="45" t="str">
        <f>MID(VLOOKUP($I131,$K$4:$L$19, 2, FALSE),3,1)</f>
        <v>0</v>
      </c>
      <c r="AI131" s="45" t="str">
        <f>MID(VLOOKUP($I131,$K$4:$L108, 2, FALSE),4,1)</f>
        <v>0</v>
      </c>
      <c r="AJ131" s="46" t="str">
        <f>MID(VLOOKUP($J131,$N$4:$O$14, 2, FALSE),3,1)</f>
        <v>0</v>
      </c>
      <c r="AK131" s="46" t="str">
        <f>MID(VLOOKUP($J131,$N$4:$O$14, 2, FALSE),4,1)</f>
        <v>0</v>
      </c>
      <c r="AL131" s="47" t="str">
        <f>MID(VLOOKUP($K131,$Q$4:$R$19, 2, FALSE),1,1)</f>
        <v>0</v>
      </c>
      <c r="AM131" s="47" t="str">
        <f>MID(VLOOKUP($K131,$Q$4:$R$19, 2, FALSE),2,1)</f>
        <v>0</v>
      </c>
      <c r="AN131" s="47" t="str">
        <f>MID(VLOOKUP($K131,$Q$4:$R$19, 2, FALSE),3,1)</f>
        <v>0</v>
      </c>
      <c r="AO131" s="47" t="str">
        <f>MID(VLOOKUP($K131,$Q$4:$R$19, 2, FALSE),4,1)</f>
        <v>0</v>
      </c>
      <c r="AP131" s="44">
        <f>IF(ISNUMBER(SEARCH($L131,"!T")),0,1)</f>
        <v>0</v>
      </c>
      <c r="AQ131" s="48" t="str">
        <f>MID(DEC2BIN(VLOOKUP($M131,$B$38:$C$293,2,FALSE),10),3,1)</f>
        <v>0</v>
      </c>
      <c r="AR131" s="48" t="str">
        <f>MID(DEC2BIN(VLOOKUP($M131,$B$38:$C$293,2,FALSE),10),4,1)</f>
        <v>0</v>
      </c>
      <c r="AS131" s="48" t="str">
        <f>MID(DEC2BIN(VLOOKUP($M131,$B$38:$C$293,2,FALSE),10),5,1)</f>
        <v>0</v>
      </c>
      <c r="AT131" s="48" t="str">
        <f>MID(DEC2BIN(VLOOKUP($M131,$B$38:$C$293,2,FALSE),10),6,1)</f>
        <v>0</v>
      </c>
      <c r="AU131" s="48" t="str">
        <f>MID(DEC2BIN(VLOOKUP($M131,$B$38:$C$293,2,FALSE),10),7,1)</f>
        <v>0</v>
      </c>
      <c r="AV131" s="48" t="str">
        <f>MID(DEC2BIN(VLOOKUP($M131,$B$38:$C$293,2,FALSE),10),8,1)</f>
        <v>0</v>
      </c>
      <c r="AW131" s="48" t="str">
        <f>MID(DEC2BIN(VLOOKUP($M131,$B$38:$C$293,2,FALSE),10),9,1)</f>
        <v>0</v>
      </c>
      <c r="AX131" s="48" t="str">
        <f>MID(DEC2BIN(VLOOKUP($M131,$B$38:$C$293,2,FALSE),10),10,1)</f>
        <v>0</v>
      </c>
      <c r="AY131" s="49" t="str">
        <f>MID(VLOOKUP($N131,$U$4:$V$15, 2, FALSE),1,1)</f>
        <v>0</v>
      </c>
      <c r="AZ131" s="49" t="str">
        <f>MID(VLOOKUP($N131,$U$4:$V$15, 2, FALSE),2,1)</f>
        <v>0</v>
      </c>
      <c r="BA131" s="49" t="str">
        <f>MID(VLOOKUP($N131,$U$4:$V$15, 2, FALSE),3,1)</f>
        <v>0</v>
      </c>
      <c r="BB131" s="49" t="str">
        <f>MID(VLOOKUP($N131,$U$4:$V$15, 2, FALSE),4,1)</f>
        <v>0</v>
      </c>
      <c r="BE131" s="53"/>
      <c r="BF131" s="53"/>
      <c r="BG131" s="53"/>
      <c r="BH131" s="53" t="str">
        <f t="shared" si="47"/>
        <v>00</v>
      </c>
      <c r="BI131" s="53" t="str">
        <f t="shared" si="48"/>
        <v>00</v>
      </c>
      <c r="BJ131" s="53" t="str">
        <f t="shared" si="49"/>
        <v>00</v>
      </c>
      <c r="BK131" s="53" t="str">
        <f t="shared" si="50"/>
        <v>00</v>
      </c>
      <c r="BL131" s="53" t="str">
        <f t="shared" si="51"/>
        <v>00</v>
      </c>
    </row>
    <row r="132" spans="1:64" x14ac:dyDescent="0.3">
      <c r="A132" s="59"/>
      <c r="B132" t="s">
        <v>301</v>
      </c>
      <c r="C132">
        <v>94</v>
      </c>
      <c r="E132" t="s">
        <v>229</v>
      </c>
      <c r="F132" t="s">
        <v>300</v>
      </c>
      <c r="G132" t="s">
        <v>226</v>
      </c>
      <c r="H132" t="s">
        <v>249</v>
      </c>
      <c r="I132" t="s">
        <v>231</v>
      </c>
      <c r="J132" t="s">
        <v>238</v>
      </c>
      <c r="K132" t="s">
        <v>239</v>
      </c>
      <c r="L132" t="s">
        <v>231</v>
      </c>
      <c r="M132" t="s">
        <v>303</v>
      </c>
      <c r="N132" t="s">
        <v>235</v>
      </c>
      <c r="O132" s="51" t="str">
        <f t="shared" si="18"/>
        <v>0x0A8A8435E0</v>
      </c>
      <c r="P132" s="56" t="str">
        <f>MID(VLOOKUP($E132,$B$4:$C$19, 2, FALSE),1,1)</f>
        <v>0</v>
      </c>
      <c r="Q132" s="56" t="str">
        <f>MID(VLOOKUP($E132,$B$4:$C$19, 2, FALSE),2,1)</f>
        <v>0</v>
      </c>
      <c r="R132" s="56" t="str">
        <f>MID(VLOOKUP($E132,$B$4:$C$19, 2, FALSE),3,1)</f>
        <v>0</v>
      </c>
      <c r="S132" s="56" t="str">
        <f>MID(VLOOKUP($E132,$B$4:$C$19, 2, FALSE),4,1)</f>
        <v>1</v>
      </c>
      <c r="T132" s="42" t="str">
        <f>MID(VLOOKUP($F132,$B$4:$C$19, 2, FALSE),1,1)</f>
        <v>0</v>
      </c>
      <c r="U132" s="42" t="str">
        <f>MID(VLOOKUP($F132,$B$4:$C$19, 2, FALSE),2,1)</f>
        <v>1</v>
      </c>
      <c r="V132" s="42" t="str">
        <f>MID(VLOOKUP($F132,$B$4:$C$19, 2, FALSE),3,1)</f>
        <v>0</v>
      </c>
      <c r="W132" s="42" t="str">
        <f>MID(VLOOKUP($F132,$B$4:$C$19, 2, FALSE),4,1)</f>
        <v>1</v>
      </c>
      <c r="X132" s="43" t="str">
        <f>MID(VLOOKUP($G132,$E$4:$F$19, 2, FALSE),1,1)</f>
        <v>0</v>
      </c>
      <c r="Y132" s="43" t="str">
        <f>MID(VLOOKUP($G132,$E$4:$F$19, 2, FALSE),2,1)</f>
        <v>0</v>
      </c>
      <c r="Z132" s="43" t="str">
        <f>MID(VLOOKUP($G132,$E$4:$F$19, 2, FALSE),3,1)</f>
        <v>0</v>
      </c>
      <c r="AA132" s="43" t="str">
        <f>MID(VLOOKUP($G132,$E$4:$F$19, 2, FALSE),4,1)</f>
        <v>1</v>
      </c>
      <c r="AB132" s="44" t="str">
        <f>MID(VLOOKUP($H132,$H$4:$I$14, 2, FALSE),1,1)</f>
        <v>0</v>
      </c>
      <c r="AC132" s="44" t="str">
        <f>MID(VLOOKUP($H132,$H$4:$I$14, 2, FALSE),2,1)</f>
        <v>1</v>
      </c>
      <c r="AD132" s="44" t="str">
        <f>MID(VLOOKUP($H132,$H$4:$I$14, 2, FALSE),3,1)</f>
        <v>0</v>
      </c>
      <c r="AE132" s="44" t="str">
        <f>MID(VLOOKUP($H132,$H$4:$I$14, 2, FALSE),4,1)</f>
        <v>1</v>
      </c>
      <c r="AF132" s="45" t="str">
        <f>MID(VLOOKUP($I132,$K$4:$L$19, 2, FALSE),1,1)</f>
        <v>0</v>
      </c>
      <c r="AG132" s="45" t="str">
        <f>MID(VLOOKUP($I132,$K$4:$L$19, 2, FALSE),2,1)</f>
        <v>0</v>
      </c>
      <c r="AH132" s="45" t="str">
        <f>MID(VLOOKUP($I132,$K$4:$L$19, 2, FALSE),3,1)</f>
        <v>0</v>
      </c>
      <c r="AI132" s="45" t="str">
        <f>MID(VLOOKUP($I132,$K$4:$L93, 2, FALSE),4,1)</f>
        <v>0</v>
      </c>
      <c r="AJ132" s="46" t="str">
        <f>MID(VLOOKUP($J132,$N$4:$O$14, 2, FALSE),3,1)</f>
        <v>1</v>
      </c>
      <c r="AK132" s="46" t="str">
        <f>MID(VLOOKUP($J132,$N$4:$O$14, 2, FALSE),4,1)</f>
        <v>0</v>
      </c>
      <c r="AL132" s="47" t="str">
        <f>MID(VLOOKUP($K132,$Q$4:$R$19, 2, FALSE),1,1)</f>
        <v>0</v>
      </c>
      <c r="AM132" s="47" t="str">
        <f>MID(VLOOKUP($K132,$Q$4:$R$19, 2, FALSE),2,1)</f>
        <v>0</v>
      </c>
      <c r="AN132" s="47" t="str">
        <f>MID(VLOOKUP($K132,$Q$4:$R$19, 2, FALSE),3,1)</f>
        <v>0</v>
      </c>
      <c r="AO132" s="47" t="str">
        <f>MID(VLOOKUP($K132,$Q$4:$R$19, 2, FALSE),4,1)</f>
        <v>1</v>
      </c>
      <c r="AP132" s="44">
        <f>IF(ISNUMBER(SEARCH($L132,"!T")),0,1)</f>
        <v>1</v>
      </c>
      <c r="AQ132" s="48" t="str">
        <f>MID(DEC2BIN(VLOOKUP($M132,$B$38:$C$293,2,FALSE),10),3,1)</f>
        <v>0</v>
      </c>
      <c r="AR132" s="48" t="str">
        <f>MID(DEC2BIN(VLOOKUP($M132,$B$38:$C$293,2,FALSE),10),4,1)</f>
        <v>1</v>
      </c>
      <c r="AS132" s="48" t="str">
        <f>MID(DEC2BIN(VLOOKUP($M132,$B$38:$C$293,2,FALSE),10),5,1)</f>
        <v>0</v>
      </c>
      <c r="AT132" s="48" t="str">
        <f>MID(DEC2BIN(VLOOKUP($M132,$B$38:$C$293,2,FALSE),10),6,1)</f>
        <v>1</v>
      </c>
      <c r="AU132" s="48" t="str">
        <f>MID(DEC2BIN(VLOOKUP($M132,$B$38:$C$293,2,FALSE),10),7,1)</f>
        <v>1</v>
      </c>
      <c r="AV132" s="48" t="str">
        <f>MID(DEC2BIN(VLOOKUP($M132,$B$38:$C$293,2,FALSE),10),8,1)</f>
        <v>1</v>
      </c>
      <c r="AW132" s="48" t="str">
        <f>MID(DEC2BIN(VLOOKUP($M132,$B$38:$C$293,2,FALSE),10),9,1)</f>
        <v>1</v>
      </c>
      <c r="AX132" s="48" t="str">
        <f>MID(DEC2BIN(VLOOKUP($M132,$B$38:$C$293,2,FALSE),10),10,1)</f>
        <v>0</v>
      </c>
      <c r="AY132" s="49" t="str">
        <f>MID(VLOOKUP($N132,$U$4:$V$15, 2, FALSE),1,1)</f>
        <v>0</v>
      </c>
      <c r="AZ132" s="49" t="str">
        <f>MID(VLOOKUP($N132,$U$4:$V$15, 2, FALSE),2,1)</f>
        <v>0</v>
      </c>
      <c r="BA132" s="49" t="str">
        <f>MID(VLOOKUP($N132,$U$4:$V$15, 2, FALSE),3,1)</f>
        <v>0</v>
      </c>
      <c r="BB132" s="49" t="str">
        <f>MID(VLOOKUP($N132,$U$4:$V$15, 2, FALSE),4,1)</f>
        <v>0</v>
      </c>
      <c r="BE132" s="53"/>
      <c r="BF132" s="53"/>
      <c r="BG132" s="53"/>
      <c r="BH132" s="53" t="str">
        <f t="shared" si="47"/>
        <v>0A</v>
      </c>
      <c r="BI132" s="53" t="str">
        <f t="shared" si="48"/>
        <v>8A</v>
      </c>
      <c r="BJ132" s="53" t="str">
        <f t="shared" si="49"/>
        <v>84</v>
      </c>
      <c r="BK132" s="53" t="str">
        <f t="shared" si="50"/>
        <v>35</v>
      </c>
      <c r="BL132" s="53" t="str">
        <f t="shared" si="51"/>
        <v>E0</v>
      </c>
    </row>
    <row r="133" spans="1:64" x14ac:dyDescent="0.3">
      <c r="A133" s="59"/>
      <c r="C133">
        <v>95</v>
      </c>
      <c r="E133" t="s">
        <v>229</v>
      </c>
      <c r="F133" t="s">
        <v>247</v>
      </c>
      <c r="G133" t="s">
        <v>226</v>
      </c>
      <c r="H133" t="s">
        <v>230</v>
      </c>
      <c r="I133" t="s">
        <v>188</v>
      </c>
      <c r="J133" t="s">
        <v>231</v>
      </c>
      <c r="K133" t="s">
        <v>236</v>
      </c>
      <c r="L133" t="s">
        <v>199</v>
      </c>
      <c r="M133" t="s">
        <v>233</v>
      </c>
      <c r="N133" t="s">
        <v>235</v>
      </c>
      <c r="O133" s="51" t="str">
        <f t="shared" si="18"/>
        <v>0x0A08906C60</v>
      </c>
      <c r="P133" s="56" t="str">
        <f>MID(VLOOKUP($E133,$B$4:$C$19, 2, FALSE),1,1)</f>
        <v>0</v>
      </c>
      <c r="Q133" s="56" t="str">
        <f>MID(VLOOKUP($E133,$B$4:$C$19, 2, FALSE),2,1)</f>
        <v>0</v>
      </c>
      <c r="R133" s="56" t="str">
        <f>MID(VLOOKUP($E133,$B$4:$C$19, 2, FALSE),3,1)</f>
        <v>0</v>
      </c>
      <c r="S133" s="56" t="str">
        <f>MID(VLOOKUP($E133,$B$4:$C$19, 2, FALSE),4,1)</f>
        <v>1</v>
      </c>
      <c r="T133" s="42" t="str">
        <f>MID(VLOOKUP($F133,$B$4:$C$19, 2, FALSE),1,1)</f>
        <v>0</v>
      </c>
      <c r="U133" s="42" t="str">
        <f>MID(VLOOKUP($F133,$B$4:$C$19, 2, FALSE),2,1)</f>
        <v>1</v>
      </c>
      <c r="V133" s="42" t="str">
        <f>MID(VLOOKUP($F133,$B$4:$C$19, 2, FALSE),3,1)</f>
        <v>0</v>
      </c>
      <c r="W133" s="42" t="str">
        <f>MID(VLOOKUP($F133,$B$4:$C$19, 2, FALSE),4,1)</f>
        <v>0</v>
      </c>
      <c r="X133" s="43" t="str">
        <f>MID(VLOOKUP($G133,$E$4:$F$19, 2, FALSE),1,1)</f>
        <v>0</v>
      </c>
      <c r="Y133" s="43" t="str">
        <f>MID(VLOOKUP($G133,$E$4:$F$19, 2, FALSE),2,1)</f>
        <v>0</v>
      </c>
      <c r="Z133" s="43" t="str">
        <f>MID(VLOOKUP($G133,$E$4:$F$19, 2, FALSE),3,1)</f>
        <v>0</v>
      </c>
      <c r="AA133" s="43" t="str">
        <f>MID(VLOOKUP($G133,$E$4:$F$19, 2, FALSE),4,1)</f>
        <v>1</v>
      </c>
      <c r="AB133" s="44" t="str">
        <f>MID(VLOOKUP($H133,$H$4:$I$14, 2, FALSE),1,1)</f>
        <v>0</v>
      </c>
      <c r="AC133" s="44" t="str">
        <f>MID(VLOOKUP($H133,$H$4:$I$14, 2, FALSE),2,1)</f>
        <v>0</v>
      </c>
      <c r="AD133" s="44" t="str">
        <f>MID(VLOOKUP($H133,$H$4:$I$14, 2, FALSE),3,1)</f>
        <v>0</v>
      </c>
      <c r="AE133" s="44" t="str">
        <f>MID(VLOOKUP($H133,$H$4:$I$14, 2, FALSE),4,1)</f>
        <v>1</v>
      </c>
      <c r="AF133" s="45" t="str">
        <f>MID(VLOOKUP($I133,$K$4:$L$19, 2, FALSE),1,1)</f>
        <v>0</v>
      </c>
      <c r="AG133" s="45" t="str">
        <f>MID(VLOOKUP($I133,$K$4:$L$19, 2, FALSE),2,1)</f>
        <v>0</v>
      </c>
      <c r="AH133" s="45" t="str">
        <f>MID(VLOOKUP($I133,$K$4:$L$19, 2, FALSE),3,1)</f>
        <v>1</v>
      </c>
      <c r="AI133" s="45" t="str">
        <f>MID(VLOOKUP($I133,$K$4:$L96, 2, FALSE),4,1)</f>
        <v>0</v>
      </c>
      <c r="AJ133" s="46" t="str">
        <f>MID(VLOOKUP($J133,$N$4:$O$14, 2, FALSE),3,1)</f>
        <v>0</v>
      </c>
      <c r="AK133" s="46" t="str">
        <f>MID(VLOOKUP($J133,$N$4:$O$14, 2, FALSE),4,1)</f>
        <v>0</v>
      </c>
      <c r="AL133" s="47" t="str">
        <f>MID(VLOOKUP($K133,$Q$4:$R$19, 2, FALSE),1,1)</f>
        <v>0</v>
      </c>
      <c r="AM133" s="47" t="str">
        <f>MID(VLOOKUP($K133,$Q$4:$R$19, 2, FALSE),2,1)</f>
        <v>0</v>
      </c>
      <c r="AN133" s="47" t="str">
        <f>MID(VLOOKUP($K133,$Q$4:$R$19, 2, FALSE),3,1)</f>
        <v>1</v>
      </c>
      <c r="AO133" s="47" t="str">
        <f>MID(VLOOKUP($K133,$Q$4:$R$19, 2, FALSE),4,1)</f>
        <v>1</v>
      </c>
      <c r="AP133" s="44">
        <f>IF(ISNUMBER(SEARCH($L133,"!T")),0,1)</f>
        <v>0</v>
      </c>
      <c r="AQ133" s="48" t="str">
        <f>MID(DEC2BIN(VLOOKUP($M133,$B$38:$C$293,2,FALSE),10),3,1)</f>
        <v>1</v>
      </c>
      <c r="AR133" s="48" t="str">
        <f>MID(DEC2BIN(VLOOKUP($M133,$B$38:$C$293,2,FALSE),10),4,1)</f>
        <v>1</v>
      </c>
      <c r="AS133" s="48" t="str">
        <f>MID(DEC2BIN(VLOOKUP($M133,$B$38:$C$293,2,FALSE),10),5,1)</f>
        <v>0</v>
      </c>
      <c r="AT133" s="48" t="str">
        <f>MID(DEC2BIN(VLOOKUP($M133,$B$38:$C$293,2,FALSE),10),6,1)</f>
        <v>0</v>
      </c>
      <c r="AU133" s="48" t="str">
        <f>MID(DEC2BIN(VLOOKUP($M133,$B$38:$C$293,2,FALSE),10),7,1)</f>
        <v>0</v>
      </c>
      <c r="AV133" s="48" t="str">
        <f>MID(DEC2BIN(VLOOKUP($M133,$B$38:$C$293,2,FALSE),10),8,1)</f>
        <v>1</v>
      </c>
      <c r="AW133" s="48" t="str">
        <f>MID(DEC2BIN(VLOOKUP($M133,$B$38:$C$293,2,FALSE),10),9,1)</f>
        <v>1</v>
      </c>
      <c r="AX133" s="48" t="str">
        <f>MID(DEC2BIN(VLOOKUP($M133,$B$38:$C$293,2,FALSE),10),10,1)</f>
        <v>0</v>
      </c>
      <c r="AY133" s="49" t="str">
        <f>MID(VLOOKUP($N133,$U$4:$V$15, 2, FALSE),1,1)</f>
        <v>0</v>
      </c>
      <c r="AZ133" s="49" t="str">
        <f>MID(VLOOKUP($N133,$U$4:$V$15, 2, FALSE),2,1)</f>
        <v>0</v>
      </c>
      <c r="BA133" s="49" t="str">
        <f>MID(VLOOKUP($N133,$U$4:$V$15, 2, FALSE),3,1)</f>
        <v>0</v>
      </c>
      <c r="BB133" s="49" t="str">
        <f>MID(VLOOKUP($N133,$U$4:$V$15, 2, FALSE),4,1)</f>
        <v>0</v>
      </c>
      <c r="BE133" s="53"/>
      <c r="BF133" s="53"/>
      <c r="BG133" s="53"/>
      <c r="BH133" s="53" t="str">
        <f t="shared" ref="BH133:BH209" si="69">BIN2HEX(_xlfn.CONCAT(P133:V133),2)</f>
        <v>0A</v>
      </c>
      <c r="BI133" s="53" t="str">
        <f t="shared" ref="BI133:BI209" si="70">BIN2HEX(_xlfn.CONCAT(W133:AD133),2)</f>
        <v>08</v>
      </c>
      <c r="BJ133" s="53" t="str">
        <f t="shared" ref="BJ133:BJ209" si="71">BIN2HEX(_xlfn.CONCAT(AE133:AL133),2)</f>
        <v>90</v>
      </c>
      <c r="BK133" s="53" t="str">
        <f t="shared" ref="BK133:BK209" si="72">BIN2HEX(_xlfn.CONCAT(AM133:AT133),2)</f>
        <v>6C</v>
      </c>
      <c r="BL133" s="53" t="str">
        <f t="shared" ref="BL133:BL209" si="73">BIN2HEX(_xlfn.CONCAT(AU133:BB133),2)</f>
        <v>60</v>
      </c>
    </row>
    <row r="134" spans="1:64" x14ac:dyDescent="0.3">
      <c r="A134" s="59"/>
      <c r="C134">
        <v>96</v>
      </c>
      <c r="E134" t="s">
        <v>231</v>
      </c>
      <c r="F134" t="s">
        <v>231</v>
      </c>
      <c r="G134" t="s">
        <v>231</v>
      </c>
      <c r="H134" t="s">
        <v>231</v>
      </c>
      <c r="I134" t="s">
        <v>231</v>
      </c>
      <c r="J134" t="s">
        <v>231</v>
      </c>
      <c r="K134" t="s">
        <v>231</v>
      </c>
      <c r="L134" t="s">
        <v>199</v>
      </c>
      <c r="M134" t="s">
        <v>159</v>
      </c>
      <c r="N134" t="s">
        <v>235</v>
      </c>
      <c r="O134" s="51" t="str">
        <f t="shared" si="18"/>
        <v>0x0000000000</v>
      </c>
      <c r="P134" s="56" t="str">
        <f>MID(VLOOKUP($E134,$B$4:$C$19, 2, FALSE),1,1)</f>
        <v>0</v>
      </c>
      <c r="Q134" s="56" t="str">
        <f>MID(VLOOKUP($E134,$B$4:$C$19, 2, FALSE),2,1)</f>
        <v>0</v>
      </c>
      <c r="R134" s="56" t="str">
        <f>MID(VLOOKUP($E134,$B$4:$C$19, 2, FALSE),3,1)</f>
        <v>0</v>
      </c>
      <c r="S134" s="56" t="str">
        <f>MID(VLOOKUP($E134,$B$4:$C$19, 2, FALSE),4,1)</f>
        <v>0</v>
      </c>
      <c r="T134" s="42" t="str">
        <f>MID(VLOOKUP($F134,$B$4:$C$19, 2, FALSE),1,1)</f>
        <v>0</v>
      </c>
      <c r="U134" s="42" t="str">
        <f>MID(VLOOKUP($F134,$B$4:$C$19, 2, FALSE),2,1)</f>
        <v>0</v>
      </c>
      <c r="V134" s="42" t="str">
        <f>MID(VLOOKUP($F134,$B$4:$C$19, 2, FALSE),3,1)</f>
        <v>0</v>
      </c>
      <c r="W134" s="42" t="str">
        <f>MID(VLOOKUP($F134,$B$4:$C$19, 2, FALSE),4,1)</f>
        <v>0</v>
      </c>
      <c r="X134" s="43" t="str">
        <f>MID(VLOOKUP($G134,$E$4:$F$19, 2, FALSE),1,1)</f>
        <v>0</v>
      </c>
      <c r="Y134" s="43" t="str">
        <f>MID(VLOOKUP($G134,$E$4:$F$19, 2, FALSE),2,1)</f>
        <v>0</v>
      </c>
      <c r="Z134" s="43" t="str">
        <f>MID(VLOOKUP($G134,$E$4:$F$19, 2, FALSE),3,1)</f>
        <v>0</v>
      </c>
      <c r="AA134" s="43" t="str">
        <f>MID(VLOOKUP($G134,$E$4:$F$19, 2, FALSE),4,1)</f>
        <v>0</v>
      </c>
      <c r="AB134" s="44" t="str">
        <f>MID(VLOOKUP($H134,$H$4:$I$14, 2, FALSE),1,1)</f>
        <v>0</v>
      </c>
      <c r="AC134" s="44" t="str">
        <f>MID(VLOOKUP($H134,$H$4:$I$14, 2, FALSE),2,1)</f>
        <v>0</v>
      </c>
      <c r="AD134" s="44" t="str">
        <f>MID(VLOOKUP($H134,$H$4:$I$14, 2, FALSE),3,1)</f>
        <v>0</v>
      </c>
      <c r="AE134" s="44" t="str">
        <f>MID(VLOOKUP($H134,$H$4:$I$14, 2, FALSE),4,1)</f>
        <v>0</v>
      </c>
      <c r="AF134" s="45" t="str">
        <f>MID(VLOOKUP($I134,$K$4:$L$19, 2, FALSE),1,1)</f>
        <v>0</v>
      </c>
      <c r="AG134" s="45" t="str">
        <f>MID(VLOOKUP($I134,$K$4:$L$19, 2, FALSE),2,1)</f>
        <v>0</v>
      </c>
      <c r="AH134" s="45" t="str">
        <f>MID(VLOOKUP($I134,$K$4:$L$19, 2, FALSE),3,1)</f>
        <v>0</v>
      </c>
      <c r="AI134" s="45" t="str">
        <f>MID(VLOOKUP($I134,$K$4:$L97, 2, FALSE),4,1)</f>
        <v>0</v>
      </c>
      <c r="AJ134" s="46" t="str">
        <f>MID(VLOOKUP($J134,$N$4:$O$14, 2, FALSE),3,1)</f>
        <v>0</v>
      </c>
      <c r="AK134" s="46" t="str">
        <f>MID(VLOOKUP($J134,$N$4:$O$14, 2, FALSE),4,1)</f>
        <v>0</v>
      </c>
      <c r="AL134" s="47" t="str">
        <f>MID(VLOOKUP($K134,$Q$4:$R$19, 2, FALSE),1,1)</f>
        <v>0</v>
      </c>
      <c r="AM134" s="47" t="str">
        <f>MID(VLOOKUP($K134,$Q$4:$R$19, 2, FALSE),2,1)</f>
        <v>0</v>
      </c>
      <c r="AN134" s="47" t="str">
        <f>MID(VLOOKUP($K134,$Q$4:$R$19, 2, FALSE),3,1)</f>
        <v>0</v>
      </c>
      <c r="AO134" s="47" t="str">
        <f>MID(VLOOKUP($K134,$Q$4:$R$19, 2, FALSE),4,1)</f>
        <v>0</v>
      </c>
      <c r="AP134" s="44">
        <f>IF(ISNUMBER(SEARCH($L134,"!T")),0,1)</f>
        <v>0</v>
      </c>
      <c r="AQ134" s="48" t="str">
        <f>MID(DEC2BIN(VLOOKUP($M134,$B$38:$C$293,2,FALSE),10),3,1)</f>
        <v>0</v>
      </c>
      <c r="AR134" s="48" t="str">
        <f>MID(DEC2BIN(VLOOKUP($M134,$B$38:$C$293,2,FALSE),10),4,1)</f>
        <v>0</v>
      </c>
      <c r="AS134" s="48" t="str">
        <f>MID(DEC2BIN(VLOOKUP($M134,$B$38:$C$293,2,FALSE),10),5,1)</f>
        <v>0</v>
      </c>
      <c r="AT134" s="48" t="str">
        <f>MID(DEC2BIN(VLOOKUP($M134,$B$38:$C$293,2,FALSE),10),6,1)</f>
        <v>0</v>
      </c>
      <c r="AU134" s="48" t="str">
        <f>MID(DEC2BIN(VLOOKUP($M134,$B$38:$C$293,2,FALSE),10),7,1)</f>
        <v>0</v>
      </c>
      <c r="AV134" s="48" t="str">
        <f>MID(DEC2BIN(VLOOKUP($M134,$B$38:$C$293,2,FALSE),10),8,1)</f>
        <v>0</v>
      </c>
      <c r="AW134" s="48" t="str">
        <f>MID(DEC2BIN(VLOOKUP($M134,$B$38:$C$293,2,FALSE),10),9,1)</f>
        <v>0</v>
      </c>
      <c r="AX134" s="48" t="str">
        <f>MID(DEC2BIN(VLOOKUP($M134,$B$38:$C$293,2,FALSE),10),10,1)</f>
        <v>0</v>
      </c>
      <c r="AY134" s="49" t="str">
        <f>MID(VLOOKUP($N134,$U$4:$V$15, 2, FALSE),1,1)</f>
        <v>0</v>
      </c>
      <c r="AZ134" s="49" t="str">
        <f>MID(VLOOKUP($N134,$U$4:$V$15, 2, FALSE),2,1)</f>
        <v>0</v>
      </c>
      <c r="BA134" s="49" t="str">
        <f>MID(VLOOKUP($N134,$U$4:$V$15, 2, FALSE),3,1)</f>
        <v>0</v>
      </c>
      <c r="BB134" s="49" t="str">
        <f>MID(VLOOKUP($N134,$U$4:$V$15, 2, FALSE),4,1)</f>
        <v>0</v>
      </c>
      <c r="BE134" s="53"/>
      <c r="BF134" s="53"/>
      <c r="BG134" s="53"/>
      <c r="BH134" s="53" t="str">
        <f t="shared" si="69"/>
        <v>00</v>
      </c>
      <c r="BI134" s="53" t="str">
        <f t="shared" si="70"/>
        <v>00</v>
      </c>
      <c r="BJ134" s="53" t="str">
        <f t="shared" si="71"/>
        <v>00</v>
      </c>
      <c r="BK134" s="53" t="str">
        <f t="shared" si="72"/>
        <v>00</v>
      </c>
      <c r="BL134" s="53" t="str">
        <f t="shared" si="73"/>
        <v>00</v>
      </c>
    </row>
    <row r="135" spans="1:64" x14ac:dyDescent="0.3">
      <c r="A135" s="59"/>
      <c r="C135">
        <v>97</v>
      </c>
      <c r="E135" t="s">
        <v>231</v>
      </c>
      <c r="F135" t="s">
        <v>231</v>
      </c>
      <c r="G135" t="s">
        <v>231</v>
      </c>
      <c r="H135" t="s">
        <v>231</v>
      </c>
      <c r="I135" t="s">
        <v>231</v>
      </c>
      <c r="J135" t="s">
        <v>231</v>
      </c>
      <c r="K135" t="s">
        <v>231</v>
      </c>
      <c r="L135" t="s">
        <v>199</v>
      </c>
      <c r="M135" t="s">
        <v>159</v>
      </c>
      <c r="N135" t="s">
        <v>235</v>
      </c>
      <c r="O135" s="51" t="str">
        <f>_xlfn.CONCAT("0x",BE135:BL135)</f>
        <v>0x0000000000</v>
      </c>
      <c r="P135" s="56" t="str">
        <f>MID(VLOOKUP($E135,$B$4:$C$19, 2, FALSE),1,1)</f>
        <v>0</v>
      </c>
      <c r="Q135" s="56" t="str">
        <f>MID(VLOOKUP($E135,$B$4:$C$19, 2, FALSE),2,1)</f>
        <v>0</v>
      </c>
      <c r="R135" s="56" t="str">
        <f>MID(VLOOKUP($E135,$B$4:$C$19, 2, FALSE),3,1)</f>
        <v>0</v>
      </c>
      <c r="S135" s="56" t="str">
        <f>MID(VLOOKUP($E135,$B$4:$C$19, 2, FALSE),4,1)</f>
        <v>0</v>
      </c>
      <c r="T135" s="42" t="str">
        <f>MID(VLOOKUP($F135,$B$4:$C$19, 2, FALSE),1,1)</f>
        <v>0</v>
      </c>
      <c r="U135" s="42" t="str">
        <f>MID(VLOOKUP($F135,$B$4:$C$19, 2, FALSE),2,1)</f>
        <v>0</v>
      </c>
      <c r="V135" s="42" t="str">
        <f>MID(VLOOKUP($F135,$B$4:$C$19, 2, FALSE),3,1)</f>
        <v>0</v>
      </c>
      <c r="W135" s="42" t="str">
        <f>MID(VLOOKUP($F135,$B$4:$C$19, 2, FALSE),4,1)</f>
        <v>0</v>
      </c>
      <c r="X135" s="43" t="str">
        <f>MID(VLOOKUP($G135,$E$4:$F$19, 2, FALSE),1,1)</f>
        <v>0</v>
      </c>
      <c r="Y135" s="43" t="str">
        <f>MID(VLOOKUP($G135,$E$4:$F$19, 2, FALSE),2,1)</f>
        <v>0</v>
      </c>
      <c r="Z135" s="43" t="str">
        <f>MID(VLOOKUP($G135,$E$4:$F$19, 2, FALSE),3,1)</f>
        <v>0</v>
      </c>
      <c r="AA135" s="43" t="str">
        <f>MID(VLOOKUP($G135,$E$4:$F$19, 2, FALSE),4,1)</f>
        <v>0</v>
      </c>
      <c r="AB135" s="44" t="str">
        <f>MID(VLOOKUP($H135,$H$4:$I$14, 2, FALSE),1,1)</f>
        <v>0</v>
      </c>
      <c r="AC135" s="44" t="str">
        <f>MID(VLOOKUP($H135,$H$4:$I$14, 2, FALSE),2,1)</f>
        <v>0</v>
      </c>
      <c r="AD135" s="44" t="str">
        <f>MID(VLOOKUP($H135,$H$4:$I$14, 2, FALSE),3,1)</f>
        <v>0</v>
      </c>
      <c r="AE135" s="44" t="str">
        <f>MID(VLOOKUP($H135,$H$4:$I$14, 2, FALSE),4,1)</f>
        <v>0</v>
      </c>
      <c r="AF135" s="45" t="str">
        <f>MID(VLOOKUP($I135,$K$4:$L$19, 2, FALSE),1,1)</f>
        <v>0</v>
      </c>
      <c r="AG135" s="45" t="str">
        <f>MID(VLOOKUP($I135,$K$4:$L$19, 2, FALSE),2,1)</f>
        <v>0</v>
      </c>
      <c r="AH135" s="45" t="str">
        <f>MID(VLOOKUP($I135,$K$4:$L$19, 2, FALSE),3,1)</f>
        <v>0</v>
      </c>
      <c r="AI135" s="45" t="str">
        <f>MID(VLOOKUP($I135,$K$4:$L100, 2, FALSE),4,1)</f>
        <v>0</v>
      </c>
      <c r="AJ135" s="46" t="str">
        <f>MID(VLOOKUP($J135,$N$4:$O$14, 2, FALSE),3,1)</f>
        <v>0</v>
      </c>
      <c r="AK135" s="46" t="str">
        <f>MID(VLOOKUP($J135,$N$4:$O$14, 2, FALSE),4,1)</f>
        <v>0</v>
      </c>
      <c r="AL135" s="47" t="str">
        <f>MID(VLOOKUP($K135,$Q$4:$R$19, 2, FALSE),1,1)</f>
        <v>0</v>
      </c>
      <c r="AM135" s="47" t="str">
        <f>MID(VLOOKUP($K135,$Q$4:$R$19, 2, FALSE),2,1)</f>
        <v>0</v>
      </c>
      <c r="AN135" s="47" t="str">
        <f>MID(VLOOKUP($K135,$Q$4:$R$19, 2, FALSE),3,1)</f>
        <v>0</v>
      </c>
      <c r="AO135" s="47" t="str">
        <f>MID(VLOOKUP($K135,$Q$4:$R$19, 2, FALSE),4,1)</f>
        <v>0</v>
      </c>
      <c r="AP135" s="44">
        <f>IF(ISNUMBER(SEARCH($L135,"!T")),0,1)</f>
        <v>0</v>
      </c>
      <c r="AQ135" s="48" t="str">
        <f>MID(DEC2BIN(VLOOKUP($M135,$B$38:$C$293,2,FALSE),10),3,1)</f>
        <v>0</v>
      </c>
      <c r="AR135" s="48" t="str">
        <f>MID(DEC2BIN(VLOOKUP($M135,$B$38:$C$293,2,FALSE),10),4,1)</f>
        <v>0</v>
      </c>
      <c r="AS135" s="48" t="str">
        <f>MID(DEC2BIN(VLOOKUP($M135,$B$38:$C$293,2,FALSE),10),5,1)</f>
        <v>0</v>
      </c>
      <c r="AT135" s="48" t="str">
        <f>MID(DEC2BIN(VLOOKUP($M135,$B$38:$C$293,2,FALSE),10),6,1)</f>
        <v>0</v>
      </c>
      <c r="AU135" s="48" t="str">
        <f>MID(DEC2BIN(VLOOKUP($M135,$B$38:$C$293,2,FALSE),10),7,1)</f>
        <v>0</v>
      </c>
      <c r="AV135" s="48" t="str">
        <f>MID(DEC2BIN(VLOOKUP($M135,$B$38:$C$293,2,FALSE),10),8,1)</f>
        <v>0</v>
      </c>
      <c r="AW135" s="48" t="str">
        <f>MID(DEC2BIN(VLOOKUP($M135,$B$38:$C$293,2,FALSE),10),9,1)</f>
        <v>0</v>
      </c>
      <c r="AX135" s="48" t="str">
        <f>MID(DEC2BIN(VLOOKUP($M135,$B$38:$C$293,2,FALSE),10),10,1)</f>
        <v>0</v>
      </c>
      <c r="AY135" s="49" t="str">
        <f>MID(VLOOKUP($N135,$U$4:$V$15, 2, FALSE),1,1)</f>
        <v>0</v>
      </c>
      <c r="AZ135" s="49" t="str">
        <f>MID(VLOOKUP($N135,$U$4:$V$15, 2, FALSE),2,1)</f>
        <v>0</v>
      </c>
      <c r="BA135" s="49" t="str">
        <f>MID(VLOOKUP($N135,$U$4:$V$15, 2, FALSE),3,1)</f>
        <v>0</v>
      </c>
      <c r="BB135" s="49" t="str">
        <f>MID(VLOOKUP($N135,$U$4:$V$15, 2, FALSE),4,1)</f>
        <v>0</v>
      </c>
      <c r="BE135" s="53"/>
      <c r="BF135" s="53"/>
      <c r="BG135" s="53"/>
      <c r="BH135" s="53" t="str">
        <f>BIN2HEX(_xlfn.CONCAT(P135:V135),2)</f>
        <v>00</v>
      </c>
      <c r="BI135" s="53" t="str">
        <f>BIN2HEX(_xlfn.CONCAT(W135:AD135),2)</f>
        <v>00</v>
      </c>
      <c r="BJ135" s="53" t="str">
        <f>BIN2HEX(_xlfn.CONCAT(AE135:AL135),2)</f>
        <v>00</v>
      </c>
      <c r="BK135" s="53" t="str">
        <f>BIN2HEX(_xlfn.CONCAT(AM135:AT135),2)</f>
        <v>00</v>
      </c>
      <c r="BL135" s="53" t="str">
        <f>BIN2HEX(_xlfn.CONCAT(AU135:BB135),2)</f>
        <v>00</v>
      </c>
    </row>
    <row r="136" spans="1:64" x14ac:dyDescent="0.3">
      <c r="A136" s="60"/>
      <c r="B136" t="s">
        <v>12</v>
      </c>
      <c r="C136">
        <v>98</v>
      </c>
      <c r="E136" t="s">
        <v>307</v>
      </c>
      <c r="F136" t="s">
        <v>205</v>
      </c>
      <c r="G136" t="s">
        <v>226</v>
      </c>
      <c r="H136" t="s">
        <v>296</v>
      </c>
      <c r="I136" t="s">
        <v>231</v>
      </c>
      <c r="J136" t="s">
        <v>231</v>
      </c>
      <c r="K136" t="s">
        <v>236</v>
      </c>
      <c r="L136" t="s">
        <v>199</v>
      </c>
      <c r="M136" t="s">
        <v>233</v>
      </c>
      <c r="N136" t="s">
        <v>235</v>
      </c>
      <c r="O136" s="51" t="str">
        <f>_xlfn.CONCAT("0x",BE136:BL136)</f>
        <v>0x6C0B806C60</v>
      </c>
      <c r="P136" s="56" t="str">
        <f t="shared" ref="P136:P237" si="74">MID(VLOOKUP($E136,$B$4:$C$19, 2, FALSE),1,1)</f>
        <v>1</v>
      </c>
      <c r="Q136" s="56" t="str">
        <f t="shared" ref="Q136:Q237" si="75">MID(VLOOKUP($E136,$B$4:$C$19, 2, FALSE),2,1)</f>
        <v>1</v>
      </c>
      <c r="R136" s="56" t="str">
        <f t="shared" ref="R136:R237" si="76">MID(VLOOKUP($E136,$B$4:$C$19, 2, FALSE),3,1)</f>
        <v>0</v>
      </c>
      <c r="S136" s="56" t="str">
        <f t="shared" ref="S136:S237" si="77">MID(VLOOKUP($E136,$B$4:$C$19, 2, FALSE),4,1)</f>
        <v>1</v>
      </c>
      <c r="T136" s="42" t="str">
        <f t="shared" ref="T136:T237" si="78">MID(VLOOKUP($F136,$B$4:$C$19, 2, FALSE),1,1)</f>
        <v>1</v>
      </c>
      <c r="U136" s="42" t="str">
        <f t="shared" ref="U136:U237" si="79">MID(VLOOKUP($F136,$B$4:$C$19, 2, FALSE),2,1)</f>
        <v>0</v>
      </c>
      <c r="V136" s="42" t="str">
        <f t="shared" ref="V136:V237" si="80">MID(VLOOKUP($F136,$B$4:$C$19, 2, FALSE),3,1)</f>
        <v>0</v>
      </c>
      <c r="W136" s="42" t="str">
        <f t="shared" ref="W136:W237" si="81">MID(VLOOKUP($F136,$B$4:$C$19, 2, FALSE),4,1)</f>
        <v>0</v>
      </c>
      <c r="X136" s="43" t="str">
        <f t="shared" ref="X136:X237" si="82">MID(VLOOKUP($G136,$E$4:$F$19, 2, FALSE),1,1)</f>
        <v>0</v>
      </c>
      <c r="Y136" s="43" t="str">
        <f t="shared" ref="Y136:Y237" si="83">MID(VLOOKUP($G136,$E$4:$F$19, 2, FALSE),2,1)</f>
        <v>0</v>
      </c>
      <c r="Z136" s="43" t="str">
        <f t="shared" ref="Z136:Z237" si="84">MID(VLOOKUP($G136,$E$4:$F$19, 2, FALSE),3,1)</f>
        <v>0</v>
      </c>
      <c r="AA136" s="43" t="str">
        <f t="shared" ref="AA136:AA237" si="85">MID(VLOOKUP($G136,$E$4:$F$19, 2, FALSE),4,1)</f>
        <v>1</v>
      </c>
      <c r="AB136" s="44" t="str">
        <f t="shared" si="31"/>
        <v>0</v>
      </c>
      <c r="AC136" s="44" t="str">
        <f t="shared" si="32"/>
        <v>1</v>
      </c>
      <c r="AD136" s="44" t="str">
        <f t="shared" si="33"/>
        <v>1</v>
      </c>
      <c r="AE136" s="44" t="str">
        <f t="shared" si="52"/>
        <v>1</v>
      </c>
      <c r="AF136" s="45" t="str">
        <f t="shared" ref="AF136:AF237" si="86">MID(VLOOKUP($I136,$K$4:$L$19, 2, FALSE),1,1)</f>
        <v>0</v>
      </c>
      <c r="AG136" s="45" t="str">
        <f t="shared" ref="AG136:AG237" si="87">MID(VLOOKUP($I136,$K$4:$L$19, 2, FALSE),2,1)</f>
        <v>0</v>
      </c>
      <c r="AH136" s="45" t="str">
        <f t="shared" ref="AH136:AH237" si="88">MID(VLOOKUP($I136,$K$4:$L$19, 2, FALSE),3,1)</f>
        <v>0</v>
      </c>
      <c r="AI136" s="45" t="str">
        <f>MID(VLOOKUP($I136,$K$4:$L101, 2, FALSE),4,1)</f>
        <v>0</v>
      </c>
      <c r="AJ136" s="46" t="str">
        <f t="shared" si="37"/>
        <v>0</v>
      </c>
      <c r="AK136" s="46" t="str">
        <f t="shared" si="38"/>
        <v>0</v>
      </c>
      <c r="AL136" s="47" t="str">
        <f t="shared" ref="AL136:AL237" si="89">MID(VLOOKUP($K136,$Q$4:$R$19, 2, FALSE),1,1)</f>
        <v>0</v>
      </c>
      <c r="AM136" s="47" t="str">
        <f t="shared" ref="AM136:AM237" si="90">MID(VLOOKUP($K136,$Q$4:$R$19, 2, FALSE),2,1)</f>
        <v>0</v>
      </c>
      <c r="AN136" s="47" t="str">
        <f t="shared" ref="AN136:AN237" si="91">MID(VLOOKUP($K136,$Q$4:$R$19, 2, FALSE),3,1)</f>
        <v>1</v>
      </c>
      <c r="AO136" s="47" t="str">
        <f t="shared" ref="AO136:AO237" si="92">MID(VLOOKUP($K136,$Q$4:$R$19, 2, FALSE),4,1)</f>
        <v>1</v>
      </c>
      <c r="AP136" s="44">
        <f t="shared" si="42"/>
        <v>0</v>
      </c>
      <c r="AQ136" s="48" t="str">
        <f t="shared" ref="AQ136:AQ165" si="93">MID(DEC2BIN(VLOOKUP($M136,$B$38:$C$293,2,FALSE),10),3,1)</f>
        <v>1</v>
      </c>
      <c r="AR136" s="48" t="str">
        <f t="shared" ref="AR136:AR165" si="94">MID(DEC2BIN(VLOOKUP($M136,$B$38:$C$293,2,FALSE),10),4,1)</f>
        <v>1</v>
      </c>
      <c r="AS136" s="48" t="str">
        <f t="shared" ref="AS136:AS165" si="95">MID(DEC2BIN(VLOOKUP($M136,$B$38:$C$293,2,FALSE),10),5,1)</f>
        <v>0</v>
      </c>
      <c r="AT136" s="48" t="str">
        <f t="shared" ref="AT136:AT165" si="96">MID(DEC2BIN(VLOOKUP($M136,$B$38:$C$293,2,FALSE),10),6,1)</f>
        <v>0</v>
      </c>
      <c r="AU136" s="48" t="str">
        <f t="shared" ref="AU136:AU165" si="97">MID(DEC2BIN(VLOOKUP($M136,$B$38:$C$293,2,FALSE),10),7,1)</f>
        <v>0</v>
      </c>
      <c r="AV136" s="48" t="str">
        <f t="shared" ref="AV136:AV165" si="98">MID(DEC2BIN(VLOOKUP($M136,$B$38:$C$293,2,FALSE),10),8,1)</f>
        <v>1</v>
      </c>
      <c r="AW136" s="48" t="str">
        <f t="shared" ref="AW136:AW165" si="99">MID(DEC2BIN(VLOOKUP($M136,$B$38:$C$293,2,FALSE),10),9,1)</f>
        <v>1</v>
      </c>
      <c r="AX136" s="48" t="str">
        <f t="shared" ref="AX136:AX165" si="100">MID(DEC2BIN(VLOOKUP($M136,$B$38:$C$293,2,FALSE),10),10,1)</f>
        <v>0</v>
      </c>
      <c r="AY136" s="49" t="str">
        <f t="shared" ref="AY136:AY237" si="101">MID(VLOOKUP($N136,$U$4:$V$15, 2, FALSE),1,1)</f>
        <v>0</v>
      </c>
      <c r="AZ136" s="49" t="str">
        <f t="shared" ref="AZ136:AZ237" si="102">MID(VLOOKUP($N136,$U$4:$V$15, 2, FALSE),2,1)</f>
        <v>0</v>
      </c>
      <c r="BA136" s="49" t="str">
        <f t="shared" ref="BA136:BA237" si="103">MID(VLOOKUP($N136,$U$4:$V$15, 2, FALSE),3,1)</f>
        <v>0</v>
      </c>
      <c r="BB136" s="49" t="str">
        <f t="shared" ref="BB136:BB237" si="104">MID(VLOOKUP($N136,$U$4:$V$15, 2, FALSE),4,1)</f>
        <v>0</v>
      </c>
      <c r="BE136" s="53"/>
      <c r="BF136" s="53"/>
      <c r="BG136" s="53"/>
      <c r="BH136" s="53" t="str">
        <f>BIN2HEX(_xlfn.CONCAT(P136:V136),2)</f>
        <v>6C</v>
      </c>
      <c r="BI136" s="53" t="str">
        <f>BIN2HEX(_xlfn.CONCAT(W136:AD136),2)</f>
        <v>0B</v>
      </c>
      <c r="BJ136" s="53" t="str">
        <f>BIN2HEX(_xlfn.CONCAT(AE136:AL136),2)</f>
        <v>80</v>
      </c>
      <c r="BK136" s="53" t="str">
        <f>BIN2HEX(_xlfn.CONCAT(AM136:AT136),2)</f>
        <v>6C</v>
      </c>
      <c r="BL136" s="53" t="str">
        <f>BIN2HEX(_xlfn.CONCAT(AU136:BB136),2)</f>
        <v>60</v>
      </c>
    </row>
    <row r="137" spans="1:64" x14ac:dyDescent="0.3">
      <c r="A137" s="60"/>
      <c r="C137">
        <v>99</v>
      </c>
      <c r="E137" t="s">
        <v>231</v>
      </c>
      <c r="F137" t="s">
        <v>231</v>
      </c>
      <c r="G137" t="s">
        <v>231</v>
      </c>
      <c r="H137" t="s">
        <v>231</v>
      </c>
      <c r="I137" t="s">
        <v>231</v>
      </c>
      <c r="J137" t="s">
        <v>231</v>
      </c>
      <c r="K137" t="s">
        <v>231</v>
      </c>
      <c r="L137" t="s">
        <v>199</v>
      </c>
      <c r="M137" t="s">
        <v>159</v>
      </c>
      <c r="N137" t="s">
        <v>235</v>
      </c>
      <c r="O137" s="51" t="str">
        <f>_xlfn.CONCAT("0x",BE137:BL137)</f>
        <v>0x0000000000</v>
      </c>
      <c r="P137" s="56" t="str">
        <f t="shared" si="74"/>
        <v>0</v>
      </c>
      <c r="Q137" s="56" t="str">
        <f t="shared" si="75"/>
        <v>0</v>
      </c>
      <c r="R137" s="56" t="str">
        <f t="shared" si="76"/>
        <v>0</v>
      </c>
      <c r="S137" s="56" t="str">
        <f t="shared" si="77"/>
        <v>0</v>
      </c>
      <c r="T137" s="42" t="str">
        <f t="shared" si="78"/>
        <v>0</v>
      </c>
      <c r="U137" s="42" t="str">
        <f t="shared" si="79"/>
        <v>0</v>
      </c>
      <c r="V137" s="42" t="str">
        <f t="shared" si="80"/>
        <v>0</v>
      </c>
      <c r="W137" s="42" t="str">
        <f t="shared" si="81"/>
        <v>0</v>
      </c>
      <c r="X137" s="43" t="str">
        <f t="shared" si="82"/>
        <v>0</v>
      </c>
      <c r="Y137" s="43" t="str">
        <f t="shared" si="83"/>
        <v>0</v>
      </c>
      <c r="Z137" s="43" t="str">
        <f t="shared" si="84"/>
        <v>0</v>
      </c>
      <c r="AA137" s="43" t="str">
        <f t="shared" si="85"/>
        <v>0</v>
      </c>
      <c r="AB137" s="44" t="str">
        <f t="shared" si="31"/>
        <v>0</v>
      </c>
      <c r="AC137" s="44" t="str">
        <f t="shared" si="32"/>
        <v>0</v>
      </c>
      <c r="AD137" s="44" t="str">
        <f t="shared" si="33"/>
        <v>0</v>
      </c>
      <c r="AE137" s="44" t="str">
        <f t="shared" si="52"/>
        <v>0</v>
      </c>
      <c r="AF137" s="45" t="str">
        <f t="shared" si="86"/>
        <v>0</v>
      </c>
      <c r="AG137" s="45" t="str">
        <f t="shared" si="87"/>
        <v>0</v>
      </c>
      <c r="AH137" s="45" t="str">
        <f t="shared" si="88"/>
        <v>0</v>
      </c>
      <c r="AI137" s="45" t="str">
        <f>MID(VLOOKUP($I137,$K$4:$L104, 2, FALSE),4,1)</f>
        <v>0</v>
      </c>
      <c r="AJ137" s="46" t="str">
        <f t="shared" si="37"/>
        <v>0</v>
      </c>
      <c r="AK137" s="46" t="str">
        <f t="shared" si="38"/>
        <v>0</v>
      </c>
      <c r="AL137" s="47" t="str">
        <f t="shared" si="89"/>
        <v>0</v>
      </c>
      <c r="AM137" s="47" t="str">
        <f t="shared" si="90"/>
        <v>0</v>
      </c>
      <c r="AN137" s="47" t="str">
        <f t="shared" si="91"/>
        <v>0</v>
      </c>
      <c r="AO137" s="47" t="str">
        <f t="shared" si="92"/>
        <v>0</v>
      </c>
      <c r="AP137" s="44">
        <f t="shared" si="42"/>
        <v>0</v>
      </c>
      <c r="AQ137" s="48" t="str">
        <f t="shared" si="93"/>
        <v>0</v>
      </c>
      <c r="AR137" s="48" t="str">
        <f t="shared" si="94"/>
        <v>0</v>
      </c>
      <c r="AS137" s="48" t="str">
        <f t="shared" si="95"/>
        <v>0</v>
      </c>
      <c r="AT137" s="48" t="str">
        <f t="shared" si="96"/>
        <v>0</v>
      </c>
      <c r="AU137" s="48" t="str">
        <f t="shared" si="97"/>
        <v>0</v>
      </c>
      <c r="AV137" s="48" t="str">
        <f t="shared" si="98"/>
        <v>0</v>
      </c>
      <c r="AW137" s="48" t="str">
        <f t="shared" si="99"/>
        <v>0</v>
      </c>
      <c r="AX137" s="48" t="str">
        <f t="shared" si="100"/>
        <v>0</v>
      </c>
      <c r="AY137" s="49" t="str">
        <f t="shared" si="101"/>
        <v>0</v>
      </c>
      <c r="AZ137" s="49" t="str">
        <f t="shared" si="102"/>
        <v>0</v>
      </c>
      <c r="BA137" s="49" t="str">
        <f t="shared" si="103"/>
        <v>0</v>
      </c>
      <c r="BB137" s="49" t="str">
        <f t="shared" si="104"/>
        <v>0</v>
      </c>
      <c r="BE137" s="53"/>
      <c r="BF137" s="53"/>
      <c r="BG137" s="53"/>
      <c r="BH137" s="53" t="str">
        <f>BIN2HEX(_xlfn.CONCAT(P137:V137),2)</f>
        <v>00</v>
      </c>
      <c r="BI137" s="53" t="str">
        <f>BIN2HEX(_xlfn.CONCAT(W137:AD137),2)</f>
        <v>00</v>
      </c>
      <c r="BJ137" s="53" t="str">
        <f>BIN2HEX(_xlfn.CONCAT(AE137:AL137),2)</f>
        <v>00</v>
      </c>
      <c r="BK137" s="53" t="str">
        <f>BIN2HEX(_xlfn.CONCAT(AM137:AT137),2)</f>
        <v>00</v>
      </c>
      <c r="BL137" s="53" t="str">
        <f>BIN2HEX(_xlfn.CONCAT(AU137:BB137),2)</f>
        <v>00</v>
      </c>
    </row>
    <row r="138" spans="1:64" x14ac:dyDescent="0.3">
      <c r="A138" s="60"/>
      <c r="B138" t="s">
        <v>13</v>
      </c>
      <c r="C138">
        <v>100</v>
      </c>
      <c r="E138" t="s">
        <v>161</v>
      </c>
      <c r="F138" t="s">
        <v>231</v>
      </c>
      <c r="G138" t="s">
        <v>231</v>
      </c>
      <c r="H138" t="s">
        <v>231</v>
      </c>
      <c r="I138" t="s">
        <v>231</v>
      </c>
      <c r="J138" t="s">
        <v>231</v>
      </c>
      <c r="K138" t="s">
        <v>308</v>
      </c>
      <c r="L138" t="s">
        <v>101</v>
      </c>
      <c r="M138" t="s">
        <v>12</v>
      </c>
      <c r="N138" t="s">
        <v>235</v>
      </c>
      <c r="O138" s="51" t="str">
        <f t="shared" si="18"/>
        <v>0x000000F620</v>
      </c>
      <c r="P138" s="56" t="str">
        <f t="shared" si="74"/>
        <v>0</v>
      </c>
      <c r="Q138" s="56" t="str">
        <f t="shared" si="75"/>
        <v>0</v>
      </c>
      <c r="R138" s="56" t="str">
        <f t="shared" si="76"/>
        <v>0</v>
      </c>
      <c r="S138" s="56" t="str">
        <f t="shared" si="77"/>
        <v>0</v>
      </c>
      <c r="T138" s="42" t="str">
        <f t="shared" si="78"/>
        <v>0</v>
      </c>
      <c r="U138" s="42" t="str">
        <f t="shared" si="79"/>
        <v>0</v>
      </c>
      <c r="V138" s="42" t="str">
        <f t="shared" si="80"/>
        <v>0</v>
      </c>
      <c r="W138" s="42" t="str">
        <f t="shared" si="81"/>
        <v>0</v>
      </c>
      <c r="X138" s="43" t="str">
        <f t="shared" si="82"/>
        <v>0</v>
      </c>
      <c r="Y138" s="43" t="str">
        <f t="shared" si="83"/>
        <v>0</v>
      </c>
      <c r="Z138" s="43" t="str">
        <f t="shared" si="84"/>
        <v>0</v>
      </c>
      <c r="AA138" s="43" t="str">
        <f t="shared" si="85"/>
        <v>0</v>
      </c>
      <c r="AB138" s="44" t="str">
        <f t="shared" si="31"/>
        <v>0</v>
      </c>
      <c r="AC138" s="44" t="str">
        <f t="shared" si="32"/>
        <v>0</v>
      </c>
      <c r="AD138" s="44" t="str">
        <f t="shared" si="33"/>
        <v>0</v>
      </c>
      <c r="AE138" s="44" t="str">
        <f t="shared" si="52"/>
        <v>0</v>
      </c>
      <c r="AF138" s="45" t="str">
        <f t="shared" si="86"/>
        <v>0</v>
      </c>
      <c r="AG138" s="45" t="str">
        <f t="shared" si="87"/>
        <v>0</v>
      </c>
      <c r="AH138" s="45" t="str">
        <f t="shared" si="88"/>
        <v>0</v>
      </c>
      <c r="AI138" s="45" t="str">
        <f>MID(VLOOKUP($I138,$K$4:$L104, 2, FALSE),4,1)</f>
        <v>0</v>
      </c>
      <c r="AJ138" s="46" t="str">
        <f t="shared" si="37"/>
        <v>0</v>
      </c>
      <c r="AK138" s="46" t="str">
        <f t="shared" si="38"/>
        <v>0</v>
      </c>
      <c r="AL138" s="47" t="str">
        <f t="shared" si="89"/>
        <v>0</v>
      </c>
      <c r="AM138" s="47" t="str">
        <f t="shared" si="90"/>
        <v>1</v>
      </c>
      <c r="AN138" s="47" t="str">
        <f t="shared" si="91"/>
        <v>1</v>
      </c>
      <c r="AO138" s="47" t="str">
        <f t="shared" si="92"/>
        <v>1</v>
      </c>
      <c r="AP138" s="44">
        <f t="shared" si="42"/>
        <v>1</v>
      </c>
      <c r="AQ138" s="48" t="str">
        <f t="shared" si="93"/>
        <v>0</v>
      </c>
      <c r="AR138" s="48" t="str">
        <f t="shared" si="94"/>
        <v>1</v>
      </c>
      <c r="AS138" s="48" t="str">
        <f t="shared" si="95"/>
        <v>1</v>
      </c>
      <c r="AT138" s="48" t="str">
        <f t="shared" si="96"/>
        <v>0</v>
      </c>
      <c r="AU138" s="48" t="str">
        <f t="shared" si="97"/>
        <v>0</v>
      </c>
      <c r="AV138" s="48" t="str">
        <f t="shared" si="98"/>
        <v>0</v>
      </c>
      <c r="AW138" s="48" t="str">
        <f t="shared" si="99"/>
        <v>1</v>
      </c>
      <c r="AX138" s="48" t="str">
        <f t="shared" si="100"/>
        <v>0</v>
      </c>
      <c r="AY138" s="49" t="str">
        <f t="shared" si="101"/>
        <v>0</v>
      </c>
      <c r="AZ138" s="49" t="str">
        <f t="shared" si="102"/>
        <v>0</v>
      </c>
      <c r="BA138" s="49" t="str">
        <f t="shared" si="103"/>
        <v>0</v>
      </c>
      <c r="BB138" s="49" t="str">
        <f t="shared" si="104"/>
        <v>0</v>
      </c>
      <c r="BE138" s="53"/>
      <c r="BF138" s="53"/>
      <c r="BG138" s="53"/>
      <c r="BH138" s="53" t="str">
        <f t="shared" si="69"/>
        <v>00</v>
      </c>
      <c r="BI138" s="53" t="str">
        <f t="shared" si="70"/>
        <v>00</v>
      </c>
      <c r="BJ138" s="53" t="str">
        <f t="shared" si="71"/>
        <v>00</v>
      </c>
      <c r="BK138" s="53" t="str">
        <f t="shared" si="72"/>
        <v>F6</v>
      </c>
      <c r="BL138" s="53" t="str">
        <f t="shared" si="73"/>
        <v>20</v>
      </c>
    </row>
    <row r="139" spans="1:64" x14ac:dyDescent="0.3">
      <c r="A139" s="60"/>
      <c r="C139">
        <v>101</v>
      </c>
      <c r="E139" t="s">
        <v>231</v>
      </c>
      <c r="F139" t="s">
        <v>231</v>
      </c>
      <c r="G139" t="s">
        <v>231</v>
      </c>
      <c r="H139" t="s">
        <v>231</v>
      </c>
      <c r="I139" t="s">
        <v>231</v>
      </c>
      <c r="J139" t="s">
        <v>231</v>
      </c>
      <c r="K139" t="s">
        <v>236</v>
      </c>
      <c r="L139" t="s">
        <v>199</v>
      </c>
      <c r="M139" t="s">
        <v>233</v>
      </c>
      <c r="N139" t="s">
        <v>235</v>
      </c>
      <c r="O139" s="51" t="str">
        <f t="shared" si="18"/>
        <v>0x0000006C60</v>
      </c>
      <c r="P139" s="56" t="str">
        <f t="shared" si="74"/>
        <v>0</v>
      </c>
      <c r="Q139" s="56" t="str">
        <f t="shared" si="75"/>
        <v>0</v>
      </c>
      <c r="R139" s="56" t="str">
        <f t="shared" si="76"/>
        <v>0</v>
      </c>
      <c r="S139" s="56" t="str">
        <f t="shared" si="77"/>
        <v>0</v>
      </c>
      <c r="T139" s="42" t="str">
        <f t="shared" si="78"/>
        <v>0</v>
      </c>
      <c r="U139" s="42" t="str">
        <f t="shared" si="79"/>
        <v>0</v>
      </c>
      <c r="V139" s="42" t="str">
        <f t="shared" si="80"/>
        <v>0</v>
      </c>
      <c r="W139" s="42" t="str">
        <f t="shared" si="81"/>
        <v>0</v>
      </c>
      <c r="X139" s="43" t="str">
        <f t="shared" si="82"/>
        <v>0</v>
      </c>
      <c r="Y139" s="43" t="str">
        <f t="shared" si="83"/>
        <v>0</v>
      </c>
      <c r="Z139" s="43" t="str">
        <f t="shared" si="84"/>
        <v>0</v>
      </c>
      <c r="AA139" s="43" t="str">
        <f t="shared" si="85"/>
        <v>0</v>
      </c>
      <c r="AB139" s="44" t="str">
        <f t="shared" si="31"/>
        <v>0</v>
      </c>
      <c r="AC139" s="44" t="str">
        <f t="shared" si="32"/>
        <v>0</v>
      </c>
      <c r="AD139" s="44" t="str">
        <f t="shared" si="33"/>
        <v>0</v>
      </c>
      <c r="AE139" s="44" t="str">
        <f t="shared" si="52"/>
        <v>0</v>
      </c>
      <c r="AF139" s="45" t="str">
        <f t="shared" si="86"/>
        <v>0</v>
      </c>
      <c r="AG139" s="45" t="str">
        <f t="shared" si="87"/>
        <v>0</v>
      </c>
      <c r="AH139" s="45" t="str">
        <f t="shared" si="88"/>
        <v>0</v>
      </c>
      <c r="AI139" s="45" t="str">
        <f>MID(VLOOKUP($I139,$K$4:$L105, 2, FALSE),4,1)</f>
        <v>0</v>
      </c>
      <c r="AJ139" s="46" t="str">
        <f t="shared" si="37"/>
        <v>0</v>
      </c>
      <c r="AK139" s="46" t="str">
        <f t="shared" si="38"/>
        <v>0</v>
      </c>
      <c r="AL139" s="47" t="str">
        <f t="shared" si="89"/>
        <v>0</v>
      </c>
      <c r="AM139" s="47" t="str">
        <f t="shared" si="90"/>
        <v>0</v>
      </c>
      <c r="AN139" s="47" t="str">
        <f t="shared" si="91"/>
        <v>1</v>
      </c>
      <c r="AO139" s="47" t="str">
        <f t="shared" si="92"/>
        <v>1</v>
      </c>
      <c r="AP139" s="44">
        <f t="shared" si="42"/>
        <v>0</v>
      </c>
      <c r="AQ139" s="48" t="str">
        <f t="shared" si="93"/>
        <v>1</v>
      </c>
      <c r="AR139" s="48" t="str">
        <f t="shared" si="94"/>
        <v>1</v>
      </c>
      <c r="AS139" s="48" t="str">
        <f t="shared" si="95"/>
        <v>0</v>
      </c>
      <c r="AT139" s="48" t="str">
        <f t="shared" si="96"/>
        <v>0</v>
      </c>
      <c r="AU139" s="48" t="str">
        <f t="shared" si="97"/>
        <v>0</v>
      </c>
      <c r="AV139" s="48" t="str">
        <f t="shared" si="98"/>
        <v>1</v>
      </c>
      <c r="AW139" s="48" t="str">
        <f t="shared" si="99"/>
        <v>1</v>
      </c>
      <c r="AX139" s="48" t="str">
        <f t="shared" si="100"/>
        <v>0</v>
      </c>
      <c r="AY139" s="49" t="str">
        <f t="shared" si="101"/>
        <v>0</v>
      </c>
      <c r="AZ139" s="49" t="str">
        <f t="shared" si="102"/>
        <v>0</v>
      </c>
      <c r="BA139" s="49" t="str">
        <f t="shared" si="103"/>
        <v>0</v>
      </c>
      <c r="BB139" s="49" t="str">
        <f t="shared" si="104"/>
        <v>0</v>
      </c>
      <c r="BE139" s="53"/>
      <c r="BF139" s="53"/>
      <c r="BG139" s="53"/>
      <c r="BH139" s="53" t="str">
        <f t="shared" si="69"/>
        <v>00</v>
      </c>
      <c r="BI139" s="53" t="str">
        <f t="shared" si="70"/>
        <v>00</v>
      </c>
      <c r="BJ139" s="53" t="str">
        <f t="shared" si="71"/>
        <v>00</v>
      </c>
      <c r="BK139" s="53" t="str">
        <f t="shared" si="72"/>
        <v>6C</v>
      </c>
      <c r="BL139" s="53" t="str">
        <f t="shared" si="73"/>
        <v>60</v>
      </c>
    </row>
    <row r="140" spans="1:64" x14ac:dyDescent="0.3">
      <c r="A140" s="60"/>
      <c r="B140" t="s">
        <v>14</v>
      </c>
      <c r="C140">
        <v>102</v>
      </c>
      <c r="E140" t="s">
        <v>161</v>
      </c>
      <c r="F140" t="s">
        <v>231</v>
      </c>
      <c r="G140" t="s">
        <v>231</v>
      </c>
      <c r="H140" t="s">
        <v>231</v>
      </c>
      <c r="I140" t="s">
        <v>231</v>
      </c>
      <c r="J140" t="s">
        <v>231</v>
      </c>
      <c r="K140" t="s">
        <v>308</v>
      </c>
      <c r="L140" t="s">
        <v>199</v>
      </c>
      <c r="M140" t="s">
        <v>12</v>
      </c>
      <c r="N140" t="s">
        <v>235</v>
      </c>
      <c r="O140" s="51" t="str">
        <f t="shared" si="18"/>
        <v>0x000000E620</v>
      </c>
      <c r="P140" s="56" t="str">
        <f t="shared" si="74"/>
        <v>0</v>
      </c>
      <c r="Q140" s="56" t="str">
        <f t="shared" si="75"/>
        <v>0</v>
      </c>
      <c r="R140" s="56" t="str">
        <f t="shared" si="76"/>
        <v>0</v>
      </c>
      <c r="S140" s="56" t="str">
        <f t="shared" si="77"/>
        <v>0</v>
      </c>
      <c r="T140" s="42" t="str">
        <f t="shared" si="78"/>
        <v>0</v>
      </c>
      <c r="U140" s="42" t="str">
        <f t="shared" si="79"/>
        <v>0</v>
      </c>
      <c r="V140" s="42" t="str">
        <f t="shared" si="80"/>
        <v>0</v>
      </c>
      <c r="W140" s="42" t="str">
        <f t="shared" si="81"/>
        <v>0</v>
      </c>
      <c r="X140" s="43" t="str">
        <f t="shared" si="82"/>
        <v>0</v>
      </c>
      <c r="Y140" s="43" t="str">
        <f t="shared" si="83"/>
        <v>0</v>
      </c>
      <c r="Z140" s="43" t="str">
        <f t="shared" si="84"/>
        <v>0</v>
      </c>
      <c r="AA140" s="43" t="str">
        <f t="shared" si="85"/>
        <v>0</v>
      </c>
      <c r="AB140" s="44" t="str">
        <f t="shared" si="31"/>
        <v>0</v>
      </c>
      <c r="AC140" s="44" t="str">
        <f t="shared" si="32"/>
        <v>0</v>
      </c>
      <c r="AD140" s="44" t="str">
        <f t="shared" si="33"/>
        <v>0</v>
      </c>
      <c r="AE140" s="44" t="str">
        <f t="shared" si="52"/>
        <v>0</v>
      </c>
      <c r="AF140" s="45" t="str">
        <f t="shared" si="86"/>
        <v>0</v>
      </c>
      <c r="AG140" s="45" t="str">
        <f t="shared" si="87"/>
        <v>0</v>
      </c>
      <c r="AH140" s="45" t="str">
        <f t="shared" si="88"/>
        <v>0</v>
      </c>
      <c r="AI140" s="45" t="str">
        <f>MID(VLOOKUP($I140,$K$4:$L108, 2, FALSE),4,1)</f>
        <v>0</v>
      </c>
      <c r="AJ140" s="46" t="str">
        <f t="shared" si="37"/>
        <v>0</v>
      </c>
      <c r="AK140" s="46" t="str">
        <f t="shared" si="38"/>
        <v>0</v>
      </c>
      <c r="AL140" s="47" t="str">
        <f t="shared" si="89"/>
        <v>0</v>
      </c>
      <c r="AM140" s="47" t="str">
        <f t="shared" si="90"/>
        <v>1</v>
      </c>
      <c r="AN140" s="47" t="str">
        <f t="shared" si="91"/>
        <v>1</v>
      </c>
      <c r="AO140" s="47" t="str">
        <f t="shared" si="92"/>
        <v>1</v>
      </c>
      <c r="AP140" s="44">
        <f t="shared" si="42"/>
        <v>0</v>
      </c>
      <c r="AQ140" s="48" t="str">
        <f t="shared" si="93"/>
        <v>0</v>
      </c>
      <c r="AR140" s="48" t="str">
        <f t="shared" si="94"/>
        <v>1</v>
      </c>
      <c r="AS140" s="48" t="str">
        <f t="shared" si="95"/>
        <v>1</v>
      </c>
      <c r="AT140" s="48" t="str">
        <f t="shared" si="96"/>
        <v>0</v>
      </c>
      <c r="AU140" s="48" t="str">
        <f t="shared" si="97"/>
        <v>0</v>
      </c>
      <c r="AV140" s="48" t="str">
        <f t="shared" si="98"/>
        <v>0</v>
      </c>
      <c r="AW140" s="48" t="str">
        <f t="shared" si="99"/>
        <v>1</v>
      </c>
      <c r="AX140" s="48" t="str">
        <f t="shared" si="100"/>
        <v>0</v>
      </c>
      <c r="AY140" s="49" t="str">
        <f t="shared" si="101"/>
        <v>0</v>
      </c>
      <c r="AZ140" s="49" t="str">
        <f t="shared" si="102"/>
        <v>0</v>
      </c>
      <c r="BA140" s="49" t="str">
        <f t="shared" si="103"/>
        <v>0</v>
      </c>
      <c r="BB140" s="49" t="str">
        <f t="shared" si="104"/>
        <v>0</v>
      </c>
      <c r="BE140" s="53"/>
      <c r="BF140" s="53"/>
      <c r="BG140" s="53"/>
      <c r="BH140" s="53" t="str">
        <f t="shared" si="69"/>
        <v>00</v>
      </c>
      <c r="BI140" s="53" t="str">
        <f t="shared" si="70"/>
        <v>00</v>
      </c>
      <c r="BJ140" s="53" t="str">
        <f t="shared" si="71"/>
        <v>00</v>
      </c>
      <c r="BK140" s="53" t="str">
        <f t="shared" si="72"/>
        <v>E6</v>
      </c>
      <c r="BL140" s="53" t="str">
        <f t="shared" si="73"/>
        <v>20</v>
      </c>
    </row>
    <row r="141" spans="1:64" x14ac:dyDescent="0.3">
      <c r="A141" s="60"/>
      <c r="C141">
        <v>103</v>
      </c>
      <c r="E141" t="s">
        <v>231</v>
      </c>
      <c r="F141" t="s">
        <v>231</v>
      </c>
      <c r="G141" t="s">
        <v>231</v>
      </c>
      <c r="H141" t="s">
        <v>231</v>
      </c>
      <c r="I141" t="s">
        <v>231</v>
      </c>
      <c r="J141" t="s">
        <v>231</v>
      </c>
      <c r="K141" t="s">
        <v>236</v>
      </c>
      <c r="L141" t="s">
        <v>199</v>
      </c>
      <c r="M141" t="s">
        <v>233</v>
      </c>
      <c r="N141" t="s">
        <v>235</v>
      </c>
      <c r="O141" s="51" t="str">
        <f t="shared" si="18"/>
        <v>0x0000006C60</v>
      </c>
      <c r="P141" s="56" t="str">
        <f t="shared" si="74"/>
        <v>0</v>
      </c>
      <c r="Q141" s="56" t="str">
        <f t="shared" si="75"/>
        <v>0</v>
      </c>
      <c r="R141" s="56" t="str">
        <f t="shared" si="76"/>
        <v>0</v>
      </c>
      <c r="S141" s="56" t="str">
        <f t="shared" si="77"/>
        <v>0</v>
      </c>
      <c r="T141" s="42" t="str">
        <f t="shared" si="78"/>
        <v>0</v>
      </c>
      <c r="U141" s="42" t="str">
        <f t="shared" si="79"/>
        <v>0</v>
      </c>
      <c r="V141" s="42" t="str">
        <f t="shared" si="80"/>
        <v>0</v>
      </c>
      <c r="W141" s="42" t="str">
        <f t="shared" si="81"/>
        <v>0</v>
      </c>
      <c r="X141" s="43" t="str">
        <f t="shared" si="82"/>
        <v>0</v>
      </c>
      <c r="Y141" s="43" t="str">
        <f t="shared" si="83"/>
        <v>0</v>
      </c>
      <c r="Z141" s="43" t="str">
        <f t="shared" si="84"/>
        <v>0</v>
      </c>
      <c r="AA141" s="43" t="str">
        <f t="shared" si="85"/>
        <v>0</v>
      </c>
      <c r="AB141" s="44" t="str">
        <f t="shared" si="31"/>
        <v>0</v>
      </c>
      <c r="AC141" s="44" t="str">
        <f t="shared" si="32"/>
        <v>0</v>
      </c>
      <c r="AD141" s="44" t="str">
        <f t="shared" si="33"/>
        <v>0</v>
      </c>
      <c r="AE141" s="44" t="str">
        <f t="shared" si="52"/>
        <v>0</v>
      </c>
      <c r="AF141" s="45" t="str">
        <f t="shared" si="86"/>
        <v>0</v>
      </c>
      <c r="AG141" s="45" t="str">
        <f t="shared" si="87"/>
        <v>0</v>
      </c>
      <c r="AH141" s="45" t="str">
        <f t="shared" si="88"/>
        <v>0</v>
      </c>
      <c r="AI141" s="45" t="str">
        <f>MID(VLOOKUP($I141,$K$4:$L109, 2, FALSE),4,1)</f>
        <v>0</v>
      </c>
      <c r="AJ141" s="46" t="str">
        <f t="shared" si="37"/>
        <v>0</v>
      </c>
      <c r="AK141" s="46" t="str">
        <f t="shared" si="38"/>
        <v>0</v>
      </c>
      <c r="AL141" s="47" t="str">
        <f t="shared" si="89"/>
        <v>0</v>
      </c>
      <c r="AM141" s="47" t="str">
        <f t="shared" si="90"/>
        <v>0</v>
      </c>
      <c r="AN141" s="47" t="str">
        <f t="shared" si="91"/>
        <v>1</v>
      </c>
      <c r="AO141" s="47" t="str">
        <f t="shared" si="92"/>
        <v>1</v>
      </c>
      <c r="AP141" s="44">
        <f t="shared" si="42"/>
        <v>0</v>
      </c>
      <c r="AQ141" s="48" t="str">
        <f t="shared" si="93"/>
        <v>1</v>
      </c>
      <c r="AR141" s="48" t="str">
        <f t="shared" si="94"/>
        <v>1</v>
      </c>
      <c r="AS141" s="48" t="str">
        <f t="shared" si="95"/>
        <v>0</v>
      </c>
      <c r="AT141" s="48" t="str">
        <f t="shared" si="96"/>
        <v>0</v>
      </c>
      <c r="AU141" s="48" t="str">
        <f t="shared" si="97"/>
        <v>0</v>
      </c>
      <c r="AV141" s="48" t="str">
        <f t="shared" si="98"/>
        <v>1</v>
      </c>
      <c r="AW141" s="48" t="str">
        <f t="shared" si="99"/>
        <v>1</v>
      </c>
      <c r="AX141" s="48" t="str">
        <f t="shared" si="100"/>
        <v>0</v>
      </c>
      <c r="AY141" s="49" t="str">
        <f t="shared" si="101"/>
        <v>0</v>
      </c>
      <c r="AZ141" s="49" t="str">
        <f t="shared" si="102"/>
        <v>0</v>
      </c>
      <c r="BA141" s="49" t="str">
        <f t="shared" si="103"/>
        <v>0</v>
      </c>
      <c r="BB141" s="49" t="str">
        <f t="shared" si="104"/>
        <v>0</v>
      </c>
      <c r="BE141" s="53"/>
      <c r="BF141" s="53"/>
      <c r="BG141" s="53"/>
      <c r="BH141" s="53" t="str">
        <f t="shared" si="69"/>
        <v>00</v>
      </c>
      <c r="BI141" s="53" t="str">
        <f t="shared" si="70"/>
        <v>00</v>
      </c>
      <c r="BJ141" s="53" t="str">
        <f t="shared" si="71"/>
        <v>00</v>
      </c>
      <c r="BK141" s="53" t="str">
        <f t="shared" si="72"/>
        <v>6C</v>
      </c>
      <c r="BL141" s="53" t="str">
        <f t="shared" si="73"/>
        <v>60</v>
      </c>
    </row>
    <row r="142" spans="1:64" x14ac:dyDescent="0.3">
      <c r="A142" s="60"/>
      <c r="B142" t="s">
        <v>15</v>
      </c>
      <c r="C142">
        <v>104</v>
      </c>
      <c r="E142" t="s">
        <v>161</v>
      </c>
      <c r="F142" t="s">
        <v>231</v>
      </c>
      <c r="G142" t="s">
        <v>231</v>
      </c>
      <c r="H142" t="s">
        <v>231</v>
      </c>
      <c r="I142" t="s">
        <v>231</v>
      </c>
      <c r="J142" t="s">
        <v>231</v>
      </c>
      <c r="K142" t="s">
        <v>310</v>
      </c>
      <c r="L142" t="s">
        <v>101</v>
      </c>
      <c r="M142" t="s">
        <v>12</v>
      </c>
      <c r="N142" t="s">
        <v>235</v>
      </c>
      <c r="O142" s="51" t="str">
        <f t="shared" si="18"/>
        <v>0x0000015620</v>
      </c>
      <c r="P142" s="56" t="str">
        <f t="shared" si="74"/>
        <v>0</v>
      </c>
      <c r="Q142" s="56" t="str">
        <f t="shared" si="75"/>
        <v>0</v>
      </c>
      <c r="R142" s="56" t="str">
        <f t="shared" si="76"/>
        <v>0</v>
      </c>
      <c r="S142" s="56" t="str">
        <f t="shared" si="77"/>
        <v>0</v>
      </c>
      <c r="T142" s="42" t="str">
        <f t="shared" si="78"/>
        <v>0</v>
      </c>
      <c r="U142" s="42" t="str">
        <f t="shared" si="79"/>
        <v>0</v>
      </c>
      <c r="V142" s="42" t="str">
        <f t="shared" si="80"/>
        <v>0</v>
      </c>
      <c r="W142" s="42" t="str">
        <f t="shared" si="81"/>
        <v>0</v>
      </c>
      <c r="X142" s="43" t="str">
        <f t="shared" si="82"/>
        <v>0</v>
      </c>
      <c r="Y142" s="43" t="str">
        <f t="shared" si="83"/>
        <v>0</v>
      </c>
      <c r="Z142" s="43" t="str">
        <f t="shared" si="84"/>
        <v>0</v>
      </c>
      <c r="AA142" s="43" t="str">
        <f t="shared" si="85"/>
        <v>0</v>
      </c>
      <c r="AB142" s="44" t="str">
        <f t="shared" si="31"/>
        <v>0</v>
      </c>
      <c r="AC142" s="44" t="str">
        <f t="shared" si="32"/>
        <v>0</v>
      </c>
      <c r="AD142" s="44" t="str">
        <f t="shared" si="33"/>
        <v>0</v>
      </c>
      <c r="AE142" s="44" t="str">
        <f t="shared" si="52"/>
        <v>0</v>
      </c>
      <c r="AF142" s="45" t="str">
        <f t="shared" si="86"/>
        <v>0</v>
      </c>
      <c r="AG142" s="45" t="str">
        <f t="shared" si="87"/>
        <v>0</v>
      </c>
      <c r="AH142" s="45" t="str">
        <f t="shared" si="88"/>
        <v>0</v>
      </c>
      <c r="AI142" s="45" t="str">
        <f>MID(VLOOKUP($I142,$K$4:$L112, 2, FALSE),4,1)</f>
        <v>0</v>
      </c>
      <c r="AJ142" s="46" t="str">
        <f t="shared" si="37"/>
        <v>0</v>
      </c>
      <c r="AK142" s="46" t="str">
        <f t="shared" si="38"/>
        <v>0</v>
      </c>
      <c r="AL142" s="47" t="str">
        <f t="shared" si="89"/>
        <v>1</v>
      </c>
      <c r="AM142" s="47" t="str">
        <f t="shared" si="90"/>
        <v>0</v>
      </c>
      <c r="AN142" s="47" t="str">
        <f t="shared" si="91"/>
        <v>1</v>
      </c>
      <c r="AO142" s="47" t="str">
        <f t="shared" si="92"/>
        <v>0</v>
      </c>
      <c r="AP142" s="44">
        <f t="shared" si="42"/>
        <v>1</v>
      </c>
      <c r="AQ142" s="48" t="str">
        <f t="shared" si="93"/>
        <v>0</v>
      </c>
      <c r="AR142" s="48" t="str">
        <f t="shared" si="94"/>
        <v>1</v>
      </c>
      <c r="AS142" s="48" t="str">
        <f t="shared" si="95"/>
        <v>1</v>
      </c>
      <c r="AT142" s="48" t="str">
        <f t="shared" si="96"/>
        <v>0</v>
      </c>
      <c r="AU142" s="48" t="str">
        <f t="shared" si="97"/>
        <v>0</v>
      </c>
      <c r="AV142" s="48" t="str">
        <f t="shared" si="98"/>
        <v>0</v>
      </c>
      <c r="AW142" s="48" t="str">
        <f t="shared" si="99"/>
        <v>1</v>
      </c>
      <c r="AX142" s="48" t="str">
        <f t="shared" si="100"/>
        <v>0</v>
      </c>
      <c r="AY142" s="49" t="str">
        <f t="shared" si="101"/>
        <v>0</v>
      </c>
      <c r="AZ142" s="49" t="str">
        <f t="shared" si="102"/>
        <v>0</v>
      </c>
      <c r="BA142" s="49" t="str">
        <f t="shared" si="103"/>
        <v>0</v>
      </c>
      <c r="BB142" s="49" t="str">
        <f t="shared" si="104"/>
        <v>0</v>
      </c>
      <c r="BE142" s="53"/>
      <c r="BF142" s="53"/>
      <c r="BG142" s="53"/>
      <c r="BH142" s="53" t="str">
        <f t="shared" si="69"/>
        <v>00</v>
      </c>
      <c r="BI142" s="53" t="str">
        <f t="shared" si="70"/>
        <v>00</v>
      </c>
      <c r="BJ142" s="53" t="str">
        <f t="shared" si="71"/>
        <v>01</v>
      </c>
      <c r="BK142" s="53" t="str">
        <f t="shared" si="72"/>
        <v>56</v>
      </c>
      <c r="BL142" s="53" t="str">
        <f t="shared" si="73"/>
        <v>20</v>
      </c>
    </row>
    <row r="143" spans="1:64" x14ac:dyDescent="0.3">
      <c r="A143" s="60"/>
      <c r="C143">
        <v>105</v>
      </c>
      <c r="E143" t="s">
        <v>231</v>
      </c>
      <c r="F143" t="s">
        <v>231</v>
      </c>
      <c r="G143" t="s">
        <v>231</v>
      </c>
      <c r="H143" t="s">
        <v>231</v>
      </c>
      <c r="I143" t="s">
        <v>231</v>
      </c>
      <c r="J143" t="s">
        <v>231</v>
      </c>
      <c r="K143" t="s">
        <v>236</v>
      </c>
      <c r="L143" t="s">
        <v>199</v>
      </c>
      <c r="M143" t="s">
        <v>233</v>
      </c>
      <c r="N143" t="s">
        <v>235</v>
      </c>
      <c r="O143" s="51" t="str">
        <f t="shared" si="18"/>
        <v>0x0000006C60</v>
      </c>
      <c r="P143" s="56" t="str">
        <f t="shared" si="74"/>
        <v>0</v>
      </c>
      <c r="Q143" s="56" t="str">
        <f t="shared" si="75"/>
        <v>0</v>
      </c>
      <c r="R143" s="56" t="str">
        <f t="shared" si="76"/>
        <v>0</v>
      </c>
      <c r="S143" s="56" t="str">
        <f t="shared" si="77"/>
        <v>0</v>
      </c>
      <c r="T143" s="42" t="str">
        <f t="shared" si="78"/>
        <v>0</v>
      </c>
      <c r="U143" s="42" t="str">
        <f t="shared" si="79"/>
        <v>0</v>
      </c>
      <c r="V143" s="42" t="str">
        <f t="shared" si="80"/>
        <v>0</v>
      </c>
      <c r="W143" s="42" t="str">
        <f t="shared" si="81"/>
        <v>0</v>
      </c>
      <c r="X143" s="43" t="str">
        <f t="shared" si="82"/>
        <v>0</v>
      </c>
      <c r="Y143" s="43" t="str">
        <f t="shared" si="83"/>
        <v>0</v>
      </c>
      <c r="Z143" s="43" t="str">
        <f t="shared" si="84"/>
        <v>0</v>
      </c>
      <c r="AA143" s="43" t="str">
        <f t="shared" si="85"/>
        <v>0</v>
      </c>
      <c r="AB143" s="44" t="str">
        <f t="shared" si="31"/>
        <v>0</v>
      </c>
      <c r="AC143" s="44" t="str">
        <f t="shared" si="32"/>
        <v>0</v>
      </c>
      <c r="AD143" s="44" t="str">
        <f t="shared" si="33"/>
        <v>0</v>
      </c>
      <c r="AE143" s="44" t="str">
        <f t="shared" si="52"/>
        <v>0</v>
      </c>
      <c r="AF143" s="45" t="str">
        <f t="shared" si="86"/>
        <v>0</v>
      </c>
      <c r="AG143" s="45" t="str">
        <f t="shared" si="87"/>
        <v>0</v>
      </c>
      <c r="AH143" s="45" t="str">
        <f t="shared" si="88"/>
        <v>0</v>
      </c>
      <c r="AI143" s="45" t="str">
        <f>MID(VLOOKUP($I143,$K$4:$L113, 2, FALSE),4,1)</f>
        <v>0</v>
      </c>
      <c r="AJ143" s="46" t="str">
        <f t="shared" si="37"/>
        <v>0</v>
      </c>
      <c r="AK143" s="46" t="str">
        <f t="shared" si="38"/>
        <v>0</v>
      </c>
      <c r="AL143" s="47" t="str">
        <f t="shared" si="89"/>
        <v>0</v>
      </c>
      <c r="AM143" s="47" t="str">
        <f t="shared" si="90"/>
        <v>0</v>
      </c>
      <c r="AN143" s="47" t="str">
        <f t="shared" si="91"/>
        <v>1</v>
      </c>
      <c r="AO143" s="47" t="str">
        <f t="shared" si="92"/>
        <v>1</v>
      </c>
      <c r="AP143" s="44">
        <f t="shared" si="42"/>
        <v>0</v>
      </c>
      <c r="AQ143" s="48" t="str">
        <f t="shared" si="93"/>
        <v>1</v>
      </c>
      <c r="AR143" s="48" t="str">
        <f t="shared" si="94"/>
        <v>1</v>
      </c>
      <c r="AS143" s="48" t="str">
        <f t="shared" si="95"/>
        <v>0</v>
      </c>
      <c r="AT143" s="48" t="str">
        <f t="shared" si="96"/>
        <v>0</v>
      </c>
      <c r="AU143" s="48" t="str">
        <f t="shared" si="97"/>
        <v>0</v>
      </c>
      <c r="AV143" s="48" t="str">
        <f t="shared" si="98"/>
        <v>1</v>
      </c>
      <c r="AW143" s="48" t="str">
        <f t="shared" si="99"/>
        <v>1</v>
      </c>
      <c r="AX143" s="48" t="str">
        <f t="shared" si="100"/>
        <v>0</v>
      </c>
      <c r="AY143" s="49" t="str">
        <f t="shared" si="101"/>
        <v>0</v>
      </c>
      <c r="AZ143" s="49" t="str">
        <f t="shared" si="102"/>
        <v>0</v>
      </c>
      <c r="BA143" s="49" t="str">
        <f t="shared" si="103"/>
        <v>0</v>
      </c>
      <c r="BB143" s="49" t="str">
        <f t="shared" si="104"/>
        <v>0</v>
      </c>
      <c r="BE143" s="53"/>
      <c r="BF143" s="53"/>
      <c r="BG143" s="53"/>
      <c r="BH143" s="53" t="str">
        <f t="shared" si="69"/>
        <v>00</v>
      </c>
      <c r="BI143" s="53" t="str">
        <f t="shared" si="70"/>
        <v>00</v>
      </c>
      <c r="BJ143" s="53" t="str">
        <f t="shared" si="71"/>
        <v>00</v>
      </c>
      <c r="BK143" s="53" t="str">
        <f t="shared" si="72"/>
        <v>6C</v>
      </c>
      <c r="BL143" s="53" t="str">
        <f t="shared" si="73"/>
        <v>60</v>
      </c>
    </row>
    <row r="144" spans="1:64" x14ac:dyDescent="0.3">
      <c r="A144" s="60"/>
      <c r="B144" t="s">
        <v>16</v>
      </c>
      <c r="C144">
        <v>106</v>
      </c>
      <c r="E144" t="s">
        <v>161</v>
      </c>
      <c r="F144" t="s">
        <v>231</v>
      </c>
      <c r="G144" t="s">
        <v>231</v>
      </c>
      <c r="H144" t="s">
        <v>231</v>
      </c>
      <c r="I144" t="s">
        <v>231</v>
      </c>
      <c r="J144" t="s">
        <v>231</v>
      </c>
      <c r="K144" t="s">
        <v>310</v>
      </c>
      <c r="L144" t="s">
        <v>199</v>
      </c>
      <c r="M144" t="s">
        <v>12</v>
      </c>
      <c r="N144" t="s">
        <v>235</v>
      </c>
      <c r="O144" s="51" t="str">
        <f t="shared" si="18"/>
        <v>0x0000014620</v>
      </c>
      <c r="P144" s="56" t="str">
        <f t="shared" si="74"/>
        <v>0</v>
      </c>
      <c r="Q144" s="56" t="str">
        <f t="shared" si="75"/>
        <v>0</v>
      </c>
      <c r="R144" s="56" t="str">
        <f t="shared" si="76"/>
        <v>0</v>
      </c>
      <c r="S144" s="56" t="str">
        <f t="shared" si="77"/>
        <v>0</v>
      </c>
      <c r="T144" s="42" t="str">
        <f t="shared" si="78"/>
        <v>0</v>
      </c>
      <c r="U144" s="42" t="str">
        <f t="shared" si="79"/>
        <v>0</v>
      </c>
      <c r="V144" s="42" t="str">
        <f t="shared" si="80"/>
        <v>0</v>
      </c>
      <c r="W144" s="42" t="str">
        <f t="shared" si="81"/>
        <v>0</v>
      </c>
      <c r="X144" s="43" t="str">
        <f t="shared" si="82"/>
        <v>0</v>
      </c>
      <c r="Y144" s="43" t="str">
        <f t="shared" si="83"/>
        <v>0</v>
      </c>
      <c r="Z144" s="43" t="str">
        <f t="shared" si="84"/>
        <v>0</v>
      </c>
      <c r="AA144" s="43" t="str">
        <f t="shared" si="85"/>
        <v>0</v>
      </c>
      <c r="AB144" s="44" t="str">
        <f t="shared" si="31"/>
        <v>0</v>
      </c>
      <c r="AC144" s="44" t="str">
        <f t="shared" si="32"/>
        <v>0</v>
      </c>
      <c r="AD144" s="44" t="str">
        <f t="shared" si="33"/>
        <v>0</v>
      </c>
      <c r="AE144" s="44" t="str">
        <f t="shared" si="52"/>
        <v>0</v>
      </c>
      <c r="AF144" s="45" t="str">
        <f t="shared" si="86"/>
        <v>0</v>
      </c>
      <c r="AG144" s="45" t="str">
        <f t="shared" si="87"/>
        <v>0</v>
      </c>
      <c r="AH144" s="45" t="str">
        <f t="shared" si="88"/>
        <v>0</v>
      </c>
      <c r="AI144" s="45" t="str">
        <f>MID(VLOOKUP($I144,$K$4:$L116, 2, FALSE),4,1)</f>
        <v>0</v>
      </c>
      <c r="AJ144" s="46" t="str">
        <f t="shared" si="37"/>
        <v>0</v>
      </c>
      <c r="AK144" s="46" t="str">
        <f t="shared" si="38"/>
        <v>0</v>
      </c>
      <c r="AL144" s="47" t="str">
        <f t="shared" si="89"/>
        <v>1</v>
      </c>
      <c r="AM144" s="47" t="str">
        <f t="shared" si="90"/>
        <v>0</v>
      </c>
      <c r="AN144" s="47" t="str">
        <f t="shared" si="91"/>
        <v>1</v>
      </c>
      <c r="AO144" s="47" t="str">
        <f t="shared" si="92"/>
        <v>0</v>
      </c>
      <c r="AP144" s="44">
        <f t="shared" si="42"/>
        <v>0</v>
      </c>
      <c r="AQ144" s="48" t="str">
        <f t="shared" si="93"/>
        <v>0</v>
      </c>
      <c r="AR144" s="48" t="str">
        <f t="shared" si="94"/>
        <v>1</v>
      </c>
      <c r="AS144" s="48" t="str">
        <f t="shared" si="95"/>
        <v>1</v>
      </c>
      <c r="AT144" s="48" t="str">
        <f t="shared" si="96"/>
        <v>0</v>
      </c>
      <c r="AU144" s="48" t="str">
        <f t="shared" si="97"/>
        <v>0</v>
      </c>
      <c r="AV144" s="48" t="str">
        <f t="shared" si="98"/>
        <v>0</v>
      </c>
      <c r="AW144" s="48" t="str">
        <f t="shared" si="99"/>
        <v>1</v>
      </c>
      <c r="AX144" s="48" t="str">
        <f t="shared" si="100"/>
        <v>0</v>
      </c>
      <c r="AY144" s="49" t="str">
        <f t="shared" si="101"/>
        <v>0</v>
      </c>
      <c r="AZ144" s="49" t="str">
        <f t="shared" si="102"/>
        <v>0</v>
      </c>
      <c r="BA144" s="49" t="str">
        <f t="shared" si="103"/>
        <v>0</v>
      </c>
      <c r="BB144" s="49" t="str">
        <f t="shared" si="104"/>
        <v>0</v>
      </c>
      <c r="BE144" s="53"/>
      <c r="BF144" s="53"/>
      <c r="BG144" s="53"/>
      <c r="BH144" s="53" t="str">
        <f t="shared" si="69"/>
        <v>00</v>
      </c>
      <c r="BI144" s="53" t="str">
        <f t="shared" si="70"/>
        <v>00</v>
      </c>
      <c r="BJ144" s="53" t="str">
        <f t="shared" si="71"/>
        <v>01</v>
      </c>
      <c r="BK144" s="53" t="str">
        <f t="shared" si="72"/>
        <v>46</v>
      </c>
      <c r="BL144" s="53" t="str">
        <f t="shared" si="73"/>
        <v>20</v>
      </c>
    </row>
    <row r="145" spans="1:64" x14ac:dyDescent="0.3">
      <c r="A145" s="60"/>
      <c r="C145">
        <v>107</v>
      </c>
      <c r="E145" t="s">
        <v>231</v>
      </c>
      <c r="F145" t="s">
        <v>231</v>
      </c>
      <c r="G145" t="s">
        <v>231</v>
      </c>
      <c r="H145" t="s">
        <v>231</v>
      </c>
      <c r="I145" t="s">
        <v>231</v>
      </c>
      <c r="J145" t="s">
        <v>231</v>
      </c>
      <c r="K145" t="s">
        <v>236</v>
      </c>
      <c r="L145" t="s">
        <v>199</v>
      </c>
      <c r="M145" t="s">
        <v>233</v>
      </c>
      <c r="N145" t="s">
        <v>235</v>
      </c>
      <c r="O145" s="51" t="str">
        <f t="shared" si="18"/>
        <v>0x0000006C60</v>
      </c>
      <c r="P145" s="56" t="str">
        <f t="shared" si="74"/>
        <v>0</v>
      </c>
      <c r="Q145" s="56" t="str">
        <f t="shared" si="75"/>
        <v>0</v>
      </c>
      <c r="R145" s="56" t="str">
        <f t="shared" si="76"/>
        <v>0</v>
      </c>
      <c r="S145" s="56" t="str">
        <f t="shared" si="77"/>
        <v>0</v>
      </c>
      <c r="T145" s="42" t="str">
        <f t="shared" si="78"/>
        <v>0</v>
      </c>
      <c r="U145" s="42" t="str">
        <f t="shared" si="79"/>
        <v>0</v>
      </c>
      <c r="V145" s="42" t="str">
        <f t="shared" si="80"/>
        <v>0</v>
      </c>
      <c r="W145" s="42" t="str">
        <f t="shared" si="81"/>
        <v>0</v>
      </c>
      <c r="X145" s="43" t="str">
        <f t="shared" si="82"/>
        <v>0</v>
      </c>
      <c r="Y145" s="43" t="str">
        <f t="shared" si="83"/>
        <v>0</v>
      </c>
      <c r="Z145" s="43" t="str">
        <f t="shared" si="84"/>
        <v>0</v>
      </c>
      <c r="AA145" s="43" t="str">
        <f t="shared" si="85"/>
        <v>0</v>
      </c>
      <c r="AB145" s="44" t="str">
        <f t="shared" si="31"/>
        <v>0</v>
      </c>
      <c r="AC145" s="44" t="str">
        <f t="shared" si="32"/>
        <v>0</v>
      </c>
      <c r="AD145" s="44" t="str">
        <f t="shared" si="33"/>
        <v>0</v>
      </c>
      <c r="AE145" s="44" t="str">
        <f t="shared" si="52"/>
        <v>0</v>
      </c>
      <c r="AF145" s="45" t="str">
        <f t="shared" si="86"/>
        <v>0</v>
      </c>
      <c r="AG145" s="45" t="str">
        <f t="shared" si="87"/>
        <v>0</v>
      </c>
      <c r="AH145" s="45" t="str">
        <f t="shared" si="88"/>
        <v>0</v>
      </c>
      <c r="AI145" s="45" t="str">
        <f>MID(VLOOKUP($I145,$K$4:$L117, 2, FALSE),4,1)</f>
        <v>0</v>
      </c>
      <c r="AJ145" s="46" t="str">
        <f t="shared" si="37"/>
        <v>0</v>
      </c>
      <c r="AK145" s="46" t="str">
        <f t="shared" si="38"/>
        <v>0</v>
      </c>
      <c r="AL145" s="47" t="str">
        <f t="shared" si="89"/>
        <v>0</v>
      </c>
      <c r="AM145" s="47" t="str">
        <f t="shared" si="90"/>
        <v>0</v>
      </c>
      <c r="AN145" s="47" t="str">
        <f t="shared" si="91"/>
        <v>1</v>
      </c>
      <c r="AO145" s="47" t="str">
        <f t="shared" si="92"/>
        <v>1</v>
      </c>
      <c r="AP145" s="44">
        <f t="shared" si="42"/>
        <v>0</v>
      </c>
      <c r="AQ145" s="48" t="str">
        <f t="shared" si="93"/>
        <v>1</v>
      </c>
      <c r="AR145" s="48" t="str">
        <f t="shared" si="94"/>
        <v>1</v>
      </c>
      <c r="AS145" s="48" t="str">
        <f t="shared" si="95"/>
        <v>0</v>
      </c>
      <c r="AT145" s="48" t="str">
        <f t="shared" si="96"/>
        <v>0</v>
      </c>
      <c r="AU145" s="48" t="str">
        <f t="shared" si="97"/>
        <v>0</v>
      </c>
      <c r="AV145" s="48" t="str">
        <f t="shared" si="98"/>
        <v>1</v>
      </c>
      <c r="AW145" s="48" t="str">
        <f t="shared" si="99"/>
        <v>1</v>
      </c>
      <c r="AX145" s="48" t="str">
        <f t="shared" si="100"/>
        <v>0</v>
      </c>
      <c r="AY145" s="49" t="str">
        <f t="shared" si="101"/>
        <v>0</v>
      </c>
      <c r="AZ145" s="49" t="str">
        <f t="shared" si="102"/>
        <v>0</v>
      </c>
      <c r="BA145" s="49" t="str">
        <f t="shared" si="103"/>
        <v>0</v>
      </c>
      <c r="BB145" s="49" t="str">
        <f t="shared" si="104"/>
        <v>0</v>
      </c>
      <c r="BE145" s="53"/>
      <c r="BF145" s="53"/>
      <c r="BG145" s="53"/>
      <c r="BH145" s="53" t="str">
        <f t="shared" si="69"/>
        <v>00</v>
      </c>
      <c r="BI145" s="53" t="str">
        <f t="shared" si="70"/>
        <v>00</v>
      </c>
      <c r="BJ145" s="53" t="str">
        <f t="shared" si="71"/>
        <v>00</v>
      </c>
      <c r="BK145" s="53" t="str">
        <f t="shared" si="72"/>
        <v>6C</v>
      </c>
      <c r="BL145" s="53" t="str">
        <f t="shared" si="73"/>
        <v>60</v>
      </c>
    </row>
    <row r="146" spans="1:64" x14ac:dyDescent="0.3">
      <c r="A146" s="60"/>
      <c r="B146" t="s">
        <v>17</v>
      </c>
      <c r="C146">
        <v>108</v>
      </c>
      <c r="E146" t="s">
        <v>161</v>
      </c>
      <c r="F146" t="s">
        <v>231</v>
      </c>
      <c r="G146" t="s">
        <v>231</v>
      </c>
      <c r="H146" t="s">
        <v>231</v>
      </c>
      <c r="I146" t="s">
        <v>231</v>
      </c>
      <c r="J146" t="s">
        <v>231</v>
      </c>
      <c r="K146" t="s">
        <v>102</v>
      </c>
      <c r="L146" t="s">
        <v>199</v>
      </c>
      <c r="M146" t="s">
        <v>12</v>
      </c>
      <c r="N146" t="s">
        <v>235</v>
      </c>
      <c r="O146" s="51" t="str">
        <f t="shared" si="18"/>
        <v>0x0000010620</v>
      </c>
      <c r="P146" s="56" t="str">
        <f t="shared" si="74"/>
        <v>0</v>
      </c>
      <c r="Q146" s="56" t="str">
        <f t="shared" si="75"/>
        <v>0</v>
      </c>
      <c r="R146" s="56" t="str">
        <f t="shared" si="76"/>
        <v>0</v>
      </c>
      <c r="S146" s="56" t="str">
        <f t="shared" si="77"/>
        <v>0</v>
      </c>
      <c r="T146" s="42" t="str">
        <f t="shared" si="78"/>
        <v>0</v>
      </c>
      <c r="U146" s="42" t="str">
        <f t="shared" si="79"/>
        <v>0</v>
      </c>
      <c r="V146" s="42" t="str">
        <f t="shared" si="80"/>
        <v>0</v>
      </c>
      <c r="W146" s="42" t="str">
        <f t="shared" si="81"/>
        <v>0</v>
      </c>
      <c r="X146" s="43" t="str">
        <f t="shared" si="82"/>
        <v>0</v>
      </c>
      <c r="Y146" s="43" t="str">
        <f t="shared" si="83"/>
        <v>0</v>
      </c>
      <c r="Z146" s="43" t="str">
        <f t="shared" si="84"/>
        <v>0</v>
      </c>
      <c r="AA146" s="43" t="str">
        <f t="shared" si="85"/>
        <v>0</v>
      </c>
      <c r="AB146" s="44" t="str">
        <f t="shared" si="31"/>
        <v>0</v>
      </c>
      <c r="AC146" s="44" t="str">
        <f t="shared" si="32"/>
        <v>0</v>
      </c>
      <c r="AD146" s="44" t="str">
        <f t="shared" si="33"/>
        <v>0</v>
      </c>
      <c r="AE146" s="44" t="str">
        <f t="shared" si="52"/>
        <v>0</v>
      </c>
      <c r="AF146" s="45" t="str">
        <f t="shared" si="86"/>
        <v>0</v>
      </c>
      <c r="AG146" s="45" t="str">
        <f t="shared" si="87"/>
        <v>0</v>
      </c>
      <c r="AH146" s="45" t="str">
        <f t="shared" si="88"/>
        <v>0</v>
      </c>
      <c r="AI146" s="45" t="str">
        <f>MID(VLOOKUP($I146,$K$4:$L120, 2, FALSE),4,1)</f>
        <v>0</v>
      </c>
      <c r="AJ146" s="46" t="str">
        <f t="shared" si="37"/>
        <v>0</v>
      </c>
      <c r="AK146" s="46" t="str">
        <f t="shared" si="38"/>
        <v>0</v>
      </c>
      <c r="AL146" s="47" t="str">
        <f t="shared" si="89"/>
        <v>1</v>
      </c>
      <c r="AM146" s="47" t="str">
        <f t="shared" si="90"/>
        <v>0</v>
      </c>
      <c r="AN146" s="47" t="str">
        <f t="shared" si="91"/>
        <v>0</v>
      </c>
      <c r="AO146" s="47" t="str">
        <f t="shared" si="92"/>
        <v>0</v>
      </c>
      <c r="AP146" s="44">
        <f t="shared" si="42"/>
        <v>0</v>
      </c>
      <c r="AQ146" s="48" t="str">
        <f t="shared" si="93"/>
        <v>0</v>
      </c>
      <c r="AR146" s="48" t="str">
        <f t="shared" si="94"/>
        <v>1</v>
      </c>
      <c r="AS146" s="48" t="str">
        <f t="shared" si="95"/>
        <v>1</v>
      </c>
      <c r="AT146" s="48" t="str">
        <f t="shared" si="96"/>
        <v>0</v>
      </c>
      <c r="AU146" s="48" t="str">
        <f t="shared" si="97"/>
        <v>0</v>
      </c>
      <c r="AV146" s="48" t="str">
        <f t="shared" si="98"/>
        <v>0</v>
      </c>
      <c r="AW146" s="48" t="str">
        <f t="shared" si="99"/>
        <v>1</v>
      </c>
      <c r="AX146" s="48" t="str">
        <f t="shared" si="100"/>
        <v>0</v>
      </c>
      <c r="AY146" s="49" t="str">
        <f t="shared" si="101"/>
        <v>0</v>
      </c>
      <c r="AZ146" s="49" t="str">
        <f t="shared" si="102"/>
        <v>0</v>
      </c>
      <c r="BA146" s="49" t="str">
        <f t="shared" si="103"/>
        <v>0</v>
      </c>
      <c r="BB146" s="49" t="str">
        <f t="shared" si="104"/>
        <v>0</v>
      </c>
      <c r="BE146" s="53"/>
      <c r="BF146" s="53"/>
      <c r="BG146" s="53"/>
      <c r="BH146" s="53" t="str">
        <f t="shared" si="69"/>
        <v>00</v>
      </c>
      <c r="BI146" s="53" t="str">
        <f t="shared" si="70"/>
        <v>00</v>
      </c>
      <c r="BJ146" s="53" t="str">
        <f t="shared" si="71"/>
        <v>01</v>
      </c>
      <c r="BK146" s="53" t="str">
        <f t="shared" si="72"/>
        <v>06</v>
      </c>
      <c r="BL146" s="53" t="str">
        <f t="shared" si="73"/>
        <v>20</v>
      </c>
    </row>
    <row r="147" spans="1:64" x14ac:dyDescent="0.3">
      <c r="A147" s="60"/>
      <c r="C147">
        <v>109</v>
      </c>
      <c r="E147" t="s">
        <v>231</v>
      </c>
      <c r="F147" t="s">
        <v>231</v>
      </c>
      <c r="G147" t="s">
        <v>231</v>
      </c>
      <c r="H147" t="s">
        <v>231</v>
      </c>
      <c r="I147" t="s">
        <v>231</v>
      </c>
      <c r="J147" t="s">
        <v>231</v>
      </c>
      <c r="K147" t="s">
        <v>236</v>
      </c>
      <c r="L147" t="s">
        <v>199</v>
      </c>
      <c r="M147" t="s">
        <v>233</v>
      </c>
      <c r="N147" t="s">
        <v>235</v>
      </c>
      <c r="O147" s="51" t="str">
        <f t="shared" ref="O147:O209" si="105">_xlfn.CONCAT("0x",BE147:BL147)</f>
        <v>0x0000006C60</v>
      </c>
      <c r="P147" s="56" t="str">
        <f t="shared" si="74"/>
        <v>0</v>
      </c>
      <c r="Q147" s="56" t="str">
        <f t="shared" si="75"/>
        <v>0</v>
      </c>
      <c r="R147" s="56" t="str">
        <f t="shared" si="76"/>
        <v>0</v>
      </c>
      <c r="S147" s="56" t="str">
        <f t="shared" si="77"/>
        <v>0</v>
      </c>
      <c r="T147" s="42" t="str">
        <f t="shared" si="78"/>
        <v>0</v>
      </c>
      <c r="U147" s="42" t="str">
        <f t="shared" si="79"/>
        <v>0</v>
      </c>
      <c r="V147" s="42" t="str">
        <f t="shared" si="80"/>
        <v>0</v>
      </c>
      <c r="W147" s="42" t="str">
        <f t="shared" si="81"/>
        <v>0</v>
      </c>
      <c r="X147" s="43" t="str">
        <f t="shared" si="82"/>
        <v>0</v>
      </c>
      <c r="Y147" s="43" t="str">
        <f t="shared" si="83"/>
        <v>0</v>
      </c>
      <c r="Z147" s="43" t="str">
        <f t="shared" si="84"/>
        <v>0</v>
      </c>
      <c r="AA147" s="43" t="str">
        <f t="shared" si="85"/>
        <v>0</v>
      </c>
      <c r="AB147" s="44" t="str">
        <f t="shared" ref="AB147:AB237" si="106">MID(VLOOKUP($H147,$H$4:$I$14, 2, FALSE),1,1)</f>
        <v>0</v>
      </c>
      <c r="AC147" s="44" t="str">
        <f t="shared" ref="AC147:AC237" si="107">MID(VLOOKUP($H147,$H$4:$I$14, 2, FALSE),2,1)</f>
        <v>0</v>
      </c>
      <c r="AD147" s="44" t="str">
        <f t="shared" ref="AD147:AD237" si="108">MID(VLOOKUP($H147,$H$4:$I$14, 2, FALSE),3,1)</f>
        <v>0</v>
      </c>
      <c r="AE147" s="44" t="str">
        <f t="shared" si="52"/>
        <v>0</v>
      </c>
      <c r="AF147" s="45" t="str">
        <f t="shared" si="86"/>
        <v>0</v>
      </c>
      <c r="AG147" s="45" t="str">
        <f t="shared" si="87"/>
        <v>0</v>
      </c>
      <c r="AH147" s="45" t="str">
        <f t="shared" si="88"/>
        <v>0</v>
      </c>
      <c r="AI147" s="45" t="str">
        <f>MID(VLOOKUP($I147,$K$4:$L124, 2, FALSE),4,1)</f>
        <v>0</v>
      </c>
      <c r="AJ147" s="46" t="str">
        <f t="shared" ref="AJ147:AJ237" si="109">MID(VLOOKUP($J147,$N$4:$O$14, 2, FALSE),3,1)</f>
        <v>0</v>
      </c>
      <c r="AK147" s="46" t="str">
        <f t="shared" ref="AK147:AK237" si="110">MID(VLOOKUP($J147,$N$4:$O$14, 2, FALSE),4,1)</f>
        <v>0</v>
      </c>
      <c r="AL147" s="47" t="str">
        <f t="shared" si="89"/>
        <v>0</v>
      </c>
      <c r="AM147" s="47" t="str">
        <f t="shared" si="90"/>
        <v>0</v>
      </c>
      <c r="AN147" s="47" t="str">
        <f t="shared" si="91"/>
        <v>1</v>
      </c>
      <c r="AO147" s="47" t="str">
        <f t="shared" si="92"/>
        <v>1</v>
      </c>
      <c r="AP147" s="44">
        <f t="shared" ref="AP147:AP237" si="111">IF(ISNUMBER(SEARCH($L147,"!T")),0,1)</f>
        <v>0</v>
      </c>
      <c r="AQ147" s="48" t="str">
        <f t="shared" si="93"/>
        <v>1</v>
      </c>
      <c r="AR147" s="48" t="str">
        <f t="shared" si="94"/>
        <v>1</v>
      </c>
      <c r="AS147" s="48" t="str">
        <f t="shared" si="95"/>
        <v>0</v>
      </c>
      <c r="AT147" s="48" t="str">
        <f t="shared" si="96"/>
        <v>0</v>
      </c>
      <c r="AU147" s="48" t="str">
        <f t="shared" si="97"/>
        <v>0</v>
      </c>
      <c r="AV147" s="48" t="str">
        <f t="shared" si="98"/>
        <v>1</v>
      </c>
      <c r="AW147" s="48" t="str">
        <f t="shared" si="99"/>
        <v>1</v>
      </c>
      <c r="AX147" s="48" t="str">
        <f t="shared" si="100"/>
        <v>0</v>
      </c>
      <c r="AY147" s="49" t="str">
        <f t="shared" si="101"/>
        <v>0</v>
      </c>
      <c r="AZ147" s="49" t="str">
        <f t="shared" si="102"/>
        <v>0</v>
      </c>
      <c r="BA147" s="49" t="str">
        <f t="shared" si="103"/>
        <v>0</v>
      </c>
      <c r="BB147" s="49" t="str">
        <f t="shared" si="104"/>
        <v>0</v>
      </c>
      <c r="BE147" s="53"/>
      <c r="BF147" s="53"/>
      <c r="BG147" s="53"/>
      <c r="BH147" s="53" t="str">
        <f t="shared" si="69"/>
        <v>00</v>
      </c>
      <c r="BI147" s="53" t="str">
        <f t="shared" si="70"/>
        <v>00</v>
      </c>
      <c r="BJ147" s="53" t="str">
        <f t="shared" si="71"/>
        <v>00</v>
      </c>
      <c r="BK147" s="53" t="str">
        <f t="shared" si="72"/>
        <v>6C</v>
      </c>
      <c r="BL147" s="53" t="str">
        <f t="shared" si="73"/>
        <v>60</v>
      </c>
    </row>
    <row r="148" spans="1:64" x14ac:dyDescent="0.3">
      <c r="A148" s="60"/>
      <c r="B148" t="s">
        <v>18</v>
      </c>
      <c r="C148">
        <v>110</v>
      </c>
      <c r="E148" t="s">
        <v>161</v>
      </c>
      <c r="F148" t="s">
        <v>231</v>
      </c>
      <c r="G148" t="s">
        <v>231</v>
      </c>
      <c r="H148" t="s">
        <v>231</v>
      </c>
      <c r="I148" t="s">
        <v>231</v>
      </c>
      <c r="J148" t="s">
        <v>231</v>
      </c>
      <c r="K148" t="s">
        <v>102</v>
      </c>
      <c r="L148" t="s">
        <v>101</v>
      </c>
      <c r="M148" t="s">
        <v>12</v>
      </c>
      <c r="N148" t="s">
        <v>235</v>
      </c>
      <c r="O148" s="51" t="str">
        <f t="shared" si="105"/>
        <v>0x0000011620</v>
      </c>
      <c r="P148" s="56" t="str">
        <f t="shared" si="74"/>
        <v>0</v>
      </c>
      <c r="Q148" s="56" t="str">
        <f t="shared" si="75"/>
        <v>0</v>
      </c>
      <c r="R148" s="56" t="str">
        <f t="shared" si="76"/>
        <v>0</v>
      </c>
      <c r="S148" s="56" t="str">
        <f t="shared" si="77"/>
        <v>0</v>
      </c>
      <c r="T148" s="42" t="str">
        <f t="shared" si="78"/>
        <v>0</v>
      </c>
      <c r="U148" s="42" t="str">
        <f t="shared" si="79"/>
        <v>0</v>
      </c>
      <c r="V148" s="42" t="str">
        <f t="shared" si="80"/>
        <v>0</v>
      </c>
      <c r="W148" s="42" t="str">
        <f t="shared" si="81"/>
        <v>0</v>
      </c>
      <c r="X148" s="43" t="str">
        <f t="shared" si="82"/>
        <v>0</v>
      </c>
      <c r="Y148" s="43" t="str">
        <f t="shared" si="83"/>
        <v>0</v>
      </c>
      <c r="Z148" s="43" t="str">
        <f t="shared" si="84"/>
        <v>0</v>
      </c>
      <c r="AA148" s="43" t="str">
        <f t="shared" si="85"/>
        <v>0</v>
      </c>
      <c r="AB148" s="44" t="str">
        <f t="shared" si="106"/>
        <v>0</v>
      </c>
      <c r="AC148" s="44" t="str">
        <f t="shared" si="107"/>
        <v>0</v>
      </c>
      <c r="AD148" s="44" t="str">
        <f t="shared" si="108"/>
        <v>0</v>
      </c>
      <c r="AE148" s="44" t="str">
        <f t="shared" ref="AE148:AE237" si="112">MID(VLOOKUP($H148,$H$4:$I$14, 2, FALSE),4,1)</f>
        <v>0</v>
      </c>
      <c r="AF148" s="45" t="str">
        <f t="shared" si="86"/>
        <v>0</v>
      </c>
      <c r="AG148" s="45" t="str">
        <f t="shared" si="87"/>
        <v>0</v>
      </c>
      <c r="AH148" s="45" t="str">
        <f t="shared" si="88"/>
        <v>0</v>
      </c>
      <c r="AI148" s="45" t="str">
        <f>MID(VLOOKUP($I148,$K$4:$L125, 2, FALSE),4,1)</f>
        <v>0</v>
      </c>
      <c r="AJ148" s="46" t="str">
        <f t="shared" si="109"/>
        <v>0</v>
      </c>
      <c r="AK148" s="46" t="str">
        <f t="shared" si="110"/>
        <v>0</v>
      </c>
      <c r="AL148" s="47" t="str">
        <f t="shared" si="89"/>
        <v>1</v>
      </c>
      <c r="AM148" s="47" t="str">
        <f t="shared" si="90"/>
        <v>0</v>
      </c>
      <c r="AN148" s="47" t="str">
        <f t="shared" si="91"/>
        <v>0</v>
      </c>
      <c r="AO148" s="47" t="str">
        <f t="shared" si="92"/>
        <v>0</v>
      </c>
      <c r="AP148" s="44">
        <f t="shared" si="111"/>
        <v>1</v>
      </c>
      <c r="AQ148" s="48" t="str">
        <f t="shared" si="93"/>
        <v>0</v>
      </c>
      <c r="AR148" s="48" t="str">
        <f t="shared" si="94"/>
        <v>1</v>
      </c>
      <c r="AS148" s="48" t="str">
        <f t="shared" si="95"/>
        <v>1</v>
      </c>
      <c r="AT148" s="48" t="str">
        <f t="shared" si="96"/>
        <v>0</v>
      </c>
      <c r="AU148" s="48" t="str">
        <f t="shared" si="97"/>
        <v>0</v>
      </c>
      <c r="AV148" s="48" t="str">
        <f t="shared" si="98"/>
        <v>0</v>
      </c>
      <c r="AW148" s="48" t="str">
        <f t="shared" si="99"/>
        <v>1</v>
      </c>
      <c r="AX148" s="48" t="str">
        <f t="shared" si="100"/>
        <v>0</v>
      </c>
      <c r="AY148" s="49" t="str">
        <f t="shared" si="101"/>
        <v>0</v>
      </c>
      <c r="AZ148" s="49" t="str">
        <f t="shared" si="102"/>
        <v>0</v>
      </c>
      <c r="BA148" s="49" t="str">
        <f t="shared" si="103"/>
        <v>0</v>
      </c>
      <c r="BB148" s="49" t="str">
        <f t="shared" si="104"/>
        <v>0</v>
      </c>
      <c r="BE148" s="53"/>
      <c r="BF148" s="53"/>
      <c r="BG148" s="53"/>
      <c r="BH148" s="53" t="str">
        <f t="shared" si="69"/>
        <v>00</v>
      </c>
      <c r="BI148" s="53" t="str">
        <f t="shared" si="70"/>
        <v>00</v>
      </c>
      <c r="BJ148" s="53" t="str">
        <f t="shared" si="71"/>
        <v>01</v>
      </c>
      <c r="BK148" s="53" t="str">
        <f t="shared" si="72"/>
        <v>16</v>
      </c>
      <c r="BL148" s="53" t="str">
        <f t="shared" si="73"/>
        <v>20</v>
      </c>
    </row>
    <row r="149" spans="1:64" x14ac:dyDescent="0.3">
      <c r="A149" s="60"/>
      <c r="C149">
        <v>111</v>
      </c>
      <c r="E149" t="s">
        <v>231</v>
      </c>
      <c r="F149" t="s">
        <v>231</v>
      </c>
      <c r="G149" t="s">
        <v>231</v>
      </c>
      <c r="H149" t="s">
        <v>231</v>
      </c>
      <c r="I149" t="s">
        <v>231</v>
      </c>
      <c r="J149" t="s">
        <v>231</v>
      </c>
      <c r="K149" t="s">
        <v>236</v>
      </c>
      <c r="L149" t="s">
        <v>199</v>
      </c>
      <c r="M149" t="s">
        <v>233</v>
      </c>
      <c r="N149" t="s">
        <v>235</v>
      </c>
      <c r="O149" s="51" t="str">
        <f t="shared" si="105"/>
        <v>0x0000006C60</v>
      </c>
      <c r="P149" s="56" t="str">
        <f t="shared" si="74"/>
        <v>0</v>
      </c>
      <c r="Q149" s="56" t="str">
        <f t="shared" si="75"/>
        <v>0</v>
      </c>
      <c r="R149" s="56" t="str">
        <f t="shared" si="76"/>
        <v>0</v>
      </c>
      <c r="S149" s="56" t="str">
        <f t="shared" si="77"/>
        <v>0</v>
      </c>
      <c r="T149" s="42" t="str">
        <f t="shared" si="78"/>
        <v>0</v>
      </c>
      <c r="U149" s="42" t="str">
        <f t="shared" si="79"/>
        <v>0</v>
      </c>
      <c r="V149" s="42" t="str">
        <f t="shared" si="80"/>
        <v>0</v>
      </c>
      <c r="W149" s="42" t="str">
        <f t="shared" si="81"/>
        <v>0</v>
      </c>
      <c r="X149" s="43" t="str">
        <f t="shared" si="82"/>
        <v>0</v>
      </c>
      <c r="Y149" s="43" t="str">
        <f t="shared" si="83"/>
        <v>0</v>
      </c>
      <c r="Z149" s="43" t="str">
        <f t="shared" si="84"/>
        <v>0</v>
      </c>
      <c r="AA149" s="43" t="str">
        <f t="shared" si="85"/>
        <v>0</v>
      </c>
      <c r="AB149" s="44" t="str">
        <f t="shared" si="106"/>
        <v>0</v>
      </c>
      <c r="AC149" s="44" t="str">
        <f t="shared" si="107"/>
        <v>0</v>
      </c>
      <c r="AD149" s="44" t="str">
        <f t="shared" si="108"/>
        <v>0</v>
      </c>
      <c r="AE149" s="44" t="str">
        <f t="shared" si="112"/>
        <v>0</v>
      </c>
      <c r="AF149" s="45" t="str">
        <f t="shared" si="86"/>
        <v>0</v>
      </c>
      <c r="AG149" s="45" t="str">
        <f t="shared" si="87"/>
        <v>0</v>
      </c>
      <c r="AH149" s="45" t="str">
        <f t="shared" si="88"/>
        <v>0</v>
      </c>
      <c r="AI149" s="45" t="str">
        <f>MID(VLOOKUP($I149,$K$4:$L128, 2, FALSE),4,1)</f>
        <v>0</v>
      </c>
      <c r="AJ149" s="46" t="str">
        <f t="shared" si="109"/>
        <v>0</v>
      </c>
      <c r="AK149" s="46" t="str">
        <f t="shared" si="110"/>
        <v>0</v>
      </c>
      <c r="AL149" s="47" t="str">
        <f t="shared" si="89"/>
        <v>0</v>
      </c>
      <c r="AM149" s="47" t="str">
        <f t="shared" si="90"/>
        <v>0</v>
      </c>
      <c r="AN149" s="47" t="str">
        <f t="shared" si="91"/>
        <v>1</v>
      </c>
      <c r="AO149" s="47" t="str">
        <f t="shared" si="92"/>
        <v>1</v>
      </c>
      <c r="AP149" s="44">
        <f t="shared" si="111"/>
        <v>0</v>
      </c>
      <c r="AQ149" s="48" t="str">
        <f t="shared" si="93"/>
        <v>1</v>
      </c>
      <c r="AR149" s="48" t="str">
        <f t="shared" si="94"/>
        <v>1</v>
      </c>
      <c r="AS149" s="48" t="str">
        <f t="shared" si="95"/>
        <v>0</v>
      </c>
      <c r="AT149" s="48" t="str">
        <f t="shared" si="96"/>
        <v>0</v>
      </c>
      <c r="AU149" s="48" t="str">
        <f t="shared" si="97"/>
        <v>0</v>
      </c>
      <c r="AV149" s="48" t="str">
        <f t="shared" si="98"/>
        <v>1</v>
      </c>
      <c r="AW149" s="48" t="str">
        <f t="shared" si="99"/>
        <v>1</v>
      </c>
      <c r="AX149" s="48" t="str">
        <f t="shared" si="100"/>
        <v>0</v>
      </c>
      <c r="AY149" s="49" t="str">
        <f t="shared" si="101"/>
        <v>0</v>
      </c>
      <c r="AZ149" s="49" t="str">
        <f t="shared" si="102"/>
        <v>0</v>
      </c>
      <c r="BA149" s="49" t="str">
        <f t="shared" si="103"/>
        <v>0</v>
      </c>
      <c r="BB149" s="49" t="str">
        <f t="shared" si="104"/>
        <v>0</v>
      </c>
      <c r="BE149" s="53"/>
      <c r="BF149" s="53"/>
      <c r="BG149" s="53"/>
      <c r="BH149" s="53" t="str">
        <f t="shared" si="69"/>
        <v>00</v>
      </c>
      <c r="BI149" s="53" t="str">
        <f t="shared" si="70"/>
        <v>00</v>
      </c>
      <c r="BJ149" s="53" t="str">
        <f t="shared" si="71"/>
        <v>00</v>
      </c>
      <c r="BK149" s="53" t="str">
        <f t="shared" si="72"/>
        <v>6C</v>
      </c>
      <c r="BL149" s="53" t="str">
        <f t="shared" si="73"/>
        <v>60</v>
      </c>
    </row>
    <row r="150" spans="1:64" x14ac:dyDescent="0.3">
      <c r="A150" s="60"/>
      <c r="B150" t="s">
        <v>19</v>
      </c>
      <c r="C150">
        <v>112</v>
      </c>
      <c r="E150" t="s">
        <v>161</v>
      </c>
      <c r="F150" t="s">
        <v>231</v>
      </c>
      <c r="G150" t="s">
        <v>231</v>
      </c>
      <c r="H150" t="s">
        <v>231</v>
      </c>
      <c r="I150" t="s">
        <v>231</v>
      </c>
      <c r="J150" t="s">
        <v>231</v>
      </c>
      <c r="K150" t="s">
        <v>309</v>
      </c>
      <c r="L150" t="s">
        <v>199</v>
      </c>
      <c r="M150" t="s">
        <v>12</v>
      </c>
      <c r="N150" t="s">
        <v>235</v>
      </c>
      <c r="O150" s="51" t="str">
        <f t="shared" si="105"/>
        <v>0x0000012620</v>
      </c>
      <c r="P150" s="56" t="str">
        <f t="shared" si="74"/>
        <v>0</v>
      </c>
      <c r="Q150" s="56" t="str">
        <f t="shared" si="75"/>
        <v>0</v>
      </c>
      <c r="R150" s="56" t="str">
        <f t="shared" si="76"/>
        <v>0</v>
      </c>
      <c r="S150" s="56" t="str">
        <f t="shared" si="77"/>
        <v>0</v>
      </c>
      <c r="T150" s="42" t="str">
        <f t="shared" si="78"/>
        <v>0</v>
      </c>
      <c r="U150" s="42" t="str">
        <f t="shared" si="79"/>
        <v>0</v>
      </c>
      <c r="V150" s="42" t="str">
        <f t="shared" si="80"/>
        <v>0</v>
      </c>
      <c r="W150" s="42" t="str">
        <f t="shared" si="81"/>
        <v>0</v>
      </c>
      <c r="X150" s="43" t="str">
        <f t="shared" si="82"/>
        <v>0</v>
      </c>
      <c r="Y150" s="43" t="str">
        <f t="shared" si="83"/>
        <v>0</v>
      </c>
      <c r="Z150" s="43" t="str">
        <f t="shared" si="84"/>
        <v>0</v>
      </c>
      <c r="AA150" s="43" t="str">
        <f t="shared" si="85"/>
        <v>0</v>
      </c>
      <c r="AB150" s="44" t="str">
        <f t="shared" si="106"/>
        <v>0</v>
      </c>
      <c r="AC150" s="44" t="str">
        <f t="shared" si="107"/>
        <v>0</v>
      </c>
      <c r="AD150" s="44" t="str">
        <f t="shared" si="108"/>
        <v>0</v>
      </c>
      <c r="AE150" s="44" t="str">
        <f t="shared" si="112"/>
        <v>0</v>
      </c>
      <c r="AF150" s="45" t="str">
        <f t="shared" si="86"/>
        <v>0</v>
      </c>
      <c r="AG150" s="45" t="str">
        <f t="shared" si="87"/>
        <v>0</v>
      </c>
      <c r="AH150" s="45" t="str">
        <f t="shared" si="88"/>
        <v>0</v>
      </c>
      <c r="AI150" s="45" t="str">
        <f>MID(VLOOKUP($I150,$K$4:$L129, 2, FALSE),4,1)</f>
        <v>0</v>
      </c>
      <c r="AJ150" s="46" t="str">
        <f t="shared" si="109"/>
        <v>0</v>
      </c>
      <c r="AK150" s="46" t="str">
        <f t="shared" si="110"/>
        <v>0</v>
      </c>
      <c r="AL150" s="47" t="str">
        <f t="shared" si="89"/>
        <v>1</v>
      </c>
      <c r="AM150" s="47" t="str">
        <f t="shared" si="90"/>
        <v>0</v>
      </c>
      <c r="AN150" s="47" t="str">
        <f t="shared" si="91"/>
        <v>0</v>
      </c>
      <c r="AO150" s="47" t="str">
        <f t="shared" si="92"/>
        <v>1</v>
      </c>
      <c r="AP150" s="44">
        <f t="shared" si="111"/>
        <v>0</v>
      </c>
      <c r="AQ150" s="48" t="str">
        <f t="shared" si="93"/>
        <v>0</v>
      </c>
      <c r="AR150" s="48" t="str">
        <f t="shared" si="94"/>
        <v>1</v>
      </c>
      <c r="AS150" s="48" t="str">
        <f t="shared" si="95"/>
        <v>1</v>
      </c>
      <c r="AT150" s="48" t="str">
        <f t="shared" si="96"/>
        <v>0</v>
      </c>
      <c r="AU150" s="48" t="str">
        <f t="shared" si="97"/>
        <v>0</v>
      </c>
      <c r="AV150" s="48" t="str">
        <f t="shared" si="98"/>
        <v>0</v>
      </c>
      <c r="AW150" s="48" t="str">
        <f t="shared" si="99"/>
        <v>1</v>
      </c>
      <c r="AX150" s="48" t="str">
        <f t="shared" si="100"/>
        <v>0</v>
      </c>
      <c r="AY150" s="49" t="str">
        <f t="shared" si="101"/>
        <v>0</v>
      </c>
      <c r="AZ150" s="49" t="str">
        <f t="shared" si="102"/>
        <v>0</v>
      </c>
      <c r="BA150" s="49" t="str">
        <f t="shared" si="103"/>
        <v>0</v>
      </c>
      <c r="BB150" s="49" t="str">
        <f t="shared" si="104"/>
        <v>0</v>
      </c>
      <c r="BE150" s="53"/>
      <c r="BF150" s="53"/>
      <c r="BG150" s="53"/>
      <c r="BH150" s="53" t="str">
        <f t="shared" si="69"/>
        <v>00</v>
      </c>
      <c r="BI150" s="53" t="str">
        <f t="shared" si="70"/>
        <v>00</v>
      </c>
      <c r="BJ150" s="53" t="str">
        <f t="shared" si="71"/>
        <v>01</v>
      </c>
      <c r="BK150" s="53" t="str">
        <f t="shared" si="72"/>
        <v>26</v>
      </c>
      <c r="BL150" s="53" t="str">
        <f t="shared" si="73"/>
        <v>20</v>
      </c>
    </row>
    <row r="151" spans="1:64" x14ac:dyDescent="0.3">
      <c r="A151" s="60"/>
      <c r="C151">
        <v>113</v>
      </c>
      <c r="E151" t="s">
        <v>231</v>
      </c>
      <c r="F151" t="s">
        <v>231</v>
      </c>
      <c r="G151" t="s">
        <v>231</v>
      </c>
      <c r="H151" t="s">
        <v>231</v>
      </c>
      <c r="I151" t="s">
        <v>231</v>
      </c>
      <c r="J151" t="s">
        <v>231</v>
      </c>
      <c r="K151" t="s">
        <v>236</v>
      </c>
      <c r="L151" t="s">
        <v>199</v>
      </c>
      <c r="M151" t="s">
        <v>233</v>
      </c>
      <c r="N151" t="s">
        <v>235</v>
      </c>
      <c r="O151" s="51" t="str">
        <f t="shared" si="105"/>
        <v>0x0000006C60</v>
      </c>
      <c r="P151" s="56" t="str">
        <f t="shared" si="74"/>
        <v>0</v>
      </c>
      <c r="Q151" s="56" t="str">
        <f t="shared" si="75"/>
        <v>0</v>
      </c>
      <c r="R151" s="56" t="str">
        <f t="shared" si="76"/>
        <v>0</v>
      </c>
      <c r="S151" s="56" t="str">
        <f t="shared" si="77"/>
        <v>0</v>
      </c>
      <c r="T151" s="42" t="str">
        <f t="shared" si="78"/>
        <v>0</v>
      </c>
      <c r="U151" s="42" t="str">
        <f t="shared" si="79"/>
        <v>0</v>
      </c>
      <c r="V151" s="42" t="str">
        <f t="shared" si="80"/>
        <v>0</v>
      </c>
      <c r="W151" s="42" t="str">
        <f t="shared" si="81"/>
        <v>0</v>
      </c>
      <c r="X151" s="43" t="str">
        <f t="shared" si="82"/>
        <v>0</v>
      </c>
      <c r="Y151" s="43" t="str">
        <f t="shared" si="83"/>
        <v>0</v>
      </c>
      <c r="Z151" s="43" t="str">
        <f t="shared" si="84"/>
        <v>0</v>
      </c>
      <c r="AA151" s="43" t="str">
        <f t="shared" si="85"/>
        <v>0</v>
      </c>
      <c r="AB151" s="44" t="str">
        <f t="shared" si="106"/>
        <v>0</v>
      </c>
      <c r="AC151" s="44" t="str">
        <f t="shared" si="107"/>
        <v>0</v>
      </c>
      <c r="AD151" s="44" t="str">
        <f t="shared" si="108"/>
        <v>0</v>
      </c>
      <c r="AE151" s="44" t="str">
        <f t="shared" si="112"/>
        <v>0</v>
      </c>
      <c r="AF151" s="45" t="str">
        <f t="shared" si="86"/>
        <v>0</v>
      </c>
      <c r="AG151" s="45" t="str">
        <f t="shared" si="87"/>
        <v>0</v>
      </c>
      <c r="AH151" s="45" t="str">
        <f t="shared" si="88"/>
        <v>0</v>
      </c>
      <c r="AI151" s="45" t="str">
        <f>MID(VLOOKUP($I151,$K$4:$L132, 2, FALSE),4,1)</f>
        <v>0</v>
      </c>
      <c r="AJ151" s="46" t="str">
        <f t="shared" si="109"/>
        <v>0</v>
      </c>
      <c r="AK151" s="46" t="str">
        <f t="shared" si="110"/>
        <v>0</v>
      </c>
      <c r="AL151" s="47" t="str">
        <f t="shared" si="89"/>
        <v>0</v>
      </c>
      <c r="AM151" s="47" t="str">
        <f t="shared" si="90"/>
        <v>0</v>
      </c>
      <c r="AN151" s="47" t="str">
        <f t="shared" si="91"/>
        <v>1</v>
      </c>
      <c r="AO151" s="47" t="str">
        <f t="shared" si="92"/>
        <v>1</v>
      </c>
      <c r="AP151" s="44">
        <f t="shared" si="111"/>
        <v>0</v>
      </c>
      <c r="AQ151" s="48" t="str">
        <f t="shared" si="93"/>
        <v>1</v>
      </c>
      <c r="AR151" s="48" t="str">
        <f t="shared" si="94"/>
        <v>1</v>
      </c>
      <c r="AS151" s="48" t="str">
        <f t="shared" si="95"/>
        <v>0</v>
      </c>
      <c r="AT151" s="48" t="str">
        <f t="shared" si="96"/>
        <v>0</v>
      </c>
      <c r="AU151" s="48" t="str">
        <f t="shared" si="97"/>
        <v>0</v>
      </c>
      <c r="AV151" s="48" t="str">
        <f t="shared" si="98"/>
        <v>1</v>
      </c>
      <c r="AW151" s="48" t="str">
        <f t="shared" si="99"/>
        <v>1</v>
      </c>
      <c r="AX151" s="48" t="str">
        <f t="shared" si="100"/>
        <v>0</v>
      </c>
      <c r="AY151" s="49" t="str">
        <f t="shared" si="101"/>
        <v>0</v>
      </c>
      <c r="AZ151" s="49" t="str">
        <f t="shared" si="102"/>
        <v>0</v>
      </c>
      <c r="BA151" s="49" t="str">
        <f t="shared" si="103"/>
        <v>0</v>
      </c>
      <c r="BB151" s="49" t="str">
        <f t="shared" si="104"/>
        <v>0</v>
      </c>
      <c r="BE151" s="53"/>
      <c r="BF151" s="53"/>
      <c r="BG151" s="53"/>
      <c r="BH151" s="53" t="str">
        <f t="shared" si="69"/>
        <v>00</v>
      </c>
      <c r="BI151" s="53" t="str">
        <f t="shared" si="70"/>
        <v>00</v>
      </c>
      <c r="BJ151" s="53" t="str">
        <f t="shared" si="71"/>
        <v>00</v>
      </c>
      <c r="BK151" s="53" t="str">
        <f t="shared" si="72"/>
        <v>6C</v>
      </c>
      <c r="BL151" s="53" t="str">
        <f t="shared" si="73"/>
        <v>60</v>
      </c>
    </row>
    <row r="152" spans="1:64" x14ac:dyDescent="0.3">
      <c r="A152" s="60"/>
      <c r="B152" t="s">
        <v>20</v>
      </c>
      <c r="C152">
        <v>114</v>
      </c>
      <c r="E152" t="s">
        <v>161</v>
      </c>
      <c r="F152" t="s">
        <v>231</v>
      </c>
      <c r="G152" t="s">
        <v>231</v>
      </c>
      <c r="H152" t="s">
        <v>231</v>
      </c>
      <c r="I152" t="s">
        <v>231</v>
      </c>
      <c r="J152" t="s">
        <v>231</v>
      </c>
      <c r="K152" t="s">
        <v>309</v>
      </c>
      <c r="L152" t="s">
        <v>101</v>
      </c>
      <c r="M152" t="s">
        <v>12</v>
      </c>
      <c r="N152" t="s">
        <v>235</v>
      </c>
      <c r="O152" s="51" t="str">
        <f t="shared" si="105"/>
        <v>0x0000013620</v>
      </c>
      <c r="P152" s="56" t="str">
        <f t="shared" si="74"/>
        <v>0</v>
      </c>
      <c r="Q152" s="56" t="str">
        <f t="shared" si="75"/>
        <v>0</v>
      </c>
      <c r="R152" s="56" t="str">
        <f t="shared" si="76"/>
        <v>0</v>
      </c>
      <c r="S152" s="56" t="str">
        <f t="shared" si="77"/>
        <v>0</v>
      </c>
      <c r="T152" s="42" t="str">
        <f t="shared" si="78"/>
        <v>0</v>
      </c>
      <c r="U152" s="42" t="str">
        <f t="shared" si="79"/>
        <v>0</v>
      </c>
      <c r="V152" s="42" t="str">
        <f t="shared" si="80"/>
        <v>0</v>
      </c>
      <c r="W152" s="42" t="str">
        <f t="shared" si="81"/>
        <v>0</v>
      </c>
      <c r="X152" s="43" t="str">
        <f t="shared" si="82"/>
        <v>0</v>
      </c>
      <c r="Y152" s="43" t="str">
        <f t="shared" si="83"/>
        <v>0</v>
      </c>
      <c r="Z152" s="43" t="str">
        <f t="shared" si="84"/>
        <v>0</v>
      </c>
      <c r="AA152" s="43" t="str">
        <f t="shared" si="85"/>
        <v>0</v>
      </c>
      <c r="AB152" s="44" t="str">
        <f t="shared" si="106"/>
        <v>0</v>
      </c>
      <c r="AC152" s="44" t="str">
        <f t="shared" si="107"/>
        <v>0</v>
      </c>
      <c r="AD152" s="44" t="str">
        <f t="shared" si="108"/>
        <v>0</v>
      </c>
      <c r="AE152" s="44" t="str">
        <f t="shared" si="112"/>
        <v>0</v>
      </c>
      <c r="AF152" s="45" t="str">
        <f t="shared" si="86"/>
        <v>0</v>
      </c>
      <c r="AG152" s="45" t="str">
        <f t="shared" si="87"/>
        <v>0</v>
      </c>
      <c r="AH152" s="45" t="str">
        <f t="shared" si="88"/>
        <v>0</v>
      </c>
      <c r="AI152" s="45" t="str">
        <f>MID(VLOOKUP($I152,$K$4:$L133, 2, FALSE),4,1)</f>
        <v>0</v>
      </c>
      <c r="AJ152" s="46" t="str">
        <f t="shared" si="109"/>
        <v>0</v>
      </c>
      <c r="AK152" s="46" t="str">
        <f t="shared" si="110"/>
        <v>0</v>
      </c>
      <c r="AL152" s="47" t="str">
        <f t="shared" si="89"/>
        <v>1</v>
      </c>
      <c r="AM152" s="47" t="str">
        <f t="shared" si="90"/>
        <v>0</v>
      </c>
      <c r="AN152" s="47" t="str">
        <f t="shared" si="91"/>
        <v>0</v>
      </c>
      <c r="AO152" s="47" t="str">
        <f t="shared" si="92"/>
        <v>1</v>
      </c>
      <c r="AP152" s="44">
        <f t="shared" si="111"/>
        <v>1</v>
      </c>
      <c r="AQ152" s="48" t="str">
        <f t="shared" si="93"/>
        <v>0</v>
      </c>
      <c r="AR152" s="48" t="str">
        <f t="shared" si="94"/>
        <v>1</v>
      </c>
      <c r="AS152" s="48" t="str">
        <f t="shared" si="95"/>
        <v>1</v>
      </c>
      <c r="AT152" s="48" t="str">
        <f t="shared" si="96"/>
        <v>0</v>
      </c>
      <c r="AU152" s="48" t="str">
        <f t="shared" si="97"/>
        <v>0</v>
      </c>
      <c r="AV152" s="48" t="str">
        <f t="shared" si="98"/>
        <v>0</v>
      </c>
      <c r="AW152" s="48" t="str">
        <f t="shared" si="99"/>
        <v>1</v>
      </c>
      <c r="AX152" s="48" t="str">
        <f t="shared" si="100"/>
        <v>0</v>
      </c>
      <c r="AY152" s="49" t="str">
        <f t="shared" si="101"/>
        <v>0</v>
      </c>
      <c r="AZ152" s="49" t="str">
        <f t="shared" si="102"/>
        <v>0</v>
      </c>
      <c r="BA152" s="49" t="str">
        <f t="shared" si="103"/>
        <v>0</v>
      </c>
      <c r="BB152" s="49" t="str">
        <f t="shared" si="104"/>
        <v>0</v>
      </c>
      <c r="BE152" s="53"/>
      <c r="BF152" s="53"/>
      <c r="BG152" s="53"/>
      <c r="BH152" s="53" t="str">
        <f t="shared" si="69"/>
        <v>00</v>
      </c>
      <c r="BI152" s="53" t="str">
        <f t="shared" si="70"/>
        <v>00</v>
      </c>
      <c r="BJ152" s="53" t="str">
        <f t="shared" si="71"/>
        <v>01</v>
      </c>
      <c r="BK152" s="53" t="str">
        <f t="shared" si="72"/>
        <v>36</v>
      </c>
      <c r="BL152" s="53" t="str">
        <f t="shared" si="73"/>
        <v>20</v>
      </c>
    </row>
    <row r="153" spans="1:64" x14ac:dyDescent="0.3">
      <c r="A153" s="60"/>
      <c r="C153">
        <v>115</v>
      </c>
      <c r="E153" t="s">
        <v>231</v>
      </c>
      <c r="F153" t="s">
        <v>231</v>
      </c>
      <c r="G153" t="s">
        <v>231</v>
      </c>
      <c r="H153" t="s">
        <v>231</v>
      </c>
      <c r="I153" t="s">
        <v>231</v>
      </c>
      <c r="J153" t="s">
        <v>231</v>
      </c>
      <c r="K153" t="s">
        <v>236</v>
      </c>
      <c r="L153" t="s">
        <v>199</v>
      </c>
      <c r="M153" t="s">
        <v>233</v>
      </c>
      <c r="N153" t="s">
        <v>235</v>
      </c>
      <c r="O153" s="51" t="str">
        <f t="shared" si="105"/>
        <v>0x0000006C60</v>
      </c>
      <c r="P153" s="56" t="str">
        <f t="shared" si="74"/>
        <v>0</v>
      </c>
      <c r="Q153" s="56" t="str">
        <f t="shared" si="75"/>
        <v>0</v>
      </c>
      <c r="R153" s="56" t="str">
        <f t="shared" si="76"/>
        <v>0</v>
      </c>
      <c r="S153" s="56" t="str">
        <f t="shared" si="77"/>
        <v>0</v>
      </c>
      <c r="T153" s="42" t="str">
        <f t="shared" si="78"/>
        <v>0</v>
      </c>
      <c r="U153" s="42" t="str">
        <f t="shared" si="79"/>
        <v>0</v>
      </c>
      <c r="V153" s="42" t="str">
        <f t="shared" si="80"/>
        <v>0</v>
      </c>
      <c r="W153" s="42" t="str">
        <f t="shared" si="81"/>
        <v>0</v>
      </c>
      <c r="X153" s="43" t="str">
        <f t="shared" si="82"/>
        <v>0</v>
      </c>
      <c r="Y153" s="43" t="str">
        <f t="shared" si="83"/>
        <v>0</v>
      </c>
      <c r="Z153" s="43" t="str">
        <f t="shared" si="84"/>
        <v>0</v>
      </c>
      <c r="AA153" s="43" t="str">
        <f t="shared" si="85"/>
        <v>0</v>
      </c>
      <c r="AB153" s="44" t="str">
        <f t="shared" si="106"/>
        <v>0</v>
      </c>
      <c r="AC153" s="44" t="str">
        <f t="shared" si="107"/>
        <v>0</v>
      </c>
      <c r="AD153" s="44" t="str">
        <f t="shared" si="108"/>
        <v>0</v>
      </c>
      <c r="AE153" s="44" t="str">
        <f t="shared" si="112"/>
        <v>0</v>
      </c>
      <c r="AF153" s="45" t="str">
        <f t="shared" si="86"/>
        <v>0</v>
      </c>
      <c r="AG153" s="45" t="str">
        <f t="shared" si="87"/>
        <v>0</v>
      </c>
      <c r="AH153" s="45" t="str">
        <f t="shared" si="88"/>
        <v>0</v>
      </c>
      <c r="AI153" s="45" t="str">
        <f>MID(VLOOKUP($I153,$K$4:$L134, 2, FALSE),4,1)</f>
        <v>0</v>
      </c>
      <c r="AJ153" s="46" t="str">
        <f t="shared" si="109"/>
        <v>0</v>
      </c>
      <c r="AK153" s="46" t="str">
        <f t="shared" si="110"/>
        <v>0</v>
      </c>
      <c r="AL153" s="47" t="str">
        <f t="shared" si="89"/>
        <v>0</v>
      </c>
      <c r="AM153" s="47" t="str">
        <f t="shared" si="90"/>
        <v>0</v>
      </c>
      <c r="AN153" s="47" t="str">
        <f t="shared" si="91"/>
        <v>1</v>
      </c>
      <c r="AO153" s="47" t="str">
        <f t="shared" si="92"/>
        <v>1</v>
      </c>
      <c r="AP153" s="44">
        <f t="shared" si="111"/>
        <v>0</v>
      </c>
      <c r="AQ153" s="48" t="str">
        <f t="shared" si="93"/>
        <v>1</v>
      </c>
      <c r="AR153" s="48" t="str">
        <f t="shared" si="94"/>
        <v>1</v>
      </c>
      <c r="AS153" s="48" t="str">
        <f t="shared" si="95"/>
        <v>0</v>
      </c>
      <c r="AT153" s="48" t="str">
        <f t="shared" si="96"/>
        <v>0</v>
      </c>
      <c r="AU153" s="48" t="str">
        <f t="shared" si="97"/>
        <v>0</v>
      </c>
      <c r="AV153" s="48" t="str">
        <f t="shared" si="98"/>
        <v>1</v>
      </c>
      <c r="AW153" s="48" t="str">
        <f t="shared" si="99"/>
        <v>1</v>
      </c>
      <c r="AX153" s="48" t="str">
        <f t="shared" si="100"/>
        <v>0</v>
      </c>
      <c r="AY153" s="49" t="str">
        <f t="shared" si="101"/>
        <v>0</v>
      </c>
      <c r="AZ153" s="49" t="str">
        <f t="shared" si="102"/>
        <v>0</v>
      </c>
      <c r="BA153" s="49" t="str">
        <f t="shared" si="103"/>
        <v>0</v>
      </c>
      <c r="BB153" s="49" t="str">
        <f t="shared" si="104"/>
        <v>0</v>
      </c>
      <c r="BE153" s="53"/>
      <c r="BF153" s="53"/>
      <c r="BG153" s="53"/>
      <c r="BH153" s="53" t="str">
        <f t="shared" si="69"/>
        <v>00</v>
      </c>
      <c r="BI153" s="53" t="str">
        <f t="shared" si="70"/>
        <v>00</v>
      </c>
      <c r="BJ153" s="53" t="str">
        <f t="shared" si="71"/>
        <v>00</v>
      </c>
      <c r="BK153" s="53" t="str">
        <f t="shared" si="72"/>
        <v>6C</v>
      </c>
      <c r="BL153" s="53" t="str">
        <f t="shared" si="73"/>
        <v>60</v>
      </c>
    </row>
    <row r="154" spans="1:64" x14ac:dyDescent="0.3">
      <c r="A154" s="63"/>
      <c r="B154" t="s">
        <v>21</v>
      </c>
      <c r="C154">
        <v>116</v>
      </c>
      <c r="E154" t="s">
        <v>231</v>
      </c>
      <c r="F154" t="s">
        <v>231</v>
      </c>
      <c r="G154" t="s">
        <v>231</v>
      </c>
      <c r="H154" t="s">
        <v>231</v>
      </c>
      <c r="I154" t="s">
        <v>21</v>
      </c>
      <c r="J154" t="s">
        <v>231</v>
      </c>
      <c r="K154" t="s">
        <v>236</v>
      </c>
      <c r="L154" t="s">
        <v>199</v>
      </c>
      <c r="M154" t="s">
        <v>233</v>
      </c>
      <c r="N154" t="s">
        <v>235</v>
      </c>
      <c r="O154" s="51" t="str">
        <f t="shared" si="105"/>
        <v>0x0000286C60</v>
      </c>
      <c r="P154" s="56" t="str">
        <f t="shared" si="74"/>
        <v>0</v>
      </c>
      <c r="Q154" s="56" t="str">
        <f t="shared" si="75"/>
        <v>0</v>
      </c>
      <c r="R154" s="56" t="str">
        <f t="shared" si="76"/>
        <v>0</v>
      </c>
      <c r="S154" s="56" t="str">
        <f t="shared" si="77"/>
        <v>0</v>
      </c>
      <c r="T154" s="42" t="str">
        <f t="shared" si="78"/>
        <v>0</v>
      </c>
      <c r="U154" s="42" t="str">
        <f t="shared" si="79"/>
        <v>0</v>
      </c>
      <c r="V154" s="42" t="str">
        <f t="shared" si="80"/>
        <v>0</v>
      </c>
      <c r="W154" s="42" t="str">
        <f t="shared" si="81"/>
        <v>0</v>
      </c>
      <c r="X154" s="43" t="str">
        <f t="shared" si="82"/>
        <v>0</v>
      </c>
      <c r="Y154" s="43" t="str">
        <f t="shared" si="83"/>
        <v>0</v>
      </c>
      <c r="Z154" s="43" t="str">
        <f t="shared" si="84"/>
        <v>0</v>
      </c>
      <c r="AA154" s="43" t="str">
        <f t="shared" si="85"/>
        <v>0</v>
      </c>
      <c r="AB154" s="44" t="str">
        <f t="shared" si="106"/>
        <v>0</v>
      </c>
      <c r="AC154" s="44" t="str">
        <f t="shared" si="107"/>
        <v>0</v>
      </c>
      <c r="AD154" s="44" t="str">
        <f t="shared" si="108"/>
        <v>0</v>
      </c>
      <c r="AE154" s="44" t="str">
        <f t="shared" si="112"/>
        <v>0</v>
      </c>
      <c r="AF154" s="45" t="str">
        <f t="shared" si="86"/>
        <v>0</v>
      </c>
      <c r="AG154" s="45" t="str">
        <f t="shared" si="87"/>
        <v>1</v>
      </c>
      <c r="AH154" s="45" t="str">
        <f t="shared" si="88"/>
        <v>0</v>
      </c>
      <c r="AI154" s="45" t="str">
        <f>MID(VLOOKUP($I154,$K$4:$L135, 2, FALSE),4,1)</f>
        <v>1</v>
      </c>
      <c r="AJ154" s="46" t="str">
        <f t="shared" si="109"/>
        <v>0</v>
      </c>
      <c r="AK154" s="46" t="str">
        <f t="shared" si="110"/>
        <v>0</v>
      </c>
      <c r="AL154" s="47" t="str">
        <f t="shared" si="89"/>
        <v>0</v>
      </c>
      <c r="AM154" s="47" t="str">
        <f t="shared" si="90"/>
        <v>0</v>
      </c>
      <c r="AN154" s="47" t="str">
        <f t="shared" si="91"/>
        <v>1</v>
      </c>
      <c r="AO154" s="47" t="str">
        <f t="shared" si="92"/>
        <v>1</v>
      </c>
      <c r="AP154" s="44">
        <f t="shared" si="111"/>
        <v>0</v>
      </c>
      <c r="AQ154" s="48" t="str">
        <f t="shared" si="93"/>
        <v>1</v>
      </c>
      <c r="AR154" s="48" t="str">
        <f t="shared" si="94"/>
        <v>1</v>
      </c>
      <c r="AS154" s="48" t="str">
        <f t="shared" si="95"/>
        <v>0</v>
      </c>
      <c r="AT154" s="48" t="str">
        <f t="shared" si="96"/>
        <v>0</v>
      </c>
      <c r="AU154" s="48" t="str">
        <f t="shared" si="97"/>
        <v>0</v>
      </c>
      <c r="AV154" s="48" t="str">
        <f t="shared" si="98"/>
        <v>1</v>
      </c>
      <c r="AW154" s="48" t="str">
        <f t="shared" si="99"/>
        <v>1</v>
      </c>
      <c r="AX154" s="48" t="str">
        <f t="shared" si="100"/>
        <v>0</v>
      </c>
      <c r="AY154" s="49" t="str">
        <f t="shared" si="101"/>
        <v>0</v>
      </c>
      <c r="AZ154" s="49" t="str">
        <f t="shared" si="102"/>
        <v>0</v>
      </c>
      <c r="BA154" s="49" t="str">
        <f t="shared" si="103"/>
        <v>0</v>
      </c>
      <c r="BB154" s="49" t="str">
        <f t="shared" si="104"/>
        <v>0</v>
      </c>
      <c r="BE154" s="53"/>
      <c r="BF154" s="53"/>
      <c r="BG154" s="53"/>
      <c r="BH154" s="53" t="str">
        <f t="shared" si="69"/>
        <v>00</v>
      </c>
      <c r="BI154" s="53" t="str">
        <f t="shared" si="70"/>
        <v>00</v>
      </c>
      <c r="BJ154" s="53" t="str">
        <f t="shared" si="71"/>
        <v>28</v>
      </c>
      <c r="BK154" s="53" t="str">
        <f t="shared" si="72"/>
        <v>6C</v>
      </c>
      <c r="BL154" s="53" t="str">
        <f t="shared" si="73"/>
        <v>60</v>
      </c>
    </row>
    <row r="155" spans="1:64" x14ac:dyDescent="0.3">
      <c r="A155" s="63"/>
      <c r="C155">
        <v>117</v>
      </c>
      <c r="E155" t="s">
        <v>231</v>
      </c>
      <c r="F155" t="s">
        <v>231</v>
      </c>
      <c r="G155" t="s">
        <v>231</v>
      </c>
      <c r="H155" t="s">
        <v>231</v>
      </c>
      <c r="I155" t="s">
        <v>231</v>
      </c>
      <c r="J155" t="s">
        <v>231</v>
      </c>
      <c r="K155" t="s">
        <v>231</v>
      </c>
      <c r="L155" t="s">
        <v>199</v>
      </c>
      <c r="M155" t="s">
        <v>159</v>
      </c>
      <c r="N155" t="s">
        <v>235</v>
      </c>
      <c r="O155" s="51" t="str">
        <f>_xlfn.CONCAT("0x",BE155:BL155)</f>
        <v>0x0000000000</v>
      </c>
      <c r="P155" s="56" t="str">
        <f t="shared" si="74"/>
        <v>0</v>
      </c>
      <c r="Q155" s="56" t="str">
        <f t="shared" si="75"/>
        <v>0</v>
      </c>
      <c r="R155" s="56" t="str">
        <f t="shared" si="76"/>
        <v>0</v>
      </c>
      <c r="S155" s="56" t="str">
        <f t="shared" si="77"/>
        <v>0</v>
      </c>
      <c r="T155" s="42" t="str">
        <f t="shared" si="78"/>
        <v>0</v>
      </c>
      <c r="U155" s="42" t="str">
        <f t="shared" si="79"/>
        <v>0</v>
      </c>
      <c r="V155" s="42" t="str">
        <f t="shared" si="80"/>
        <v>0</v>
      </c>
      <c r="W155" s="42" t="str">
        <f t="shared" si="81"/>
        <v>0</v>
      </c>
      <c r="X155" s="43" t="str">
        <f t="shared" si="82"/>
        <v>0</v>
      </c>
      <c r="Y155" s="43" t="str">
        <f t="shared" si="83"/>
        <v>0</v>
      </c>
      <c r="Z155" s="43" t="str">
        <f t="shared" si="84"/>
        <v>0</v>
      </c>
      <c r="AA155" s="43" t="str">
        <f t="shared" si="85"/>
        <v>0</v>
      </c>
      <c r="AB155" s="44" t="str">
        <f t="shared" si="106"/>
        <v>0</v>
      </c>
      <c r="AC155" s="44" t="str">
        <f t="shared" si="107"/>
        <v>0</v>
      </c>
      <c r="AD155" s="44" t="str">
        <f t="shared" si="108"/>
        <v>0</v>
      </c>
      <c r="AE155" s="44" t="str">
        <f t="shared" si="112"/>
        <v>0</v>
      </c>
      <c r="AF155" s="45" t="str">
        <f t="shared" si="86"/>
        <v>0</v>
      </c>
      <c r="AG155" s="45" t="str">
        <f t="shared" si="87"/>
        <v>0</v>
      </c>
      <c r="AH155" s="45" t="str">
        <f t="shared" si="88"/>
        <v>0</v>
      </c>
      <c r="AI155" s="45" t="str">
        <f>MID(VLOOKUP($I155,$K$4:$L87, 2, FALSE),4,1)</f>
        <v>0</v>
      </c>
      <c r="AJ155" s="46" t="str">
        <f t="shared" si="109"/>
        <v>0</v>
      </c>
      <c r="AK155" s="46" t="str">
        <f t="shared" si="110"/>
        <v>0</v>
      </c>
      <c r="AL155" s="47" t="str">
        <f t="shared" si="89"/>
        <v>0</v>
      </c>
      <c r="AM155" s="47" t="str">
        <f t="shared" si="90"/>
        <v>0</v>
      </c>
      <c r="AN155" s="47" t="str">
        <f t="shared" si="91"/>
        <v>0</v>
      </c>
      <c r="AO155" s="47" t="str">
        <f t="shared" si="92"/>
        <v>0</v>
      </c>
      <c r="AP155" s="44">
        <f t="shared" si="111"/>
        <v>0</v>
      </c>
      <c r="AQ155" s="48" t="str">
        <f t="shared" si="93"/>
        <v>0</v>
      </c>
      <c r="AR155" s="48" t="str">
        <f t="shared" si="94"/>
        <v>0</v>
      </c>
      <c r="AS155" s="48" t="str">
        <f t="shared" si="95"/>
        <v>0</v>
      </c>
      <c r="AT155" s="48" t="str">
        <f t="shared" si="96"/>
        <v>0</v>
      </c>
      <c r="AU155" s="48" t="str">
        <f t="shared" si="97"/>
        <v>0</v>
      </c>
      <c r="AV155" s="48" t="str">
        <f t="shared" si="98"/>
        <v>0</v>
      </c>
      <c r="AW155" s="48" t="str">
        <f t="shared" si="99"/>
        <v>0</v>
      </c>
      <c r="AX155" s="48" t="str">
        <f t="shared" si="100"/>
        <v>0</v>
      </c>
      <c r="AY155" s="49" t="str">
        <f t="shared" si="101"/>
        <v>0</v>
      </c>
      <c r="AZ155" s="49" t="str">
        <f t="shared" si="102"/>
        <v>0</v>
      </c>
      <c r="BA155" s="49" t="str">
        <f t="shared" si="103"/>
        <v>0</v>
      </c>
      <c r="BB155" s="49" t="str">
        <f t="shared" si="104"/>
        <v>0</v>
      </c>
      <c r="BE155" s="53"/>
      <c r="BF155" s="53"/>
      <c r="BG155" s="53"/>
      <c r="BH155" s="53" t="str">
        <f>BIN2HEX(_xlfn.CONCAT(P155:V155),2)</f>
        <v>00</v>
      </c>
      <c r="BI155" s="53" t="str">
        <f>BIN2HEX(_xlfn.CONCAT(W155:AD155),2)</f>
        <v>00</v>
      </c>
      <c r="BJ155" s="53" t="str">
        <f>BIN2HEX(_xlfn.CONCAT(AE155:AL155),2)</f>
        <v>00</v>
      </c>
      <c r="BK155" s="53" t="str">
        <f>BIN2HEX(_xlfn.CONCAT(AM155:AT155),2)</f>
        <v>00</v>
      </c>
      <c r="BL155" s="53" t="str">
        <f>BIN2HEX(_xlfn.CONCAT(AU155:BB155),2)</f>
        <v>00</v>
      </c>
    </row>
    <row r="156" spans="1:64" x14ac:dyDescent="0.3">
      <c r="A156" s="63"/>
      <c r="C156">
        <v>118</v>
      </c>
      <c r="E156" t="s">
        <v>231</v>
      </c>
      <c r="F156" t="s">
        <v>231</v>
      </c>
      <c r="G156" t="s">
        <v>231</v>
      </c>
      <c r="H156" t="s">
        <v>231</v>
      </c>
      <c r="I156" t="s">
        <v>231</v>
      </c>
      <c r="J156" t="s">
        <v>231</v>
      </c>
      <c r="K156" t="s">
        <v>231</v>
      </c>
      <c r="L156" t="s">
        <v>199</v>
      </c>
      <c r="M156" t="s">
        <v>159</v>
      </c>
      <c r="N156" t="s">
        <v>235</v>
      </c>
      <c r="O156" s="51" t="str">
        <f>_xlfn.CONCAT("0x",BE156:BL156)</f>
        <v>0x0000000000</v>
      </c>
      <c r="P156" s="56" t="str">
        <f t="shared" si="74"/>
        <v>0</v>
      </c>
      <c r="Q156" s="56" t="str">
        <f t="shared" si="75"/>
        <v>0</v>
      </c>
      <c r="R156" s="56" t="str">
        <f t="shared" si="76"/>
        <v>0</v>
      </c>
      <c r="S156" s="56" t="str">
        <f t="shared" si="77"/>
        <v>0</v>
      </c>
      <c r="T156" s="42" t="str">
        <f t="shared" si="78"/>
        <v>0</v>
      </c>
      <c r="U156" s="42" t="str">
        <f t="shared" si="79"/>
        <v>0</v>
      </c>
      <c r="V156" s="42" t="str">
        <f t="shared" si="80"/>
        <v>0</v>
      </c>
      <c r="W156" s="42" t="str">
        <f t="shared" si="81"/>
        <v>0</v>
      </c>
      <c r="X156" s="43" t="str">
        <f t="shared" si="82"/>
        <v>0</v>
      </c>
      <c r="Y156" s="43" t="str">
        <f t="shared" si="83"/>
        <v>0</v>
      </c>
      <c r="Z156" s="43" t="str">
        <f t="shared" si="84"/>
        <v>0</v>
      </c>
      <c r="AA156" s="43" t="str">
        <f t="shared" si="85"/>
        <v>0</v>
      </c>
      <c r="AB156" s="44" t="str">
        <f t="shared" si="106"/>
        <v>0</v>
      </c>
      <c r="AC156" s="44" t="str">
        <f t="shared" si="107"/>
        <v>0</v>
      </c>
      <c r="AD156" s="44" t="str">
        <f t="shared" si="108"/>
        <v>0</v>
      </c>
      <c r="AE156" s="44" t="str">
        <f t="shared" si="112"/>
        <v>0</v>
      </c>
      <c r="AF156" s="45" t="str">
        <f t="shared" si="86"/>
        <v>0</v>
      </c>
      <c r="AG156" s="45" t="str">
        <f t="shared" si="87"/>
        <v>0</v>
      </c>
      <c r="AH156" s="45" t="str">
        <f t="shared" si="88"/>
        <v>0</v>
      </c>
      <c r="AI156" s="45" t="str">
        <f>MID(VLOOKUP($I156,$K$4:$L87, 2, FALSE),4,1)</f>
        <v>0</v>
      </c>
      <c r="AJ156" s="46" t="str">
        <f t="shared" si="109"/>
        <v>0</v>
      </c>
      <c r="AK156" s="46" t="str">
        <f t="shared" si="110"/>
        <v>0</v>
      </c>
      <c r="AL156" s="47" t="str">
        <f t="shared" si="89"/>
        <v>0</v>
      </c>
      <c r="AM156" s="47" t="str">
        <f t="shared" si="90"/>
        <v>0</v>
      </c>
      <c r="AN156" s="47" t="str">
        <f t="shared" si="91"/>
        <v>0</v>
      </c>
      <c r="AO156" s="47" t="str">
        <f t="shared" si="92"/>
        <v>0</v>
      </c>
      <c r="AP156" s="44">
        <f t="shared" si="111"/>
        <v>0</v>
      </c>
      <c r="AQ156" s="48" t="str">
        <f t="shared" si="93"/>
        <v>0</v>
      </c>
      <c r="AR156" s="48" t="str">
        <f t="shared" si="94"/>
        <v>0</v>
      </c>
      <c r="AS156" s="48" t="str">
        <f t="shared" si="95"/>
        <v>0</v>
      </c>
      <c r="AT156" s="48" t="str">
        <f t="shared" si="96"/>
        <v>0</v>
      </c>
      <c r="AU156" s="48" t="str">
        <f t="shared" si="97"/>
        <v>0</v>
      </c>
      <c r="AV156" s="48" t="str">
        <f t="shared" si="98"/>
        <v>0</v>
      </c>
      <c r="AW156" s="48" t="str">
        <f t="shared" si="99"/>
        <v>0</v>
      </c>
      <c r="AX156" s="48" t="str">
        <f t="shared" si="100"/>
        <v>0</v>
      </c>
      <c r="AY156" s="49" t="str">
        <f t="shared" si="101"/>
        <v>0</v>
      </c>
      <c r="AZ156" s="49" t="str">
        <f t="shared" si="102"/>
        <v>0</v>
      </c>
      <c r="BA156" s="49" t="str">
        <f t="shared" si="103"/>
        <v>0</v>
      </c>
      <c r="BB156" s="49" t="str">
        <f t="shared" si="104"/>
        <v>0</v>
      </c>
      <c r="BE156" s="53"/>
      <c r="BF156" s="53"/>
      <c r="BG156" s="53"/>
      <c r="BH156" s="53" t="str">
        <f>BIN2HEX(_xlfn.CONCAT(P156:V156),2)</f>
        <v>00</v>
      </c>
      <c r="BI156" s="53" t="str">
        <f>BIN2HEX(_xlfn.CONCAT(W156:AD156),2)</f>
        <v>00</v>
      </c>
      <c r="BJ156" s="53" t="str">
        <f>BIN2HEX(_xlfn.CONCAT(AE156:AL156),2)</f>
        <v>00</v>
      </c>
      <c r="BK156" s="53" t="str">
        <f>BIN2HEX(_xlfn.CONCAT(AM156:AT156),2)</f>
        <v>00</v>
      </c>
      <c r="BL156" s="53" t="str">
        <f>BIN2HEX(_xlfn.CONCAT(AU156:BB156),2)</f>
        <v>00</v>
      </c>
    </row>
    <row r="157" spans="1:64" x14ac:dyDescent="0.3">
      <c r="A157" s="63"/>
      <c r="C157">
        <v>119</v>
      </c>
      <c r="E157" t="s">
        <v>231</v>
      </c>
      <c r="F157" t="s">
        <v>231</v>
      </c>
      <c r="G157" t="s">
        <v>231</v>
      </c>
      <c r="H157" t="s">
        <v>231</v>
      </c>
      <c r="I157" t="s">
        <v>231</v>
      </c>
      <c r="J157" t="s">
        <v>231</v>
      </c>
      <c r="K157" t="s">
        <v>231</v>
      </c>
      <c r="L157" t="s">
        <v>199</v>
      </c>
      <c r="M157" t="s">
        <v>159</v>
      </c>
      <c r="N157" t="s">
        <v>235</v>
      </c>
      <c r="O157" s="51" t="str">
        <f>_xlfn.CONCAT("0x",BE157:BL157)</f>
        <v>0x0000000000</v>
      </c>
      <c r="P157" s="56" t="str">
        <f t="shared" si="74"/>
        <v>0</v>
      </c>
      <c r="Q157" s="56" t="str">
        <f t="shared" si="75"/>
        <v>0</v>
      </c>
      <c r="R157" s="56" t="str">
        <f t="shared" si="76"/>
        <v>0</v>
      </c>
      <c r="S157" s="56" t="str">
        <f t="shared" si="77"/>
        <v>0</v>
      </c>
      <c r="T157" s="42" t="str">
        <f t="shared" si="78"/>
        <v>0</v>
      </c>
      <c r="U157" s="42" t="str">
        <f t="shared" si="79"/>
        <v>0</v>
      </c>
      <c r="V157" s="42" t="str">
        <f t="shared" si="80"/>
        <v>0</v>
      </c>
      <c r="W157" s="42" t="str">
        <f t="shared" si="81"/>
        <v>0</v>
      </c>
      <c r="X157" s="43" t="str">
        <f t="shared" si="82"/>
        <v>0</v>
      </c>
      <c r="Y157" s="43" t="str">
        <f t="shared" si="83"/>
        <v>0</v>
      </c>
      <c r="Z157" s="43" t="str">
        <f t="shared" si="84"/>
        <v>0</v>
      </c>
      <c r="AA157" s="43" t="str">
        <f t="shared" si="85"/>
        <v>0</v>
      </c>
      <c r="AB157" s="44" t="str">
        <f t="shared" si="106"/>
        <v>0</v>
      </c>
      <c r="AC157" s="44" t="str">
        <f t="shared" si="107"/>
        <v>0</v>
      </c>
      <c r="AD157" s="44" t="str">
        <f t="shared" si="108"/>
        <v>0</v>
      </c>
      <c r="AE157" s="44" t="str">
        <f t="shared" si="112"/>
        <v>0</v>
      </c>
      <c r="AF157" s="45" t="str">
        <f t="shared" si="86"/>
        <v>0</v>
      </c>
      <c r="AG157" s="45" t="str">
        <f t="shared" si="87"/>
        <v>0</v>
      </c>
      <c r="AH157" s="45" t="str">
        <f t="shared" si="88"/>
        <v>0</v>
      </c>
      <c r="AI157" s="45" t="str">
        <f>MID(VLOOKUP($I157,$K$4:$L88, 2, FALSE),4,1)</f>
        <v>0</v>
      </c>
      <c r="AJ157" s="46" t="str">
        <f t="shared" si="109"/>
        <v>0</v>
      </c>
      <c r="AK157" s="46" t="str">
        <f t="shared" si="110"/>
        <v>0</v>
      </c>
      <c r="AL157" s="47" t="str">
        <f t="shared" si="89"/>
        <v>0</v>
      </c>
      <c r="AM157" s="47" t="str">
        <f t="shared" si="90"/>
        <v>0</v>
      </c>
      <c r="AN157" s="47" t="str">
        <f t="shared" si="91"/>
        <v>0</v>
      </c>
      <c r="AO157" s="47" t="str">
        <f t="shared" si="92"/>
        <v>0</v>
      </c>
      <c r="AP157" s="44">
        <f t="shared" si="111"/>
        <v>0</v>
      </c>
      <c r="AQ157" s="48" t="str">
        <f t="shared" si="93"/>
        <v>0</v>
      </c>
      <c r="AR157" s="48" t="str">
        <f t="shared" si="94"/>
        <v>0</v>
      </c>
      <c r="AS157" s="48" t="str">
        <f t="shared" si="95"/>
        <v>0</v>
      </c>
      <c r="AT157" s="48" t="str">
        <f t="shared" si="96"/>
        <v>0</v>
      </c>
      <c r="AU157" s="48" t="str">
        <f t="shared" si="97"/>
        <v>0</v>
      </c>
      <c r="AV157" s="48" t="str">
        <f t="shared" si="98"/>
        <v>0</v>
      </c>
      <c r="AW157" s="48" t="str">
        <f t="shared" si="99"/>
        <v>0</v>
      </c>
      <c r="AX157" s="48" t="str">
        <f t="shared" si="100"/>
        <v>0</v>
      </c>
      <c r="AY157" s="49" t="str">
        <f t="shared" si="101"/>
        <v>0</v>
      </c>
      <c r="AZ157" s="49" t="str">
        <f t="shared" si="102"/>
        <v>0</v>
      </c>
      <c r="BA157" s="49" t="str">
        <f t="shared" si="103"/>
        <v>0</v>
      </c>
      <c r="BB157" s="49" t="str">
        <f t="shared" si="104"/>
        <v>0</v>
      </c>
      <c r="BE157" s="53"/>
      <c r="BF157" s="53"/>
      <c r="BG157" s="53"/>
      <c r="BH157" s="53" t="str">
        <f>BIN2HEX(_xlfn.CONCAT(P157:V157),2)</f>
        <v>00</v>
      </c>
      <c r="BI157" s="53" t="str">
        <f>BIN2HEX(_xlfn.CONCAT(W157:AD157),2)</f>
        <v>00</v>
      </c>
      <c r="BJ157" s="53" t="str">
        <f>BIN2HEX(_xlfn.CONCAT(AE157:AL157),2)</f>
        <v>00</v>
      </c>
      <c r="BK157" s="53" t="str">
        <f>BIN2HEX(_xlfn.CONCAT(AM157:AT157),2)</f>
        <v>00</v>
      </c>
      <c r="BL157" s="53" t="str">
        <f>BIN2HEX(_xlfn.CONCAT(AU157:BB157),2)</f>
        <v>00</v>
      </c>
    </row>
    <row r="158" spans="1:64" x14ac:dyDescent="0.3">
      <c r="A158" s="63"/>
      <c r="B158" t="s">
        <v>22</v>
      </c>
      <c r="C158">
        <v>120</v>
      </c>
      <c r="E158" t="s">
        <v>231</v>
      </c>
      <c r="F158" t="s">
        <v>231</v>
      </c>
      <c r="G158" t="s">
        <v>231</v>
      </c>
      <c r="H158" t="s">
        <v>231</v>
      </c>
      <c r="I158" t="s">
        <v>22</v>
      </c>
      <c r="J158" t="s">
        <v>231</v>
      </c>
      <c r="K158" t="s">
        <v>236</v>
      </c>
      <c r="L158" t="s">
        <v>199</v>
      </c>
      <c r="M158" t="s">
        <v>233</v>
      </c>
      <c r="N158" t="s">
        <v>235</v>
      </c>
      <c r="O158" s="51" t="str">
        <f t="shared" si="105"/>
        <v>0x0000306C60</v>
      </c>
      <c r="P158" s="56" t="str">
        <f t="shared" si="74"/>
        <v>0</v>
      </c>
      <c r="Q158" s="56" t="str">
        <f t="shared" si="75"/>
        <v>0</v>
      </c>
      <c r="R158" s="56" t="str">
        <f t="shared" si="76"/>
        <v>0</v>
      </c>
      <c r="S158" s="56" t="str">
        <f t="shared" si="77"/>
        <v>0</v>
      </c>
      <c r="T158" s="42" t="str">
        <f t="shared" si="78"/>
        <v>0</v>
      </c>
      <c r="U158" s="42" t="str">
        <f t="shared" si="79"/>
        <v>0</v>
      </c>
      <c r="V158" s="42" t="str">
        <f t="shared" si="80"/>
        <v>0</v>
      </c>
      <c r="W158" s="42" t="str">
        <f t="shared" si="81"/>
        <v>0</v>
      </c>
      <c r="X158" s="43" t="str">
        <f t="shared" si="82"/>
        <v>0</v>
      </c>
      <c r="Y158" s="43" t="str">
        <f t="shared" si="83"/>
        <v>0</v>
      </c>
      <c r="Z158" s="43" t="str">
        <f t="shared" si="84"/>
        <v>0</v>
      </c>
      <c r="AA158" s="43" t="str">
        <f t="shared" si="85"/>
        <v>0</v>
      </c>
      <c r="AB158" s="44" t="str">
        <f t="shared" si="106"/>
        <v>0</v>
      </c>
      <c r="AC158" s="44" t="str">
        <f t="shared" si="107"/>
        <v>0</v>
      </c>
      <c r="AD158" s="44" t="str">
        <f t="shared" si="108"/>
        <v>0</v>
      </c>
      <c r="AE158" s="44" t="str">
        <f t="shared" si="112"/>
        <v>0</v>
      </c>
      <c r="AF158" s="45" t="str">
        <f t="shared" si="86"/>
        <v>0</v>
      </c>
      <c r="AG158" s="45" t="str">
        <f t="shared" si="87"/>
        <v>1</v>
      </c>
      <c r="AH158" s="45" t="str">
        <f t="shared" si="88"/>
        <v>1</v>
      </c>
      <c r="AI158" s="45" t="str">
        <f>MID(VLOOKUP($I158,$K$4:$L136, 2, FALSE),4,1)</f>
        <v>0</v>
      </c>
      <c r="AJ158" s="46" t="str">
        <f t="shared" si="109"/>
        <v>0</v>
      </c>
      <c r="AK158" s="46" t="str">
        <f t="shared" si="110"/>
        <v>0</v>
      </c>
      <c r="AL158" s="47" t="str">
        <f t="shared" si="89"/>
        <v>0</v>
      </c>
      <c r="AM158" s="47" t="str">
        <f t="shared" si="90"/>
        <v>0</v>
      </c>
      <c r="AN158" s="47" t="str">
        <f t="shared" si="91"/>
        <v>1</v>
      </c>
      <c r="AO158" s="47" t="str">
        <f t="shared" si="92"/>
        <v>1</v>
      </c>
      <c r="AP158" s="44">
        <f t="shared" si="111"/>
        <v>0</v>
      </c>
      <c r="AQ158" s="48" t="str">
        <f t="shared" si="93"/>
        <v>1</v>
      </c>
      <c r="AR158" s="48" t="str">
        <f t="shared" si="94"/>
        <v>1</v>
      </c>
      <c r="AS158" s="48" t="str">
        <f t="shared" si="95"/>
        <v>0</v>
      </c>
      <c r="AT158" s="48" t="str">
        <f t="shared" si="96"/>
        <v>0</v>
      </c>
      <c r="AU158" s="48" t="str">
        <f t="shared" si="97"/>
        <v>0</v>
      </c>
      <c r="AV158" s="48" t="str">
        <f t="shared" si="98"/>
        <v>1</v>
      </c>
      <c r="AW158" s="48" t="str">
        <f t="shared" si="99"/>
        <v>1</v>
      </c>
      <c r="AX158" s="48" t="str">
        <f t="shared" si="100"/>
        <v>0</v>
      </c>
      <c r="AY158" s="49" t="str">
        <f t="shared" si="101"/>
        <v>0</v>
      </c>
      <c r="AZ158" s="49" t="str">
        <f t="shared" si="102"/>
        <v>0</v>
      </c>
      <c r="BA158" s="49" t="str">
        <f t="shared" si="103"/>
        <v>0</v>
      </c>
      <c r="BB158" s="49" t="str">
        <f t="shared" si="104"/>
        <v>0</v>
      </c>
      <c r="BE158" s="53"/>
      <c r="BF158" s="53"/>
      <c r="BG158" s="53"/>
      <c r="BH158" s="53" t="str">
        <f t="shared" si="69"/>
        <v>00</v>
      </c>
      <c r="BI158" s="53" t="str">
        <f t="shared" si="70"/>
        <v>00</v>
      </c>
      <c r="BJ158" s="53" t="str">
        <f t="shared" si="71"/>
        <v>30</v>
      </c>
      <c r="BK158" s="53" t="str">
        <f t="shared" si="72"/>
        <v>6C</v>
      </c>
      <c r="BL158" s="53" t="str">
        <f t="shared" si="73"/>
        <v>60</v>
      </c>
    </row>
    <row r="159" spans="1:64" x14ac:dyDescent="0.3">
      <c r="A159" s="63"/>
      <c r="C159">
        <v>121</v>
      </c>
      <c r="E159" t="s">
        <v>231</v>
      </c>
      <c r="F159" t="s">
        <v>231</v>
      </c>
      <c r="G159" t="s">
        <v>231</v>
      </c>
      <c r="H159" t="s">
        <v>231</v>
      </c>
      <c r="I159" t="s">
        <v>231</v>
      </c>
      <c r="J159" t="s">
        <v>231</v>
      </c>
      <c r="K159" t="s">
        <v>231</v>
      </c>
      <c r="L159" t="s">
        <v>199</v>
      </c>
      <c r="M159" t="s">
        <v>159</v>
      </c>
      <c r="N159" t="s">
        <v>235</v>
      </c>
      <c r="O159" s="51" t="str">
        <f t="shared" si="105"/>
        <v>0x0000000000</v>
      </c>
      <c r="P159" s="56" t="str">
        <f t="shared" si="74"/>
        <v>0</v>
      </c>
      <c r="Q159" s="56" t="str">
        <f t="shared" si="75"/>
        <v>0</v>
      </c>
      <c r="R159" s="56" t="str">
        <f t="shared" si="76"/>
        <v>0</v>
      </c>
      <c r="S159" s="56" t="str">
        <f t="shared" si="77"/>
        <v>0</v>
      </c>
      <c r="T159" s="42" t="str">
        <f t="shared" si="78"/>
        <v>0</v>
      </c>
      <c r="U159" s="42" t="str">
        <f t="shared" si="79"/>
        <v>0</v>
      </c>
      <c r="V159" s="42" t="str">
        <f t="shared" si="80"/>
        <v>0</v>
      </c>
      <c r="W159" s="42" t="str">
        <f t="shared" si="81"/>
        <v>0</v>
      </c>
      <c r="X159" s="43" t="str">
        <f t="shared" si="82"/>
        <v>0</v>
      </c>
      <c r="Y159" s="43" t="str">
        <f t="shared" si="83"/>
        <v>0</v>
      </c>
      <c r="Z159" s="43" t="str">
        <f t="shared" si="84"/>
        <v>0</v>
      </c>
      <c r="AA159" s="43" t="str">
        <f t="shared" si="85"/>
        <v>0</v>
      </c>
      <c r="AB159" s="44" t="str">
        <f t="shared" si="106"/>
        <v>0</v>
      </c>
      <c r="AC159" s="44" t="str">
        <f t="shared" si="107"/>
        <v>0</v>
      </c>
      <c r="AD159" s="44" t="str">
        <f t="shared" si="108"/>
        <v>0</v>
      </c>
      <c r="AE159" s="44" t="str">
        <f t="shared" si="112"/>
        <v>0</v>
      </c>
      <c r="AF159" s="45" t="str">
        <f t="shared" si="86"/>
        <v>0</v>
      </c>
      <c r="AG159" s="45" t="str">
        <f t="shared" si="87"/>
        <v>0</v>
      </c>
      <c r="AH159" s="45" t="str">
        <f t="shared" si="88"/>
        <v>0</v>
      </c>
      <c r="AI159" s="45" t="str">
        <f>MID(VLOOKUP($I159,$K$4:$L91, 2, FALSE),4,1)</f>
        <v>0</v>
      </c>
      <c r="AJ159" s="46" t="str">
        <f t="shared" si="109"/>
        <v>0</v>
      </c>
      <c r="AK159" s="46" t="str">
        <f t="shared" si="110"/>
        <v>0</v>
      </c>
      <c r="AL159" s="47" t="str">
        <f t="shared" si="89"/>
        <v>0</v>
      </c>
      <c r="AM159" s="47" t="str">
        <f t="shared" si="90"/>
        <v>0</v>
      </c>
      <c r="AN159" s="47" t="str">
        <f t="shared" si="91"/>
        <v>0</v>
      </c>
      <c r="AO159" s="47" t="str">
        <f t="shared" si="92"/>
        <v>0</v>
      </c>
      <c r="AP159" s="44">
        <f t="shared" si="111"/>
        <v>0</v>
      </c>
      <c r="AQ159" s="48" t="str">
        <f t="shared" si="93"/>
        <v>0</v>
      </c>
      <c r="AR159" s="48" t="str">
        <f t="shared" si="94"/>
        <v>0</v>
      </c>
      <c r="AS159" s="48" t="str">
        <f t="shared" si="95"/>
        <v>0</v>
      </c>
      <c r="AT159" s="48" t="str">
        <f t="shared" si="96"/>
        <v>0</v>
      </c>
      <c r="AU159" s="48" t="str">
        <f t="shared" si="97"/>
        <v>0</v>
      </c>
      <c r="AV159" s="48" t="str">
        <f t="shared" si="98"/>
        <v>0</v>
      </c>
      <c r="AW159" s="48" t="str">
        <f t="shared" si="99"/>
        <v>0</v>
      </c>
      <c r="AX159" s="48" t="str">
        <f t="shared" si="100"/>
        <v>0</v>
      </c>
      <c r="AY159" s="49" t="str">
        <f t="shared" si="101"/>
        <v>0</v>
      </c>
      <c r="AZ159" s="49" t="str">
        <f t="shared" si="102"/>
        <v>0</v>
      </c>
      <c r="BA159" s="49" t="str">
        <f t="shared" si="103"/>
        <v>0</v>
      </c>
      <c r="BB159" s="49" t="str">
        <f t="shared" si="104"/>
        <v>0</v>
      </c>
      <c r="BE159" s="53"/>
      <c r="BF159" s="53"/>
      <c r="BG159" s="53"/>
      <c r="BH159" s="53" t="str">
        <f t="shared" si="69"/>
        <v>00</v>
      </c>
      <c r="BI159" s="53" t="str">
        <f t="shared" si="70"/>
        <v>00</v>
      </c>
      <c r="BJ159" s="53" t="str">
        <f t="shared" si="71"/>
        <v>00</v>
      </c>
      <c r="BK159" s="53" t="str">
        <f t="shared" si="72"/>
        <v>00</v>
      </c>
      <c r="BL159" s="53" t="str">
        <f t="shared" si="73"/>
        <v>00</v>
      </c>
    </row>
    <row r="160" spans="1:64" x14ac:dyDescent="0.3">
      <c r="A160" s="63"/>
      <c r="C160">
        <v>122</v>
      </c>
      <c r="E160" t="s">
        <v>231</v>
      </c>
      <c r="F160" t="s">
        <v>231</v>
      </c>
      <c r="G160" t="s">
        <v>231</v>
      </c>
      <c r="H160" t="s">
        <v>231</v>
      </c>
      <c r="I160" t="s">
        <v>231</v>
      </c>
      <c r="J160" t="s">
        <v>231</v>
      </c>
      <c r="K160" t="s">
        <v>231</v>
      </c>
      <c r="L160" t="s">
        <v>199</v>
      </c>
      <c r="M160" t="s">
        <v>159</v>
      </c>
      <c r="N160" t="s">
        <v>235</v>
      </c>
      <c r="O160" s="51" t="str">
        <f t="shared" si="105"/>
        <v>0x0000000000</v>
      </c>
      <c r="P160" s="56" t="str">
        <f t="shared" si="74"/>
        <v>0</v>
      </c>
      <c r="Q160" s="56" t="str">
        <f t="shared" si="75"/>
        <v>0</v>
      </c>
      <c r="R160" s="56" t="str">
        <f t="shared" si="76"/>
        <v>0</v>
      </c>
      <c r="S160" s="56" t="str">
        <f t="shared" si="77"/>
        <v>0</v>
      </c>
      <c r="T160" s="42" t="str">
        <f t="shared" si="78"/>
        <v>0</v>
      </c>
      <c r="U160" s="42" t="str">
        <f t="shared" si="79"/>
        <v>0</v>
      </c>
      <c r="V160" s="42" t="str">
        <f t="shared" si="80"/>
        <v>0</v>
      </c>
      <c r="W160" s="42" t="str">
        <f t="shared" si="81"/>
        <v>0</v>
      </c>
      <c r="X160" s="43" t="str">
        <f t="shared" si="82"/>
        <v>0</v>
      </c>
      <c r="Y160" s="43" t="str">
        <f t="shared" si="83"/>
        <v>0</v>
      </c>
      <c r="Z160" s="43" t="str">
        <f t="shared" si="84"/>
        <v>0</v>
      </c>
      <c r="AA160" s="43" t="str">
        <f t="shared" si="85"/>
        <v>0</v>
      </c>
      <c r="AB160" s="44" t="str">
        <f t="shared" si="106"/>
        <v>0</v>
      </c>
      <c r="AC160" s="44" t="str">
        <f t="shared" si="107"/>
        <v>0</v>
      </c>
      <c r="AD160" s="44" t="str">
        <f t="shared" si="108"/>
        <v>0</v>
      </c>
      <c r="AE160" s="44" t="str">
        <f t="shared" si="112"/>
        <v>0</v>
      </c>
      <c r="AF160" s="45" t="str">
        <f t="shared" si="86"/>
        <v>0</v>
      </c>
      <c r="AG160" s="45" t="str">
        <f t="shared" si="87"/>
        <v>0</v>
      </c>
      <c r="AH160" s="45" t="str">
        <f t="shared" si="88"/>
        <v>0</v>
      </c>
      <c r="AI160" s="45" t="str">
        <f>MID(VLOOKUP($I160,$K$4:$L91, 2, FALSE),4,1)</f>
        <v>0</v>
      </c>
      <c r="AJ160" s="46" t="str">
        <f t="shared" si="109"/>
        <v>0</v>
      </c>
      <c r="AK160" s="46" t="str">
        <f t="shared" si="110"/>
        <v>0</v>
      </c>
      <c r="AL160" s="47" t="str">
        <f t="shared" si="89"/>
        <v>0</v>
      </c>
      <c r="AM160" s="47" t="str">
        <f t="shared" si="90"/>
        <v>0</v>
      </c>
      <c r="AN160" s="47" t="str">
        <f t="shared" si="91"/>
        <v>0</v>
      </c>
      <c r="AO160" s="47" t="str">
        <f t="shared" si="92"/>
        <v>0</v>
      </c>
      <c r="AP160" s="44">
        <f t="shared" si="111"/>
        <v>0</v>
      </c>
      <c r="AQ160" s="48" t="str">
        <f t="shared" si="93"/>
        <v>0</v>
      </c>
      <c r="AR160" s="48" t="str">
        <f t="shared" si="94"/>
        <v>0</v>
      </c>
      <c r="AS160" s="48" t="str">
        <f t="shared" si="95"/>
        <v>0</v>
      </c>
      <c r="AT160" s="48" t="str">
        <f t="shared" si="96"/>
        <v>0</v>
      </c>
      <c r="AU160" s="48" t="str">
        <f t="shared" si="97"/>
        <v>0</v>
      </c>
      <c r="AV160" s="48" t="str">
        <f t="shared" si="98"/>
        <v>0</v>
      </c>
      <c r="AW160" s="48" t="str">
        <f t="shared" si="99"/>
        <v>0</v>
      </c>
      <c r="AX160" s="48" t="str">
        <f t="shared" si="100"/>
        <v>0</v>
      </c>
      <c r="AY160" s="49" t="str">
        <f t="shared" si="101"/>
        <v>0</v>
      </c>
      <c r="AZ160" s="49" t="str">
        <f t="shared" si="102"/>
        <v>0</v>
      </c>
      <c r="BA160" s="49" t="str">
        <f t="shared" si="103"/>
        <v>0</v>
      </c>
      <c r="BB160" s="49" t="str">
        <f t="shared" si="104"/>
        <v>0</v>
      </c>
      <c r="BE160" s="53"/>
      <c r="BF160" s="53"/>
      <c r="BG160" s="53"/>
      <c r="BH160" s="53" t="str">
        <f t="shared" si="69"/>
        <v>00</v>
      </c>
      <c r="BI160" s="53" t="str">
        <f t="shared" si="70"/>
        <v>00</v>
      </c>
      <c r="BJ160" s="53" t="str">
        <f t="shared" si="71"/>
        <v>00</v>
      </c>
      <c r="BK160" s="53" t="str">
        <f t="shared" si="72"/>
        <v>00</v>
      </c>
      <c r="BL160" s="53" t="str">
        <f t="shared" si="73"/>
        <v>00</v>
      </c>
    </row>
    <row r="161" spans="1:64" x14ac:dyDescent="0.3">
      <c r="A161" s="63"/>
      <c r="C161">
        <v>123</v>
      </c>
      <c r="E161" t="s">
        <v>231</v>
      </c>
      <c r="F161" t="s">
        <v>231</v>
      </c>
      <c r="G161" t="s">
        <v>231</v>
      </c>
      <c r="H161" t="s">
        <v>231</v>
      </c>
      <c r="I161" t="s">
        <v>231</v>
      </c>
      <c r="J161" t="s">
        <v>231</v>
      </c>
      <c r="K161" t="s">
        <v>231</v>
      </c>
      <c r="L161" t="s">
        <v>199</v>
      </c>
      <c r="M161" t="s">
        <v>159</v>
      </c>
      <c r="N161" t="s">
        <v>235</v>
      </c>
      <c r="O161" s="51" t="str">
        <f t="shared" si="105"/>
        <v>0x0000000000</v>
      </c>
      <c r="P161" s="56" t="str">
        <f t="shared" si="74"/>
        <v>0</v>
      </c>
      <c r="Q161" s="56" t="str">
        <f t="shared" si="75"/>
        <v>0</v>
      </c>
      <c r="R161" s="56" t="str">
        <f t="shared" si="76"/>
        <v>0</v>
      </c>
      <c r="S161" s="56" t="str">
        <f t="shared" si="77"/>
        <v>0</v>
      </c>
      <c r="T161" s="42" t="str">
        <f t="shared" si="78"/>
        <v>0</v>
      </c>
      <c r="U161" s="42" t="str">
        <f t="shared" si="79"/>
        <v>0</v>
      </c>
      <c r="V161" s="42" t="str">
        <f t="shared" si="80"/>
        <v>0</v>
      </c>
      <c r="W161" s="42" t="str">
        <f t="shared" si="81"/>
        <v>0</v>
      </c>
      <c r="X161" s="43" t="str">
        <f t="shared" si="82"/>
        <v>0</v>
      </c>
      <c r="Y161" s="43" t="str">
        <f t="shared" si="83"/>
        <v>0</v>
      </c>
      <c r="Z161" s="43" t="str">
        <f t="shared" si="84"/>
        <v>0</v>
      </c>
      <c r="AA161" s="43" t="str">
        <f t="shared" si="85"/>
        <v>0</v>
      </c>
      <c r="AB161" s="44" t="str">
        <f t="shared" si="106"/>
        <v>0</v>
      </c>
      <c r="AC161" s="44" t="str">
        <f t="shared" si="107"/>
        <v>0</v>
      </c>
      <c r="AD161" s="44" t="str">
        <f t="shared" si="108"/>
        <v>0</v>
      </c>
      <c r="AE161" s="44" t="str">
        <f t="shared" si="112"/>
        <v>0</v>
      </c>
      <c r="AF161" s="45" t="str">
        <f t="shared" si="86"/>
        <v>0</v>
      </c>
      <c r="AG161" s="45" t="str">
        <f t="shared" si="87"/>
        <v>0</v>
      </c>
      <c r="AH161" s="45" t="str">
        <f t="shared" si="88"/>
        <v>0</v>
      </c>
      <c r="AI161" s="45" t="str">
        <f>MID(VLOOKUP($I161,$K$4:$L92, 2, FALSE),4,1)</f>
        <v>0</v>
      </c>
      <c r="AJ161" s="46" t="str">
        <f t="shared" si="109"/>
        <v>0</v>
      </c>
      <c r="AK161" s="46" t="str">
        <f t="shared" si="110"/>
        <v>0</v>
      </c>
      <c r="AL161" s="47" t="str">
        <f t="shared" si="89"/>
        <v>0</v>
      </c>
      <c r="AM161" s="47" t="str">
        <f t="shared" si="90"/>
        <v>0</v>
      </c>
      <c r="AN161" s="47" t="str">
        <f t="shared" si="91"/>
        <v>0</v>
      </c>
      <c r="AO161" s="47" t="str">
        <f t="shared" si="92"/>
        <v>0</v>
      </c>
      <c r="AP161" s="44">
        <f t="shared" si="111"/>
        <v>0</v>
      </c>
      <c r="AQ161" s="48" t="str">
        <f t="shared" si="93"/>
        <v>0</v>
      </c>
      <c r="AR161" s="48" t="str">
        <f t="shared" si="94"/>
        <v>0</v>
      </c>
      <c r="AS161" s="48" t="str">
        <f t="shared" si="95"/>
        <v>0</v>
      </c>
      <c r="AT161" s="48" t="str">
        <f t="shared" si="96"/>
        <v>0</v>
      </c>
      <c r="AU161" s="48" t="str">
        <f t="shared" si="97"/>
        <v>0</v>
      </c>
      <c r="AV161" s="48" t="str">
        <f t="shared" si="98"/>
        <v>0</v>
      </c>
      <c r="AW161" s="48" t="str">
        <f t="shared" si="99"/>
        <v>0</v>
      </c>
      <c r="AX161" s="48" t="str">
        <f t="shared" si="100"/>
        <v>0</v>
      </c>
      <c r="AY161" s="49" t="str">
        <f t="shared" si="101"/>
        <v>0</v>
      </c>
      <c r="AZ161" s="49" t="str">
        <f t="shared" si="102"/>
        <v>0</v>
      </c>
      <c r="BA161" s="49" t="str">
        <f t="shared" si="103"/>
        <v>0</v>
      </c>
      <c r="BB161" s="49" t="str">
        <f t="shared" si="104"/>
        <v>0</v>
      </c>
      <c r="BE161" s="53"/>
      <c r="BF161" s="53"/>
      <c r="BG161" s="53"/>
      <c r="BH161" s="53" t="str">
        <f t="shared" si="69"/>
        <v>00</v>
      </c>
      <c r="BI161" s="53" t="str">
        <f t="shared" si="70"/>
        <v>00</v>
      </c>
      <c r="BJ161" s="53" t="str">
        <f t="shared" si="71"/>
        <v>00</v>
      </c>
      <c r="BK161" s="53" t="str">
        <f t="shared" si="72"/>
        <v>00</v>
      </c>
      <c r="BL161" s="53" t="str">
        <f t="shared" si="73"/>
        <v>00</v>
      </c>
    </row>
    <row r="162" spans="1:64" x14ac:dyDescent="0.3">
      <c r="A162" s="63"/>
      <c r="B162" t="s">
        <v>23</v>
      </c>
      <c r="C162">
        <v>124</v>
      </c>
      <c r="E162" t="s">
        <v>231</v>
      </c>
      <c r="F162" t="s">
        <v>231</v>
      </c>
      <c r="G162" t="s">
        <v>231</v>
      </c>
      <c r="H162" t="s">
        <v>231</v>
      </c>
      <c r="I162" t="s">
        <v>23</v>
      </c>
      <c r="J162" t="s">
        <v>231</v>
      </c>
      <c r="K162" t="s">
        <v>236</v>
      </c>
      <c r="L162" t="s">
        <v>199</v>
      </c>
      <c r="M162" t="s">
        <v>233</v>
      </c>
      <c r="N162" t="s">
        <v>235</v>
      </c>
      <c r="O162" s="51" t="str">
        <f t="shared" si="105"/>
        <v>0x0000386C60</v>
      </c>
      <c r="P162" s="56" t="str">
        <f t="shared" si="74"/>
        <v>0</v>
      </c>
      <c r="Q162" s="56" t="str">
        <f t="shared" si="75"/>
        <v>0</v>
      </c>
      <c r="R162" s="56" t="str">
        <f t="shared" si="76"/>
        <v>0</v>
      </c>
      <c r="S162" s="56" t="str">
        <f t="shared" si="77"/>
        <v>0</v>
      </c>
      <c r="T162" s="42" t="str">
        <f t="shared" si="78"/>
        <v>0</v>
      </c>
      <c r="U162" s="42" t="str">
        <f t="shared" si="79"/>
        <v>0</v>
      </c>
      <c r="V162" s="42" t="str">
        <f t="shared" si="80"/>
        <v>0</v>
      </c>
      <c r="W162" s="42" t="str">
        <f t="shared" si="81"/>
        <v>0</v>
      </c>
      <c r="X162" s="43" t="str">
        <f t="shared" si="82"/>
        <v>0</v>
      </c>
      <c r="Y162" s="43" t="str">
        <f t="shared" si="83"/>
        <v>0</v>
      </c>
      <c r="Z162" s="43" t="str">
        <f t="shared" si="84"/>
        <v>0</v>
      </c>
      <c r="AA162" s="43" t="str">
        <f t="shared" si="85"/>
        <v>0</v>
      </c>
      <c r="AB162" s="44" t="str">
        <f t="shared" si="106"/>
        <v>0</v>
      </c>
      <c r="AC162" s="44" t="str">
        <f t="shared" si="107"/>
        <v>0</v>
      </c>
      <c r="AD162" s="44" t="str">
        <f t="shared" si="108"/>
        <v>0</v>
      </c>
      <c r="AE162" s="44" t="str">
        <f t="shared" si="112"/>
        <v>0</v>
      </c>
      <c r="AF162" s="45" t="str">
        <f t="shared" si="86"/>
        <v>0</v>
      </c>
      <c r="AG162" s="45" t="str">
        <f t="shared" si="87"/>
        <v>1</v>
      </c>
      <c r="AH162" s="45" t="str">
        <f t="shared" si="88"/>
        <v>1</v>
      </c>
      <c r="AI162" s="45" t="str">
        <f>MID(VLOOKUP($I162,$K$4:$L138, 2, FALSE),4,1)</f>
        <v>1</v>
      </c>
      <c r="AJ162" s="46" t="str">
        <f t="shared" si="109"/>
        <v>0</v>
      </c>
      <c r="AK162" s="46" t="str">
        <f t="shared" si="110"/>
        <v>0</v>
      </c>
      <c r="AL162" s="47" t="str">
        <f t="shared" si="89"/>
        <v>0</v>
      </c>
      <c r="AM162" s="47" t="str">
        <f t="shared" si="90"/>
        <v>0</v>
      </c>
      <c r="AN162" s="47" t="str">
        <f t="shared" si="91"/>
        <v>1</v>
      </c>
      <c r="AO162" s="47" t="str">
        <f t="shared" si="92"/>
        <v>1</v>
      </c>
      <c r="AP162" s="44">
        <f t="shared" si="111"/>
        <v>0</v>
      </c>
      <c r="AQ162" s="48" t="str">
        <f t="shared" si="93"/>
        <v>1</v>
      </c>
      <c r="AR162" s="48" t="str">
        <f t="shared" si="94"/>
        <v>1</v>
      </c>
      <c r="AS162" s="48" t="str">
        <f t="shared" si="95"/>
        <v>0</v>
      </c>
      <c r="AT162" s="48" t="str">
        <f t="shared" si="96"/>
        <v>0</v>
      </c>
      <c r="AU162" s="48" t="str">
        <f t="shared" si="97"/>
        <v>0</v>
      </c>
      <c r="AV162" s="48" t="str">
        <f t="shared" si="98"/>
        <v>1</v>
      </c>
      <c r="AW162" s="48" t="str">
        <f t="shared" si="99"/>
        <v>1</v>
      </c>
      <c r="AX162" s="48" t="str">
        <f t="shared" si="100"/>
        <v>0</v>
      </c>
      <c r="AY162" s="49" t="str">
        <f t="shared" si="101"/>
        <v>0</v>
      </c>
      <c r="AZ162" s="49" t="str">
        <f t="shared" si="102"/>
        <v>0</v>
      </c>
      <c r="BA162" s="49" t="str">
        <f t="shared" si="103"/>
        <v>0</v>
      </c>
      <c r="BB162" s="49" t="str">
        <f t="shared" si="104"/>
        <v>0</v>
      </c>
      <c r="BE162" s="53"/>
      <c r="BF162" s="53"/>
      <c r="BG162" s="53"/>
      <c r="BH162" s="53" t="str">
        <f t="shared" si="69"/>
        <v>00</v>
      </c>
      <c r="BI162" s="53" t="str">
        <f t="shared" si="70"/>
        <v>00</v>
      </c>
      <c r="BJ162" s="53" t="str">
        <f t="shared" si="71"/>
        <v>38</v>
      </c>
      <c r="BK162" s="53" t="str">
        <f t="shared" si="72"/>
        <v>6C</v>
      </c>
      <c r="BL162" s="53" t="str">
        <f t="shared" si="73"/>
        <v>60</v>
      </c>
    </row>
    <row r="163" spans="1:64" x14ac:dyDescent="0.3">
      <c r="A163" s="63"/>
      <c r="C163">
        <v>125</v>
      </c>
      <c r="E163" t="s">
        <v>231</v>
      </c>
      <c r="F163" t="s">
        <v>231</v>
      </c>
      <c r="G163" t="s">
        <v>231</v>
      </c>
      <c r="H163" t="s">
        <v>231</v>
      </c>
      <c r="I163" t="s">
        <v>231</v>
      </c>
      <c r="J163" t="s">
        <v>231</v>
      </c>
      <c r="K163" t="s">
        <v>231</v>
      </c>
      <c r="L163" t="s">
        <v>199</v>
      </c>
      <c r="M163" t="s">
        <v>159</v>
      </c>
      <c r="N163" t="s">
        <v>235</v>
      </c>
      <c r="O163" s="51" t="str">
        <f>_xlfn.CONCAT("0x",BE163:BL163)</f>
        <v>0x0000000000</v>
      </c>
      <c r="P163" s="56" t="str">
        <f t="shared" si="74"/>
        <v>0</v>
      </c>
      <c r="Q163" s="56" t="str">
        <f t="shared" si="75"/>
        <v>0</v>
      </c>
      <c r="R163" s="56" t="str">
        <f t="shared" si="76"/>
        <v>0</v>
      </c>
      <c r="S163" s="56" t="str">
        <f t="shared" si="77"/>
        <v>0</v>
      </c>
      <c r="T163" s="42" t="str">
        <f t="shared" si="78"/>
        <v>0</v>
      </c>
      <c r="U163" s="42" t="str">
        <f t="shared" si="79"/>
        <v>0</v>
      </c>
      <c r="V163" s="42" t="str">
        <f t="shared" si="80"/>
        <v>0</v>
      </c>
      <c r="W163" s="42" t="str">
        <f t="shared" si="81"/>
        <v>0</v>
      </c>
      <c r="X163" s="43" t="str">
        <f t="shared" si="82"/>
        <v>0</v>
      </c>
      <c r="Y163" s="43" t="str">
        <f t="shared" si="83"/>
        <v>0</v>
      </c>
      <c r="Z163" s="43" t="str">
        <f t="shared" si="84"/>
        <v>0</v>
      </c>
      <c r="AA163" s="43" t="str">
        <f t="shared" si="85"/>
        <v>0</v>
      </c>
      <c r="AB163" s="44" t="str">
        <f t="shared" si="106"/>
        <v>0</v>
      </c>
      <c r="AC163" s="44" t="str">
        <f t="shared" si="107"/>
        <v>0</v>
      </c>
      <c r="AD163" s="44" t="str">
        <f t="shared" si="108"/>
        <v>0</v>
      </c>
      <c r="AE163" s="44" t="str">
        <f t="shared" si="112"/>
        <v>0</v>
      </c>
      <c r="AF163" s="45" t="str">
        <f t="shared" si="86"/>
        <v>0</v>
      </c>
      <c r="AG163" s="45" t="str">
        <f t="shared" si="87"/>
        <v>0</v>
      </c>
      <c r="AH163" s="45" t="str">
        <f t="shared" si="88"/>
        <v>0</v>
      </c>
      <c r="AI163" s="45" t="str">
        <f>MID(VLOOKUP($I163,$K$4:$L95, 2, FALSE),4,1)</f>
        <v>0</v>
      </c>
      <c r="AJ163" s="46" t="str">
        <f t="shared" si="109"/>
        <v>0</v>
      </c>
      <c r="AK163" s="46" t="str">
        <f t="shared" si="110"/>
        <v>0</v>
      </c>
      <c r="AL163" s="47" t="str">
        <f t="shared" si="89"/>
        <v>0</v>
      </c>
      <c r="AM163" s="47" t="str">
        <f t="shared" si="90"/>
        <v>0</v>
      </c>
      <c r="AN163" s="47" t="str">
        <f t="shared" si="91"/>
        <v>0</v>
      </c>
      <c r="AO163" s="47" t="str">
        <f t="shared" si="92"/>
        <v>0</v>
      </c>
      <c r="AP163" s="44">
        <f t="shared" si="111"/>
        <v>0</v>
      </c>
      <c r="AQ163" s="48" t="str">
        <f t="shared" si="93"/>
        <v>0</v>
      </c>
      <c r="AR163" s="48" t="str">
        <f t="shared" si="94"/>
        <v>0</v>
      </c>
      <c r="AS163" s="48" t="str">
        <f t="shared" si="95"/>
        <v>0</v>
      </c>
      <c r="AT163" s="48" t="str">
        <f t="shared" si="96"/>
        <v>0</v>
      </c>
      <c r="AU163" s="48" t="str">
        <f t="shared" si="97"/>
        <v>0</v>
      </c>
      <c r="AV163" s="48" t="str">
        <f t="shared" si="98"/>
        <v>0</v>
      </c>
      <c r="AW163" s="48" t="str">
        <f t="shared" si="99"/>
        <v>0</v>
      </c>
      <c r="AX163" s="48" t="str">
        <f t="shared" si="100"/>
        <v>0</v>
      </c>
      <c r="AY163" s="49" t="str">
        <f t="shared" si="101"/>
        <v>0</v>
      </c>
      <c r="AZ163" s="49" t="str">
        <f t="shared" si="102"/>
        <v>0</v>
      </c>
      <c r="BA163" s="49" t="str">
        <f t="shared" si="103"/>
        <v>0</v>
      </c>
      <c r="BB163" s="49" t="str">
        <f t="shared" si="104"/>
        <v>0</v>
      </c>
      <c r="BE163" s="53"/>
      <c r="BF163" s="53"/>
      <c r="BG163" s="53"/>
      <c r="BH163" s="53" t="str">
        <f>BIN2HEX(_xlfn.CONCAT(P163:V163),2)</f>
        <v>00</v>
      </c>
      <c r="BI163" s="53" t="str">
        <f>BIN2HEX(_xlfn.CONCAT(W163:AD163),2)</f>
        <v>00</v>
      </c>
      <c r="BJ163" s="53" t="str">
        <f>BIN2HEX(_xlfn.CONCAT(AE163:AL163),2)</f>
        <v>00</v>
      </c>
      <c r="BK163" s="53" t="str">
        <f>BIN2HEX(_xlfn.CONCAT(AM163:AT163),2)</f>
        <v>00</v>
      </c>
      <c r="BL163" s="53" t="str">
        <f>BIN2HEX(_xlfn.CONCAT(AU163:BB163),2)</f>
        <v>00</v>
      </c>
    </row>
    <row r="164" spans="1:64" x14ac:dyDescent="0.3">
      <c r="A164" s="63"/>
      <c r="C164">
        <v>126</v>
      </c>
      <c r="E164" t="s">
        <v>231</v>
      </c>
      <c r="F164" t="s">
        <v>231</v>
      </c>
      <c r="G164" t="s">
        <v>231</v>
      </c>
      <c r="H164" t="s">
        <v>231</v>
      </c>
      <c r="I164" t="s">
        <v>231</v>
      </c>
      <c r="J164" t="s">
        <v>231</v>
      </c>
      <c r="K164" t="s">
        <v>231</v>
      </c>
      <c r="L164" t="s">
        <v>199</v>
      </c>
      <c r="M164" t="s">
        <v>159</v>
      </c>
      <c r="N164" t="s">
        <v>235</v>
      </c>
      <c r="O164" s="51" t="str">
        <f>_xlfn.CONCAT("0x",BE164:BL164)</f>
        <v>0x0000000000</v>
      </c>
      <c r="P164" s="56" t="str">
        <f t="shared" si="74"/>
        <v>0</v>
      </c>
      <c r="Q164" s="56" t="str">
        <f t="shared" si="75"/>
        <v>0</v>
      </c>
      <c r="R164" s="56" t="str">
        <f t="shared" si="76"/>
        <v>0</v>
      </c>
      <c r="S164" s="56" t="str">
        <f t="shared" si="77"/>
        <v>0</v>
      </c>
      <c r="T164" s="42" t="str">
        <f t="shared" si="78"/>
        <v>0</v>
      </c>
      <c r="U164" s="42" t="str">
        <f t="shared" si="79"/>
        <v>0</v>
      </c>
      <c r="V164" s="42" t="str">
        <f t="shared" si="80"/>
        <v>0</v>
      </c>
      <c r="W164" s="42" t="str">
        <f t="shared" si="81"/>
        <v>0</v>
      </c>
      <c r="X164" s="43" t="str">
        <f t="shared" si="82"/>
        <v>0</v>
      </c>
      <c r="Y164" s="43" t="str">
        <f t="shared" si="83"/>
        <v>0</v>
      </c>
      <c r="Z164" s="43" t="str">
        <f t="shared" si="84"/>
        <v>0</v>
      </c>
      <c r="AA164" s="43" t="str">
        <f t="shared" si="85"/>
        <v>0</v>
      </c>
      <c r="AB164" s="44" t="str">
        <f t="shared" si="106"/>
        <v>0</v>
      </c>
      <c r="AC164" s="44" t="str">
        <f t="shared" si="107"/>
        <v>0</v>
      </c>
      <c r="AD164" s="44" t="str">
        <f t="shared" si="108"/>
        <v>0</v>
      </c>
      <c r="AE164" s="44" t="str">
        <f t="shared" si="112"/>
        <v>0</v>
      </c>
      <c r="AF164" s="45" t="str">
        <f t="shared" si="86"/>
        <v>0</v>
      </c>
      <c r="AG164" s="45" t="str">
        <f t="shared" si="87"/>
        <v>0</v>
      </c>
      <c r="AH164" s="45" t="str">
        <f t="shared" si="88"/>
        <v>0</v>
      </c>
      <c r="AI164" s="45" t="str">
        <f>MID(VLOOKUP($I164,$K$4:$L95, 2, FALSE),4,1)</f>
        <v>0</v>
      </c>
      <c r="AJ164" s="46" t="str">
        <f t="shared" si="109"/>
        <v>0</v>
      </c>
      <c r="AK164" s="46" t="str">
        <f t="shared" si="110"/>
        <v>0</v>
      </c>
      <c r="AL164" s="47" t="str">
        <f t="shared" si="89"/>
        <v>0</v>
      </c>
      <c r="AM164" s="47" t="str">
        <f t="shared" si="90"/>
        <v>0</v>
      </c>
      <c r="AN164" s="47" t="str">
        <f t="shared" si="91"/>
        <v>0</v>
      </c>
      <c r="AO164" s="47" t="str">
        <f t="shared" si="92"/>
        <v>0</v>
      </c>
      <c r="AP164" s="44">
        <f t="shared" si="111"/>
        <v>0</v>
      </c>
      <c r="AQ164" s="48" t="str">
        <f t="shared" si="93"/>
        <v>0</v>
      </c>
      <c r="AR164" s="48" t="str">
        <f t="shared" si="94"/>
        <v>0</v>
      </c>
      <c r="AS164" s="48" t="str">
        <f t="shared" si="95"/>
        <v>0</v>
      </c>
      <c r="AT164" s="48" t="str">
        <f t="shared" si="96"/>
        <v>0</v>
      </c>
      <c r="AU164" s="48" t="str">
        <f t="shared" si="97"/>
        <v>0</v>
      </c>
      <c r="AV164" s="48" t="str">
        <f t="shared" si="98"/>
        <v>0</v>
      </c>
      <c r="AW164" s="48" t="str">
        <f t="shared" si="99"/>
        <v>0</v>
      </c>
      <c r="AX164" s="48" t="str">
        <f t="shared" si="100"/>
        <v>0</v>
      </c>
      <c r="AY164" s="49" t="str">
        <f t="shared" si="101"/>
        <v>0</v>
      </c>
      <c r="AZ164" s="49" t="str">
        <f t="shared" si="102"/>
        <v>0</v>
      </c>
      <c r="BA164" s="49" t="str">
        <f t="shared" si="103"/>
        <v>0</v>
      </c>
      <c r="BB164" s="49" t="str">
        <f t="shared" si="104"/>
        <v>0</v>
      </c>
      <c r="BE164" s="53"/>
      <c r="BF164" s="53"/>
      <c r="BG164" s="53"/>
      <c r="BH164" s="53" t="str">
        <f>BIN2HEX(_xlfn.CONCAT(P164:V164),2)</f>
        <v>00</v>
      </c>
      <c r="BI164" s="53" t="str">
        <f>BIN2HEX(_xlfn.CONCAT(W164:AD164),2)</f>
        <v>00</v>
      </c>
      <c r="BJ164" s="53" t="str">
        <f>BIN2HEX(_xlfn.CONCAT(AE164:AL164),2)</f>
        <v>00</v>
      </c>
      <c r="BK164" s="53" t="str">
        <f>BIN2HEX(_xlfn.CONCAT(AM164:AT164),2)</f>
        <v>00</v>
      </c>
      <c r="BL164" s="53" t="str">
        <f>BIN2HEX(_xlfn.CONCAT(AU164:BB164),2)</f>
        <v>00</v>
      </c>
    </row>
    <row r="165" spans="1:64" x14ac:dyDescent="0.3">
      <c r="A165" s="63"/>
      <c r="C165">
        <v>127</v>
      </c>
      <c r="E165" t="s">
        <v>231</v>
      </c>
      <c r="F165" t="s">
        <v>231</v>
      </c>
      <c r="G165" t="s">
        <v>231</v>
      </c>
      <c r="H165" t="s">
        <v>231</v>
      </c>
      <c r="I165" t="s">
        <v>231</v>
      </c>
      <c r="J165" t="s">
        <v>231</v>
      </c>
      <c r="K165" t="s">
        <v>231</v>
      </c>
      <c r="L165" t="s">
        <v>199</v>
      </c>
      <c r="M165" t="s">
        <v>159</v>
      </c>
      <c r="N165" t="s">
        <v>235</v>
      </c>
      <c r="O165" s="51" t="str">
        <f>_xlfn.CONCAT("0x",BE165:BL165)</f>
        <v>0x0000000000</v>
      </c>
      <c r="P165" s="56" t="str">
        <f t="shared" si="74"/>
        <v>0</v>
      </c>
      <c r="Q165" s="56" t="str">
        <f t="shared" si="75"/>
        <v>0</v>
      </c>
      <c r="R165" s="56" t="str">
        <f t="shared" si="76"/>
        <v>0</v>
      </c>
      <c r="S165" s="56" t="str">
        <f t="shared" si="77"/>
        <v>0</v>
      </c>
      <c r="T165" s="42" t="str">
        <f t="shared" si="78"/>
        <v>0</v>
      </c>
      <c r="U165" s="42" t="str">
        <f t="shared" si="79"/>
        <v>0</v>
      </c>
      <c r="V165" s="42" t="str">
        <f t="shared" si="80"/>
        <v>0</v>
      </c>
      <c r="W165" s="42" t="str">
        <f t="shared" si="81"/>
        <v>0</v>
      </c>
      <c r="X165" s="43" t="str">
        <f t="shared" si="82"/>
        <v>0</v>
      </c>
      <c r="Y165" s="43" t="str">
        <f t="shared" si="83"/>
        <v>0</v>
      </c>
      <c r="Z165" s="43" t="str">
        <f t="shared" si="84"/>
        <v>0</v>
      </c>
      <c r="AA165" s="43" t="str">
        <f t="shared" si="85"/>
        <v>0</v>
      </c>
      <c r="AB165" s="44" t="str">
        <f t="shared" si="106"/>
        <v>0</v>
      </c>
      <c r="AC165" s="44" t="str">
        <f t="shared" si="107"/>
        <v>0</v>
      </c>
      <c r="AD165" s="44" t="str">
        <f t="shared" si="108"/>
        <v>0</v>
      </c>
      <c r="AE165" s="44" t="str">
        <f t="shared" si="112"/>
        <v>0</v>
      </c>
      <c r="AF165" s="45" t="str">
        <f t="shared" si="86"/>
        <v>0</v>
      </c>
      <c r="AG165" s="45" t="str">
        <f t="shared" si="87"/>
        <v>0</v>
      </c>
      <c r="AH165" s="45" t="str">
        <f t="shared" si="88"/>
        <v>0</v>
      </c>
      <c r="AI165" s="45" t="str">
        <f>MID(VLOOKUP($I165,$K$4:$L96, 2, FALSE),4,1)</f>
        <v>0</v>
      </c>
      <c r="AJ165" s="46" t="str">
        <f t="shared" si="109"/>
        <v>0</v>
      </c>
      <c r="AK165" s="46" t="str">
        <f t="shared" si="110"/>
        <v>0</v>
      </c>
      <c r="AL165" s="47" t="str">
        <f t="shared" si="89"/>
        <v>0</v>
      </c>
      <c r="AM165" s="47" t="str">
        <f t="shared" si="90"/>
        <v>0</v>
      </c>
      <c r="AN165" s="47" t="str">
        <f t="shared" si="91"/>
        <v>0</v>
      </c>
      <c r="AO165" s="47" t="str">
        <f t="shared" si="92"/>
        <v>0</v>
      </c>
      <c r="AP165" s="44">
        <f t="shared" si="111"/>
        <v>0</v>
      </c>
      <c r="AQ165" s="48" t="str">
        <f t="shared" si="93"/>
        <v>0</v>
      </c>
      <c r="AR165" s="48" t="str">
        <f t="shared" si="94"/>
        <v>0</v>
      </c>
      <c r="AS165" s="48" t="str">
        <f t="shared" si="95"/>
        <v>0</v>
      </c>
      <c r="AT165" s="48" t="str">
        <f t="shared" si="96"/>
        <v>0</v>
      </c>
      <c r="AU165" s="48" t="str">
        <f t="shared" si="97"/>
        <v>0</v>
      </c>
      <c r="AV165" s="48" t="str">
        <f t="shared" si="98"/>
        <v>0</v>
      </c>
      <c r="AW165" s="48" t="str">
        <f t="shared" si="99"/>
        <v>0</v>
      </c>
      <c r="AX165" s="48" t="str">
        <f t="shared" si="100"/>
        <v>0</v>
      </c>
      <c r="AY165" s="49" t="str">
        <f t="shared" si="101"/>
        <v>0</v>
      </c>
      <c r="AZ165" s="49" t="str">
        <f t="shared" si="102"/>
        <v>0</v>
      </c>
      <c r="BA165" s="49" t="str">
        <f t="shared" si="103"/>
        <v>0</v>
      </c>
      <c r="BB165" s="49" t="str">
        <f t="shared" si="104"/>
        <v>0</v>
      </c>
      <c r="BE165" s="53"/>
      <c r="BF165" s="53"/>
      <c r="BG165" s="53"/>
      <c r="BH165" s="53" t="str">
        <f>BIN2HEX(_xlfn.CONCAT(P165:V165),2)</f>
        <v>00</v>
      </c>
      <c r="BI165" s="53" t="str">
        <f>BIN2HEX(_xlfn.CONCAT(W165:AD165),2)</f>
        <v>00</v>
      </c>
      <c r="BJ165" s="53" t="str">
        <f>BIN2HEX(_xlfn.CONCAT(AE165:AL165),2)</f>
        <v>00</v>
      </c>
      <c r="BK165" s="53" t="str">
        <f>BIN2HEX(_xlfn.CONCAT(AM165:AT165),2)</f>
        <v>00</v>
      </c>
      <c r="BL165" s="53" t="str">
        <f>BIN2HEX(_xlfn.CONCAT(AU165:BB165),2)</f>
        <v>00</v>
      </c>
    </row>
    <row r="166" spans="1:64" x14ac:dyDescent="0.3">
      <c r="A166" s="63"/>
      <c r="B166" t="s">
        <v>24</v>
      </c>
      <c r="C166">
        <v>128</v>
      </c>
      <c r="E166" t="s">
        <v>231</v>
      </c>
      <c r="F166" t="s">
        <v>231</v>
      </c>
      <c r="G166" t="s">
        <v>231</v>
      </c>
      <c r="H166" t="s">
        <v>231</v>
      </c>
      <c r="I166" t="s">
        <v>24</v>
      </c>
      <c r="J166" t="s">
        <v>231</v>
      </c>
      <c r="K166" t="s">
        <v>236</v>
      </c>
      <c r="L166" t="s">
        <v>199</v>
      </c>
      <c r="M166" t="s">
        <v>233</v>
      </c>
      <c r="N166" t="s">
        <v>235</v>
      </c>
      <c r="O166" s="51" t="str">
        <f t="shared" si="105"/>
        <v>0x0000406C60</v>
      </c>
      <c r="P166" s="56" t="str">
        <f t="shared" si="74"/>
        <v>0</v>
      </c>
      <c r="Q166" s="56" t="str">
        <f t="shared" si="75"/>
        <v>0</v>
      </c>
      <c r="R166" s="56" t="str">
        <f t="shared" si="76"/>
        <v>0</v>
      </c>
      <c r="S166" s="56" t="str">
        <f t="shared" si="77"/>
        <v>0</v>
      </c>
      <c r="T166" s="42" t="str">
        <f t="shared" si="78"/>
        <v>0</v>
      </c>
      <c r="U166" s="42" t="str">
        <f t="shared" si="79"/>
        <v>0</v>
      </c>
      <c r="V166" s="42" t="str">
        <f t="shared" si="80"/>
        <v>0</v>
      </c>
      <c r="W166" s="42" t="str">
        <f t="shared" si="81"/>
        <v>0</v>
      </c>
      <c r="X166" s="43" t="str">
        <f t="shared" si="82"/>
        <v>0</v>
      </c>
      <c r="Y166" s="43" t="str">
        <f t="shared" si="83"/>
        <v>0</v>
      </c>
      <c r="Z166" s="43" t="str">
        <f t="shared" si="84"/>
        <v>0</v>
      </c>
      <c r="AA166" s="43" t="str">
        <f t="shared" si="85"/>
        <v>0</v>
      </c>
      <c r="AB166" s="44" t="str">
        <f t="shared" si="106"/>
        <v>0</v>
      </c>
      <c r="AC166" s="44" t="str">
        <f t="shared" si="107"/>
        <v>0</v>
      </c>
      <c r="AD166" s="44" t="str">
        <f t="shared" si="108"/>
        <v>0</v>
      </c>
      <c r="AE166" s="44" t="str">
        <f t="shared" si="112"/>
        <v>0</v>
      </c>
      <c r="AF166" s="45" t="str">
        <f t="shared" si="86"/>
        <v>1</v>
      </c>
      <c r="AG166" s="45" t="str">
        <f t="shared" si="87"/>
        <v>0</v>
      </c>
      <c r="AH166" s="45" t="str">
        <f t="shared" si="88"/>
        <v>0</v>
      </c>
      <c r="AI166" s="45" t="str">
        <f>MID(VLOOKUP($I166,$K$4:$L139, 2, FALSE),4,1)</f>
        <v>0</v>
      </c>
      <c r="AJ166" s="46" t="str">
        <f t="shared" si="109"/>
        <v>0</v>
      </c>
      <c r="AK166" s="46" t="str">
        <f t="shared" si="110"/>
        <v>0</v>
      </c>
      <c r="AL166" s="47" t="str">
        <f t="shared" si="89"/>
        <v>0</v>
      </c>
      <c r="AM166" s="47" t="str">
        <f t="shared" si="90"/>
        <v>0</v>
      </c>
      <c r="AN166" s="47" t="str">
        <f t="shared" si="91"/>
        <v>1</v>
      </c>
      <c r="AO166" s="47" t="str">
        <f t="shared" si="92"/>
        <v>1</v>
      </c>
      <c r="AP166" s="44">
        <f t="shared" si="111"/>
        <v>0</v>
      </c>
      <c r="AQ166" s="48" t="str">
        <f t="shared" ref="AQ166:AQ197" si="113">MID(DEC2BIN(VLOOKUP($M166,$B$38:$C$293,2,FALSE),10),3,1)</f>
        <v>1</v>
      </c>
      <c r="AR166" s="48" t="str">
        <f t="shared" ref="AR166:AR197" si="114">MID(DEC2BIN(VLOOKUP($M166,$B$38:$C$293,2,FALSE),10),4,1)</f>
        <v>1</v>
      </c>
      <c r="AS166" s="48" t="str">
        <f t="shared" ref="AS166:AS197" si="115">MID(DEC2BIN(VLOOKUP($M166,$B$38:$C$293,2,FALSE),10),5,1)</f>
        <v>0</v>
      </c>
      <c r="AT166" s="48" t="str">
        <f t="shared" ref="AT166:AT197" si="116">MID(DEC2BIN(VLOOKUP($M166,$B$38:$C$293,2,FALSE),10),6,1)</f>
        <v>0</v>
      </c>
      <c r="AU166" s="48" t="str">
        <f t="shared" ref="AU166:AU197" si="117">MID(DEC2BIN(VLOOKUP($M166,$B$38:$C$293,2,FALSE),10),7,1)</f>
        <v>0</v>
      </c>
      <c r="AV166" s="48" t="str">
        <f t="shared" ref="AV166:AV197" si="118">MID(DEC2BIN(VLOOKUP($M166,$B$38:$C$293,2,FALSE),10),8,1)</f>
        <v>1</v>
      </c>
      <c r="AW166" s="48" t="str">
        <f t="shared" ref="AW166:AW197" si="119">MID(DEC2BIN(VLOOKUP($M166,$B$38:$C$293,2,FALSE),10),9,1)</f>
        <v>1</v>
      </c>
      <c r="AX166" s="48" t="str">
        <f t="shared" ref="AX166:AX197" si="120">MID(DEC2BIN(VLOOKUP($M166,$B$38:$C$293,2,FALSE),10),10,1)</f>
        <v>0</v>
      </c>
      <c r="AY166" s="49" t="str">
        <f t="shared" si="101"/>
        <v>0</v>
      </c>
      <c r="AZ166" s="49" t="str">
        <f t="shared" si="102"/>
        <v>0</v>
      </c>
      <c r="BA166" s="49" t="str">
        <f t="shared" si="103"/>
        <v>0</v>
      </c>
      <c r="BB166" s="49" t="str">
        <f t="shared" si="104"/>
        <v>0</v>
      </c>
      <c r="BE166" s="53"/>
      <c r="BF166" s="53"/>
      <c r="BG166" s="53"/>
      <c r="BH166" s="53" t="str">
        <f t="shared" si="69"/>
        <v>00</v>
      </c>
      <c r="BI166" s="53" t="str">
        <f t="shared" si="70"/>
        <v>00</v>
      </c>
      <c r="BJ166" s="53" t="str">
        <f t="shared" si="71"/>
        <v>40</v>
      </c>
      <c r="BK166" s="53" t="str">
        <f t="shared" si="72"/>
        <v>6C</v>
      </c>
      <c r="BL166" s="53" t="str">
        <f t="shared" si="73"/>
        <v>60</v>
      </c>
    </row>
    <row r="167" spans="1:64" x14ac:dyDescent="0.3">
      <c r="A167" s="63"/>
      <c r="C167">
        <v>129</v>
      </c>
      <c r="E167" t="s">
        <v>231</v>
      </c>
      <c r="F167" t="s">
        <v>231</v>
      </c>
      <c r="G167" t="s">
        <v>231</v>
      </c>
      <c r="H167" t="s">
        <v>231</v>
      </c>
      <c r="I167" t="s">
        <v>231</v>
      </c>
      <c r="J167" t="s">
        <v>231</v>
      </c>
      <c r="K167" t="s">
        <v>231</v>
      </c>
      <c r="L167" t="s">
        <v>199</v>
      </c>
      <c r="M167" t="s">
        <v>159</v>
      </c>
      <c r="N167" t="s">
        <v>235</v>
      </c>
      <c r="O167" s="51" t="str">
        <f t="shared" si="105"/>
        <v>0x0000000000</v>
      </c>
      <c r="P167" s="56" t="str">
        <f t="shared" si="74"/>
        <v>0</v>
      </c>
      <c r="Q167" s="56" t="str">
        <f t="shared" si="75"/>
        <v>0</v>
      </c>
      <c r="R167" s="56" t="str">
        <f t="shared" si="76"/>
        <v>0</v>
      </c>
      <c r="S167" s="56" t="str">
        <f t="shared" si="77"/>
        <v>0</v>
      </c>
      <c r="T167" s="42" t="str">
        <f t="shared" si="78"/>
        <v>0</v>
      </c>
      <c r="U167" s="42" t="str">
        <f t="shared" si="79"/>
        <v>0</v>
      </c>
      <c r="V167" s="42" t="str">
        <f t="shared" si="80"/>
        <v>0</v>
      </c>
      <c r="W167" s="42" t="str">
        <f t="shared" si="81"/>
        <v>0</v>
      </c>
      <c r="X167" s="43" t="str">
        <f t="shared" si="82"/>
        <v>0</v>
      </c>
      <c r="Y167" s="43" t="str">
        <f t="shared" si="83"/>
        <v>0</v>
      </c>
      <c r="Z167" s="43" t="str">
        <f t="shared" si="84"/>
        <v>0</v>
      </c>
      <c r="AA167" s="43" t="str">
        <f t="shared" si="85"/>
        <v>0</v>
      </c>
      <c r="AB167" s="44" t="str">
        <f t="shared" si="106"/>
        <v>0</v>
      </c>
      <c r="AC167" s="44" t="str">
        <f t="shared" si="107"/>
        <v>0</v>
      </c>
      <c r="AD167" s="44" t="str">
        <f t="shared" si="108"/>
        <v>0</v>
      </c>
      <c r="AE167" s="44" t="str">
        <f t="shared" si="112"/>
        <v>0</v>
      </c>
      <c r="AF167" s="45" t="str">
        <f t="shared" si="86"/>
        <v>0</v>
      </c>
      <c r="AG167" s="45" t="str">
        <f t="shared" si="87"/>
        <v>0</v>
      </c>
      <c r="AH167" s="45" t="str">
        <f t="shared" si="88"/>
        <v>0</v>
      </c>
      <c r="AI167" s="45" t="str">
        <f>MID(VLOOKUP($I167,$K$4:$L99, 2, FALSE),4,1)</f>
        <v>0</v>
      </c>
      <c r="AJ167" s="46" t="str">
        <f t="shared" si="109"/>
        <v>0</v>
      </c>
      <c r="AK167" s="46" t="str">
        <f t="shared" si="110"/>
        <v>0</v>
      </c>
      <c r="AL167" s="47" t="str">
        <f t="shared" si="89"/>
        <v>0</v>
      </c>
      <c r="AM167" s="47" t="str">
        <f t="shared" si="90"/>
        <v>0</v>
      </c>
      <c r="AN167" s="47" t="str">
        <f t="shared" si="91"/>
        <v>0</v>
      </c>
      <c r="AO167" s="47" t="str">
        <f t="shared" si="92"/>
        <v>0</v>
      </c>
      <c r="AP167" s="44">
        <f t="shared" si="111"/>
        <v>0</v>
      </c>
      <c r="AQ167" s="48" t="str">
        <f t="shared" si="113"/>
        <v>0</v>
      </c>
      <c r="AR167" s="48" t="str">
        <f t="shared" si="114"/>
        <v>0</v>
      </c>
      <c r="AS167" s="48" t="str">
        <f t="shared" si="115"/>
        <v>0</v>
      </c>
      <c r="AT167" s="48" t="str">
        <f t="shared" si="116"/>
        <v>0</v>
      </c>
      <c r="AU167" s="48" t="str">
        <f t="shared" si="117"/>
        <v>0</v>
      </c>
      <c r="AV167" s="48" t="str">
        <f t="shared" si="118"/>
        <v>0</v>
      </c>
      <c r="AW167" s="48" t="str">
        <f t="shared" si="119"/>
        <v>0</v>
      </c>
      <c r="AX167" s="48" t="str">
        <f t="shared" si="120"/>
        <v>0</v>
      </c>
      <c r="AY167" s="49" t="str">
        <f t="shared" si="101"/>
        <v>0</v>
      </c>
      <c r="AZ167" s="49" t="str">
        <f t="shared" si="102"/>
        <v>0</v>
      </c>
      <c r="BA167" s="49" t="str">
        <f t="shared" si="103"/>
        <v>0</v>
      </c>
      <c r="BB167" s="49" t="str">
        <f t="shared" si="104"/>
        <v>0</v>
      </c>
      <c r="BE167" s="53"/>
      <c r="BF167" s="53"/>
      <c r="BG167" s="53"/>
      <c r="BH167" s="53" t="str">
        <f t="shared" si="69"/>
        <v>00</v>
      </c>
      <c r="BI167" s="53" t="str">
        <f t="shared" si="70"/>
        <v>00</v>
      </c>
      <c r="BJ167" s="53" t="str">
        <f t="shared" si="71"/>
        <v>00</v>
      </c>
      <c r="BK167" s="53" t="str">
        <f t="shared" si="72"/>
        <v>00</v>
      </c>
      <c r="BL167" s="53" t="str">
        <f t="shared" si="73"/>
        <v>00</v>
      </c>
    </row>
    <row r="168" spans="1:64" x14ac:dyDescent="0.3">
      <c r="A168" s="63"/>
      <c r="C168">
        <v>130</v>
      </c>
      <c r="E168" t="s">
        <v>231</v>
      </c>
      <c r="F168" t="s">
        <v>231</v>
      </c>
      <c r="G168" t="s">
        <v>231</v>
      </c>
      <c r="H168" t="s">
        <v>231</v>
      </c>
      <c r="I168" t="s">
        <v>231</v>
      </c>
      <c r="J168" t="s">
        <v>231</v>
      </c>
      <c r="K168" t="s">
        <v>231</v>
      </c>
      <c r="L168" t="s">
        <v>199</v>
      </c>
      <c r="M168" t="s">
        <v>159</v>
      </c>
      <c r="N168" t="s">
        <v>235</v>
      </c>
      <c r="O168" s="51" t="str">
        <f t="shared" si="105"/>
        <v>0x0000000000</v>
      </c>
      <c r="P168" s="56" t="str">
        <f t="shared" si="74"/>
        <v>0</v>
      </c>
      <c r="Q168" s="56" t="str">
        <f t="shared" si="75"/>
        <v>0</v>
      </c>
      <c r="R168" s="56" t="str">
        <f t="shared" si="76"/>
        <v>0</v>
      </c>
      <c r="S168" s="56" t="str">
        <f t="shared" si="77"/>
        <v>0</v>
      </c>
      <c r="T168" s="42" t="str">
        <f t="shared" si="78"/>
        <v>0</v>
      </c>
      <c r="U168" s="42" t="str">
        <f t="shared" si="79"/>
        <v>0</v>
      </c>
      <c r="V168" s="42" t="str">
        <f t="shared" si="80"/>
        <v>0</v>
      </c>
      <c r="W168" s="42" t="str">
        <f t="shared" si="81"/>
        <v>0</v>
      </c>
      <c r="X168" s="43" t="str">
        <f t="shared" si="82"/>
        <v>0</v>
      </c>
      <c r="Y168" s="43" t="str">
        <f t="shared" si="83"/>
        <v>0</v>
      </c>
      <c r="Z168" s="43" t="str">
        <f t="shared" si="84"/>
        <v>0</v>
      </c>
      <c r="AA168" s="43" t="str">
        <f t="shared" si="85"/>
        <v>0</v>
      </c>
      <c r="AB168" s="44" t="str">
        <f t="shared" si="106"/>
        <v>0</v>
      </c>
      <c r="AC168" s="44" t="str">
        <f t="shared" si="107"/>
        <v>0</v>
      </c>
      <c r="AD168" s="44" t="str">
        <f t="shared" si="108"/>
        <v>0</v>
      </c>
      <c r="AE168" s="44" t="str">
        <f t="shared" si="112"/>
        <v>0</v>
      </c>
      <c r="AF168" s="45" t="str">
        <f t="shared" si="86"/>
        <v>0</v>
      </c>
      <c r="AG168" s="45" t="str">
        <f t="shared" si="87"/>
        <v>0</v>
      </c>
      <c r="AH168" s="45" t="str">
        <f t="shared" si="88"/>
        <v>0</v>
      </c>
      <c r="AI168" s="45" t="str">
        <f>MID(VLOOKUP($I168,$K$4:$L99, 2, FALSE),4,1)</f>
        <v>0</v>
      </c>
      <c r="AJ168" s="46" t="str">
        <f t="shared" si="109"/>
        <v>0</v>
      </c>
      <c r="AK168" s="46" t="str">
        <f t="shared" si="110"/>
        <v>0</v>
      </c>
      <c r="AL168" s="47" t="str">
        <f t="shared" si="89"/>
        <v>0</v>
      </c>
      <c r="AM168" s="47" t="str">
        <f t="shared" si="90"/>
        <v>0</v>
      </c>
      <c r="AN168" s="47" t="str">
        <f t="shared" si="91"/>
        <v>0</v>
      </c>
      <c r="AO168" s="47" t="str">
        <f t="shared" si="92"/>
        <v>0</v>
      </c>
      <c r="AP168" s="44">
        <f t="shared" si="111"/>
        <v>0</v>
      </c>
      <c r="AQ168" s="48" t="str">
        <f t="shared" si="113"/>
        <v>0</v>
      </c>
      <c r="AR168" s="48" t="str">
        <f t="shared" si="114"/>
        <v>0</v>
      </c>
      <c r="AS168" s="48" t="str">
        <f t="shared" si="115"/>
        <v>0</v>
      </c>
      <c r="AT168" s="48" t="str">
        <f t="shared" si="116"/>
        <v>0</v>
      </c>
      <c r="AU168" s="48" t="str">
        <f t="shared" si="117"/>
        <v>0</v>
      </c>
      <c r="AV168" s="48" t="str">
        <f t="shared" si="118"/>
        <v>0</v>
      </c>
      <c r="AW168" s="48" t="str">
        <f t="shared" si="119"/>
        <v>0</v>
      </c>
      <c r="AX168" s="48" t="str">
        <f t="shared" si="120"/>
        <v>0</v>
      </c>
      <c r="AY168" s="49" t="str">
        <f t="shared" si="101"/>
        <v>0</v>
      </c>
      <c r="AZ168" s="49" t="str">
        <f t="shared" si="102"/>
        <v>0</v>
      </c>
      <c r="BA168" s="49" t="str">
        <f t="shared" si="103"/>
        <v>0</v>
      </c>
      <c r="BB168" s="49" t="str">
        <f t="shared" si="104"/>
        <v>0</v>
      </c>
      <c r="BE168" s="53"/>
      <c r="BF168" s="53"/>
      <c r="BG168" s="53"/>
      <c r="BH168" s="53" t="str">
        <f t="shared" si="69"/>
        <v>00</v>
      </c>
      <c r="BI168" s="53" t="str">
        <f t="shared" si="70"/>
        <v>00</v>
      </c>
      <c r="BJ168" s="53" t="str">
        <f t="shared" si="71"/>
        <v>00</v>
      </c>
      <c r="BK168" s="53" t="str">
        <f t="shared" si="72"/>
        <v>00</v>
      </c>
      <c r="BL168" s="53" t="str">
        <f t="shared" si="73"/>
        <v>00</v>
      </c>
    </row>
    <row r="169" spans="1:64" x14ac:dyDescent="0.3">
      <c r="A169" s="63"/>
      <c r="C169">
        <v>131</v>
      </c>
      <c r="E169" t="s">
        <v>231</v>
      </c>
      <c r="F169" t="s">
        <v>231</v>
      </c>
      <c r="G169" t="s">
        <v>231</v>
      </c>
      <c r="H169" t="s">
        <v>231</v>
      </c>
      <c r="I169" t="s">
        <v>231</v>
      </c>
      <c r="J169" t="s">
        <v>231</v>
      </c>
      <c r="K169" t="s">
        <v>231</v>
      </c>
      <c r="L169" t="s">
        <v>199</v>
      </c>
      <c r="M169" t="s">
        <v>159</v>
      </c>
      <c r="N169" t="s">
        <v>235</v>
      </c>
      <c r="O169" s="51" t="str">
        <f t="shared" si="105"/>
        <v>0x0000000000</v>
      </c>
      <c r="P169" s="56" t="str">
        <f t="shared" si="74"/>
        <v>0</v>
      </c>
      <c r="Q169" s="56" t="str">
        <f t="shared" si="75"/>
        <v>0</v>
      </c>
      <c r="R169" s="56" t="str">
        <f t="shared" si="76"/>
        <v>0</v>
      </c>
      <c r="S169" s="56" t="str">
        <f t="shared" si="77"/>
        <v>0</v>
      </c>
      <c r="T169" s="42" t="str">
        <f t="shared" si="78"/>
        <v>0</v>
      </c>
      <c r="U169" s="42" t="str">
        <f t="shared" si="79"/>
        <v>0</v>
      </c>
      <c r="V169" s="42" t="str">
        <f t="shared" si="80"/>
        <v>0</v>
      </c>
      <c r="W169" s="42" t="str">
        <f t="shared" si="81"/>
        <v>0</v>
      </c>
      <c r="X169" s="43" t="str">
        <f t="shared" si="82"/>
        <v>0</v>
      </c>
      <c r="Y169" s="43" t="str">
        <f t="shared" si="83"/>
        <v>0</v>
      </c>
      <c r="Z169" s="43" t="str">
        <f t="shared" si="84"/>
        <v>0</v>
      </c>
      <c r="AA169" s="43" t="str">
        <f t="shared" si="85"/>
        <v>0</v>
      </c>
      <c r="AB169" s="44" t="str">
        <f t="shared" si="106"/>
        <v>0</v>
      </c>
      <c r="AC169" s="44" t="str">
        <f t="shared" si="107"/>
        <v>0</v>
      </c>
      <c r="AD169" s="44" t="str">
        <f t="shared" si="108"/>
        <v>0</v>
      </c>
      <c r="AE169" s="44" t="str">
        <f t="shared" si="112"/>
        <v>0</v>
      </c>
      <c r="AF169" s="45" t="str">
        <f t="shared" si="86"/>
        <v>0</v>
      </c>
      <c r="AG169" s="45" t="str">
        <f t="shared" si="87"/>
        <v>0</v>
      </c>
      <c r="AH169" s="45" t="str">
        <f t="shared" si="88"/>
        <v>0</v>
      </c>
      <c r="AI169" s="45" t="str">
        <f>MID(VLOOKUP($I169,$K$4:$L100, 2, FALSE),4,1)</f>
        <v>0</v>
      </c>
      <c r="AJ169" s="46" t="str">
        <f t="shared" si="109"/>
        <v>0</v>
      </c>
      <c r="AK169" s="46" t="str">
        <f t="shared" si="110"/>
        <v>0</v>
      </c>
      <c r="AL169" s="47" t="str">
        <f t="shared" si="89"/>
        <v>0</v>
      </c>
      <c r="AM169" s="47" t="str">
        <f t="shared" si="90"/>
        <v>0</v>
      </c>
      <c r="AN169" s="47" t="str">
        <f t="shared" si="91"/>
        <v>0</v>
      </c>
      <c r="AO169" s="47" t="str">
        <f t="shared" si="92"/>
        <v>0</v>
      </c>
      <c r="AP169" s="44">
        <f t="shared" si="111"/>
        <v>0</v>
      </c>
      <c r="AQ169" s="48" t="str">
        <f t="shared" si="113"/>
        <v>0</v>
      </c>
      <c r="AR169" s="48" t="str">
        <f t="shared" si="114"/>
        <v>0</v>
      </c>
      <c r="AS169" s="48" t="str">
        <f t="shared" si="115"/>
        <v>0</v>
      </c>
      <c r="AT169" s="48" t="str">
        <f t="shared" si="116"/>
        <v>0</v>
      </c>
      <c r="AU169" s="48" t="str">
        <f t="shared" si="117"/>
        <v>0</v>
      </c>
      <c r="AV169" s="48" t="str">
        <f t="shared" si="118"/>
        <v>0</v>
      </c>
      <c r="AW169" s="48" t="str">
        <f t="shared" si="119"/>
        <v>0</v>
      </c>
      <c r="AX169" s="48" t="str">
        <f t="shared" si="120"/>
        <v>0</v>
      </c>
      <c r="AY169" s="49" t="str">
        <f t="shared" si="101"/>
        <v>0</v>
      </c>
      <c r="AZ169" s="49" t="str">
        <f t="shared" si="102"/>
        <v>0</v>
      </c>
      <c r="BA169" s="49" t="str">
        <f t="shared" si="103"/>
        <v>0</v>
      </c>
      <c r="BB169" s="49" t="str">
        <f t="shared" si="104"/>
        <v>0</v>
      </c>
      <c r="BE169" s="53"/>
      <c r="BF169" s="53"/>
      <c r="BG169" s="53"/>
      <c r="BH169" s="53" t="str">
        <f t="shared" si="69"/>
        <v>00</v>
      </c>
      <c r="BI169" s="53" t="str">
        <f t="shared" si="70"/>
        <v>00</v>
      </c>
      <c r="BJ169" s="53" t="str">
        <f t="shared" si="71"/>
        <v>00</v>
      </c>
      <c r="BK169" s="53" t="str">
        <f t="shared" si="72"/>
        <v>00</v>
      </c>
      <c r="BL169" s="53" t="str">
        <f t="shared" si="73"/>
        <v>00</v>
      </c>
    </row>
    <row r="170" spans="1:64" x14ac:dyDescent="0.3">
      <c r="A170" s="63"/>
      <c r="B170" t="s">
        <v>25</v>
      </c>
      <c r="C170">
        <v>132</v>
      </c>
      <c r="E170" t="s">
        <v>231</v>
      </c>
      <c r="F170" t="s">
        <v>231</v>
      </c>
      <c r="G170" t="s">
        <v>231</v>
      </c>
      <c r="H170" t="s">
        <v>231</v>
      </c>
      <c r="I170" t="s">
        <v>25</v>
      </c>
      <c r="J170" t="s">
        <v>231</v>
      </c>
      <c r="K170" t="s">
        <v>236</v>
      </c>
      <c r="L170" t="s">
        <v>199</v>
      </c>
      <c r="M170" t="s">
        <v>233</v>
      </c>
      <c r="N170" t="s">
        <v>235</v>
      </c>
      <c r="O170" s="51" t="str">
        <f t="shared" si="105"/>
        <v>0x0000486C60</v>
      </c>
      <c r="P170" s="56" t="str">
        <f t="shared" si="74"/>
        <v>0</v>
      </c>
      <c r="Q170" s="56" t="str">
        <f t="shared" si="75"/>
        <v>0</v>
      </c>
      <c r="R170" s="56" t="str">
        <f t="shared" si="76"/>
        <v>0</v>
      </c>
      <c r="S170" s="56" t="str">
        <f t="shared" si="77"/>
        <v>0</v>
      </c>
      <c r="T170" s="42" t="str">
        <f t="shared" si="78"/>
        <v>0</v>
      </c>
      <c r="U170" s="42" t="str">
        <f t="shared" si="79"/>
        <v>0</v>
      </c>
      <c r="V170" s="42" t="str">
        <f t="shared" si="80"/>
        <v>0</v>
      </c>
      <c r="W170" s="42" t="str">
        <f t="shared" si="81"/>
        <v>0</v>
      </c>
      <c r="X170" s="43" t="str">
        <f t="shared" si="82"/>
        <v>0</v>
      </c>
      <c r="Y170" s="43" t="str">
        <f t="shared" si="83"/>
        <v>0</v>
      </c>
      <c r="Z170" s="43" t="str">
        <f t="shared" si="84"/>
        <v>0</v>
      </c>
      <c r="AA170" s="43" t="str">
        <f t="shared" si="85"/>
        <v>0</v>
      </c>
      <c r="AB170" s="44" t="str">
        <f t="shared" si="106"/>
        <v>0</v>
      </c>
      <c r="AC170" s="44" t="str">
        <f t="shared" si="107"/>
        <v>0</v>
      </c>
      <c r="AD170" s="44" t="str">
        <f t="shared" si="108"/>
        <v>0</v>
      </c>
      <c r="AE170" s="44" t="str">
        <f t="shared" si="112"/>
        <v>0</v>
      </c>
      <c r="AF170" s="45" t="str">
        <f t="shared" si="86"/>
        <v>1</v>
      </c>
      <c r="AG170" s="45" t="str">
        <f t="shared" si="87"/>
        <v>0</v>
      </c>
      <c r="AH170" s="45" t="str">
        <f t="shared" si="88"/>
        <v>0</v>
      </c>
      <c r="AI170" s="45" t="str">
        <f>MID(VLOOKUP($I170,$K$4:$L140, 2, FALSE),4,1)</f>
        <v>1</v>
      </c>
      <c r="AJ170" s="46" t="str">
        <f t="shared" si="109"/>
        <v>0</v>
      </c>
      <c r="AK170" s="46" t="str">
        <f t="shared" si="110"/>
        <v>0</v>
      </c>
      <c r="AL170" s="47" t="str">
        <f t="shared" si="89"/>
        <v>0</v>
      </c>
      <c r="AM170" s="47" t="str">
        <f t="shared" si="90"/>
        <v>0</v>
      </c>
      <c r="AN170" s="47" t="str">
        <f t="shared" si="91"/>
        <v>1</v>
      </c>
      <c r="AO170" s="47" t="str">
        <f t="shared" si="92"/>
        <v>1</v>
      </c>
      <c r="AP170" s="44">
        <f t="shared" si="111"/>
        <v>0</v>
      </c>
      <c r="AQ170" s="48" t="str">
        <f t="shared" si="113"/>
        <v>1</v>
      </c>
      <c r="AR170" s="48" t="str">
        <f t="shared" si="114"/>
        <v>1</v>
      </c>
      <c r="AS170" s="48" t="str">
        <f t="shared" si="115"/>
        <v>0</v>
      </c>
      <c r="AT170" s="48" t="str">
        <f t="shared" si="116"/>
        <v>0</v>
      </c>
      <c r="AU170" s="48" t="str">
        <f t="shared" si="117"/>
        <v>0</v>
      </c>
      <c r="AV170" s="48" t="str">
        <f t="shared" si="118"/>
        <v>1</v>
      </c>
      <c r="AW170" s="48" t="str">
        <f t="shared" si="119"/>
        <v>1</v>
      </c>
      <c r="AX170" s="48" t="str">
        <f t="shared" si="120"/>
        <v>0</v>
      </c>
      <c r="AY170" s="49" t="str">
        <f t="shared" si="101"/>
        <v>0</v>
      </c>
      <c r="AZ170" s="49" t="str">
        <f t="shared" si="102"/>
        <v>0</v>
      </c>
      <c r="BA170" s="49" t="str">
        <f t="shared" si="103"/>
        <v>0</v>
      </c>
      <c r="BB170" s="49" t="str">
        <f t="shared" si="104"/>
        <v>0</v>
      </c>
      <c r="BE170" s="53"/>
      <c r="BF170" s="53"/>
      <c r="BG170" s="53"/>
      <c r="BH170" s="53" t="str">
        <f t="shared" si="69"/>
        <v>00</v>
      </c>
      <c r="BI170" s="53" t="str">
        <f t="shared" si="70"/>
        <v>00</v>
      </c>
      <c r="BJ170" s="53" t="str">
        <f t="shared" si="71"/>
        <v>48</v>
      </c>
      <c r="BK170" s="53" t="str">
        <f t="shared" si="72"/>
        <v>6C</v>
      </c>
      <c r="BL170" s="53" t="str">
        <f t="shared" si="73"/>
        <v>60</v>
      </c>
    </row>
    <row r="171" spans="1:64" x14ac:dyDescent="0.3">
      <c r="A171" s="63"/>
      <c r="C171">
        <v>133</v>
      </c>
      <c r="E171" t="s">
        <v>231</v>
      </c>
      <c r="F171" t="s">
        <v>231</v>
      </c>
      <c r="G171" t="s">
        <v>231</v>
      </c>
      <c r="H171" t="s">
        <v>231</v>
      </c>
      <c r="I171" t="s">
        <v>231</v>
      </c>
      <c r="J171" t="s">
        <v>231</v>
      </c>
      <c r="K171" t="s">
        <v>231</v>
      </c>
      <c r="L171" t="s">
        <v>199</v>
      </c>
      <c r="M171" t="s">
        <v>159</v>
      </c>
      <c r="N171" t="s">
        <v>235</v>
      </c>
      <c r="O171" s="51" t="str">
        <f>_xlfn.CONCAT("0x",BE171:BL171)</f>
        <v>0x0000000000</v>
      </c>
      <c r="P171" s="56" t="str">
        <f t="shared" si="74"/>
        <v>0</v>
      </c>
      <c r="Q171" s="56" t="str">
        <f t="shared" si="75"/>
        <v>0</v>
      </c>
      <c r="R171" s="56" t="str">
        <f t="shared" si="76"/>
        <v>0</v>
      </c>
      <c r="S171" s="56" t="str">
        <f t="shared" si="77"/>
        <v>0</v>
      </c>
      <c r="T171" s="42" t="str">
        <f t="shared" si="78"/>
        <v>0</v>
      </c>
      <c r="U171" s="42" t="str">
        <f t="shared" si="79"/>
        <v>0</v>
      </c>
      <c r="V171" s="42" t="str">
        <f t="shared" si="80"/>
        <v>0</v>
      </c>
      <c r="W171" s="42" t="str">
        <f t="shared" si="81"/>
        <v>0</v>
      </c>
      <c r="X171" s="43" t="str">
        <f t="shared" si="82"/>
        <v>0</v>
      </c>
      <c r="Y171" s="43" t="str">
        <f t="shared" si="83"/>
        <v>0</v>
      </c>
      <c r="Z171" s="43" t="str">
        <f t="shared" si="84"/>
        <v>0</v>
      </c>
      <c r="AA171" s="43" t="str">
        <f t="shared" si="85"/>
        <v>0</v>
      </c>
      <c r="AB171" s="44" t="str">
        <f t="shared" si="106"/>
        <v>0</v>
      </c>
      <c r="AC171" s="44" t="str">
        <f t="shared" si="107"/>
        <v>0</v>
      </c>
      <c r="AD171" s="44" t="str">
        <f t="shared" si="108"/>
        <v>0</v>
      </c>
      <c r="AE171" s="44" t="str">
        <f t="shared" si="112"/>
        <v>0</v>
      </c>
      <c r="AF171" s="45" t="str">
        <f t="shared" si="86"/>
        <v>0</v>
      </c>
      <c r="AG171" s="45" t="str">
        <f t="shared" si="87"/>
        <v>0</v>
      </c>
      <c r="AH171" s="45" t="str">
        <f t="shared" si="88"/>
        <v>0</v>
      </c>
      <c r="AI171" s="45" t="str">
        <f>MID(VLOOKUP($I171,$K$4:$L103, 2, FALSE),4,1)</f>
        <v>0</v>
      </c>
      <c r="AJ171" s="46" t="str">
        <f t="shared" si="109"/>
        <v>0</v>
      </c>
      <c r="AK171" s="46" t="str">
        <f t="shared" si="110"/>
        <v>0</v>
      </c>
      <c r="AL171" s="47" t="str">
        <f t="shared" si="89"/>
        <v>0</v>
      </c>
      <c r="AM171" s="47" t="str">
        <f t="shared" si="90"/>
        <v>0</v>
      </c>
      <c r="AN171" s="47" t="str">
        <f t="shared" si="91"/>
        <v>0</v>
      </c>
      <c r="AO171" s="47" t="str">
        <f t="shared" si="92"/>
        <v>0</v>
      </c>
      <c r="AP171" s="44">
        <f t="shared" si="111"/>
        <v>0</v>
      </c>
      <c r="AQ171" s="48" t="str">
        <f t="shared" si="113"/>
        <v>0</v>
      </c>
      <c r="AR171" s="48" t="str">
        <f t="shared" si="114"/>
        <v>0</v>
      </c>
      <c r="AS171" s="48" t="str">
        <f t="shared" si="115"/>
        <v>0</v>
      </c>
      <c r="AT171" s="48" t="str">
        <f t="shared" si="116"/>
        <v>0</v>
      </c>
      <c r="AU171" s="48" t="str">
        <f t="shared" si="117"/>
        <v>0</v>
      </c>
      <c r="AV171" s="48" t="str">
        <f t="shared" si="118"/>
        <v>0</v>
      </c>
      <c r="AW171" s="48" t="str">
        <f t="shared" si="119"/>
        <v>0</v>
      </c>
      <c r="AX171" s="48" t="str">
        <f t="shared" si="120"/>
        <v>0</v>
      </c>
      <c r="AY171" s="49" t="str">
        <f t="shared" si="101"/>
        <v>0</v>
      </c>
      <c r="AZ171" s="49" t="str">
        <f t="shared" si="102"/>
        <v>0</v>
      </c>
      <c r="BA171" s="49" t="str">
        <f t="shared" si="103"/>
        <v>0</v>
      </c>
      <c r="BB171" s="49" t="str">
        <f t="shared" si="104"/>
        <v>0</v>
      </c>
      <c r="BE171" s="53"/>
      <c r="BF171" s="53"/>
      <c r="BG171" s="53"/>
      <c r="BH171" s="53" t="str">
        <f>BIN2HEX(_xlfn.CONCAT(P171:V171),2)</f>
        <v>00</v>
      </c>
      <c r="BI171" s="53" t="str">
        <f>BIN2HEX(_xlfn.CONCAT(W171:AD171),2)</f>
        <v>00</v>
      </c>
      <c r="BJ171" s="53" t="str">
        <f>BIN2HEX(_xlfn.CONCAT(AE171:AL171),2)</f>
        <v>00</v>
      </c>
      <c r="BK171" s="53" t="str">
        <f>BIN2HEX(_xlfn.CONCAT(AM171:AT171),2)</f>
        <v>00</v>
      </c>
      <c r="BL171" s="53" t="str">
        <f>BIN2HEX(_xlfn.CONCAT(AU171:BB171),2)</f>
        <v>00</v>
      </c>
    </row>
    <row r="172" spans="1:64" x14ac:dyDescent="0.3">
      <c r="A172" s="63"/>
      <c r="C172">
        <v>134</v>
      </c>
      <c r="E172" t="s">
        <v>231</v>
      </c>
      <c r="F172" t="s">
        <v>231</v>
      </c>
      <c r="G172" t="s">
        <v>231</v>
      </c>
      <c r="H172" t="s">
        <v>231</v>
      </c>
      <c r="I172" t="s">
        <v>231</v>
      </c>
      <c r="J172" t="s">
        <v>231</v>
      </c>
      <c r="K172" t="s">
        <v>231</v>
      </c>
      <c r="L172" t="s">
        <v>199</v>
      </c>
      <c r="M172" t="s">
        <v>159</v>
      </c>
      <c r="N172" t="s">
        <v>235</v>
      </c>
      <c r="O172" s="51" t="str">
        <f>_xlfn.CONCAT("0x",BE172:BL172)</f>
        <v>0x0000000000</v>
      </c>
      <c r="P172" s="56" t="str">
        <f t="shared" si="74"/>
        <v>0</v>
      </c>
      <c r="Q172" s="56" t="str">
        <f t="shared" si="75"/>
        <v>0</v>
      </c>
      <c r="R172" s="56" t="str">
        <f t="shared" si="76"/>
        <v>0</v>
      </c>
      <c r="S172" s="56" t="str">
        <f t="shared" si="77"/>
        <v>0</v>
      </c>
      <c r="T172" s="42" t="str">
        <f t="shared" si="78"/>
        <v>0</v>
      </c>
      <c r="U172" s="42" t="str">
        <f t="shared" si="79"/>
        <v>0</v>
      </c>
      <c r="V172" s="42" t="str">
        <f t="shared" si="80"/>
        <v>0</v>
      </c>
      <c r="W172" s="42" t="str">
        <f t="shared" si="81"/>
        <v>0</v>
      </c>
      <c r="X172" s="43" t="str">
        <f t="shared" si="82"/>
        <v>0</v>
      </c>
      <c r="Y172" s="43" t="str">
        <f t="shared" si="83"/>
        <v>0</v>
      </c>
      <c r="Z172" s="43" t="str">
        <f t="shared" si="84"/>
        <v>0</v>
      </c>
      <c r="AA172" s="43" t="str">
        <f t="shared" si="85"/>
        <v>0</v>
      </c>
      <c r="AB172" s="44" t="str">
        <f t="shared" si="106"/>
        <v>0</v>
      </c>
      <c r="AC172" s="44" t="str">
        <f t="shared" si="107"/>
        <v>0</v>
      </c>
      <c r="AD172" s="44" t="str">
        <f t="shared" si="108"/>
        <v>0</v>
      </c>
      <c r="AE172" s="44" t="str">
        <f t="shared" si="112"/>
        <v>0</v>
      </c>
      <c r="AF172" s="45" t="str">
        <f t="shared" si="86"/>
        <v>0</v>
      </c>
      <c r="AG172" s="45" t="str">
        <f t="shared" si="87"/>
        <v>0</v>
      </c>
      <c r="AH172" s="45" t="str">
        <f t="shared" si="88"/>
        <v>0</v>
      </c>
      <c r="AI172" s="45" t="str">
        <f>MID(VLOOKUP($I172,$K$4:$L103, 2, FALSE),4,1)</f>
        <v>0</v>
      </c>
      <c r="AJ172" s="46" t="str">
        <f t="shared" si="109"/>
        <v>0</v>
      </c>
      <c r="AK172" s="46" t="str">
        <f t="shared" si="110"/>
        <v>0</v>
      </c>
      <c r="AL172" s="47" t="str">
        <f t="shared" si="89"/>
        <v>0</v>
      </c>
      <c r="AM172" s="47" t="str">
        <f t="shared" si="90"/>
        <v>0</v>
      </c>
      <c r="AN172" s="47" t="str">
        <f t="shared" si="91"/>
        <v>0</v>
      </c>
      <c r="AO172" s="47" t="str">
        <f t="shared" si="92"/>
        <v>0</v>
      </c>
      <c r="AP172" s="44">
        <f t="shared" si="111"/>
        <v>0</v>
      </c>
      <c r="AQ172" s="48" t="str">
        <f t="shared" si="113"/>
        <v>0</v>
      </c>
      <c r="AR172" s="48" t="str">
        <f t="shared" si="114"/>
        <v>0</v>
      </c>
      <c r="AS172" s="48" t="str">
        <f t="shared" si="115"/>
        <v>0</v>
      </c>
      <c r="AT172" s="48" t="str">
        <f t="shared" si="116"/>
        <v>0</v>
      </c>
      <c r="AU172" s="48" t="str">
        <f t="shared" si="117"/>
        <v>0</v>
      </c>
      <c r="AV172" s="48" t="str">
        <f t="shared" si="118"/>
        <v>0</v>
      </c>
      <c r="AW172" s="48" t="str">
        <f t="shared" si="119"/>
        <v>0</v>
      </c>
      <c r="AX172" s="48" t="str">
        <f t="shared" si="120"/>
        <v>0</v>
      </c>
      <c r="AY172" s="49" t="str">
        <f t="shared" si="101"/>
        <v>0</v>
      </c>
      <c r="AZ172" s="49" t="str">
        <f t="shared" si="102"/>
        <v>0</v>
      </c>
      <c r="BA172" s="49" t="str">
        <f t="shared" si="103"/>
        <v>0</v>
      </c>
      <c r="BB172" s="49" t="str">
        <f t="shared" si="104"/>
        <v>0</v>
      </c>
      <c r="BE172" s="53"/>
      <c r="BF172" s="53"/>
      <c r="BG172" s="53"/>
      <c r="BH172" s="53" t="str">
        <f>BIN2HEX(_xlfn.CONCAT(P172:V172),2)</f>
        <v>00</v>
      </c>
      <c r="BI172" s="53" t="str">
        <f>BIN2HEX(_xlfn.CONCAT(W172:AD172),2)</f>
        <v>00</v>
      </c>
      <c r="BJ172" s="53" t="str">
        <f>BIN2HEX(_xlfn.CONCAT(AE172:AL172),2)</f>
        <v>00</v>
      </c>
      <c r="BK172" s="53" t="str">
        <f>BIN2HEX(_xlfn.CONCAT(AM172:AT172),2)</f>
        <v>00</v>
      </c>
      <c r="BL172" s="53" t="str">
        <f>BIN2HEX(_xlfn.CONCAT(AU172:BB172),2)</f>
        <v>00</v>
      </c>
    </row>
    <row r="173" spans="1:64" x14ac:dyDescent="0.3">
      <c r="A173" s="63"/>
      <c r="C173">
        <v>135</v>
      </c>
      <c r="E173" t="s">
        <v>231</v>
      </c>
      <c r="F173" t="s">
        <v>231</v>
      </c>
      <c r="G173" t="s">
        <v>231</v>
      </c>
      <c r="H173" t="s">
        <v>231</v>
      </c>
      <c r="I173" t="s">
        <v>231</v>
      </c>
      <c r="J173" t="s">
        <v>231</v>
      </c>
      <c r="K173" t="s">
        <v>231</v>
      </c>
      <c r="L173" t="s">
        <v>199</v>
      </c>
      <c r="M173" t="s">
        <v>159</v>
      </c>
      <c r="N173" t="s">
        <v>235</v>
      </c>
      <c r="O173" s="51" t="str">
        <f>_xlfn.CONCAT("0x",BE173:BL173)</f>
        <v>0x0000000000</v>
      </c>
      <c r="P173" s="56" t="str">
        <f t="shared" si="74"/>
        <v>0</v>
      </c>
      <c r="Q173" s="56" t="str">
        <f t="shared" si="75"/>
        <v>0</v>
      </c>
      <c r="R173" s="56" t="str">
        <f t="shared" si="76"/>
        <v>0</v>
      </c>
      <c r="S173" s="56" t="str">
        <f t="shared" si="77"/>
        <v>0</v>
      </c>
      <c r="T173" s="42" t="str">
        <f t="shared" si="78"/>
        <v>0</v>
      </c>
      <c r="U173" s="42" t="str">
        <f t="shared" si="79"/>
        <v>0</v>
      </c>
      <c r="V173" s="42" t="str">
        <f t="shared" si="80"/>
        <v>0</v>
      </c>
      <c r="W173" s="42" t="str">
        <f t="shared" si="81"/>
        <v>0</v>
      </c>
      <c r="X173" s="43" t="str">
        <f t="shared" si="82"/>
        <v>0</v>
      </c>
      <c r="Y173" s="43" t="str">
        <f t="shared" si="83"/>
        <v>0</v>
      </c>
      <c r="Z173" s="43" t="str">
        <f t="shared" si="84"/>
        <v>0</v>
      </c>
      <c r="AA173" s="43" t="str">
        <f t="shared" si="85"/>
        <v>0</v>
      </c>
      <c r="AB173" s="44" t="str">
        <f t="shared" si="106"/>
        <v>0</v>
      </c>
      <c r="AC173" s="44" t="str">
        <f t="shared" si="107"/>
        <v>0</v>
      </c>
      <c r="AD173" s="44" t="str">
        <f t="shared" si="108"/>
        <v>0</v>
      </c>
      <c r="AE173" s="44" t="str">
        <f t="shared" si="112"/>
        <v>0</v>
      </c>
      <c r="AF173" s="45" t="str">
        <f t="shared" si="86"/>
        <v>0</v>
      </c>
      <c r="AG173" s="45" t="str">
        <f t="shared" si="87"/>
        <v>0</v>
      </c>
      <c r="AH173" s="45" t="str">
        <f t="shared" si="88"/>
        <v>0</v>
      </c>
      <c r="AI173" s="45" t="str">
        <f>MID(VLOOKUP($I173,$K$4:$L104, 2, FALSE),4,1)</f>
        <v>0</v>
      </c>
      <c r="AJ173" s="46" t="str">
        <f t="shared" si="109"/>
        <v>0</v>
      </c>
      <c r="AK173" s="46" t="str">
        <f t="shared" si="110"/>
        <v>0</v>
      </c>
      <c r="AL173" s="47" t="str">
        <f t="shared" si="89"/>
        <v>0</v>
      </c>
      <c r="AM173" s="47" t="str">
        <f t="shared" si="90"/>
        <v>0</v>
      </c>
      <c r="AN173" s="47" t="str">
        <f t="shared" si="91"/>
        <v>0</v>
      </c>
      <c r="AO173" s="47" t="str">
        <f t="shared" si="92"/>
        <v>0</v>
      </c>
      <c r="AP173" s="44">
        <f t="shared" si="111"/>
        <v>0</v>
      </c>
      <c r="AQ173" s="48" t="str">
        <f t="shared" si="113"/>
        <v>0</v>
      </c>
      <c r="AR173" s="48" t="str">
        <f t="shared" si="114"/>
        <v>0</v>
      </c>
      <c r="AS173" s="48" t="str">
        <f t="shared" si="115"/>
        <v>0</v>
      </c>
      <c r="AT173" s="48" t="str">
        <f t="shared" si="116"/>
        <v>0</v>
      </c>
      <c r="AU173" s="48" t="str">
        <f t="shared" si="117"/>
        <v>0</v>
      </c>
      <c r="AV173" s="48" t="str">
        <f t="shared" si="118"/>
        <v>0</v>
      </c>
      <c r="AW173" s="48" t="str">
        <f t="shared" si="119"/>
        <v>0</v>
      </c>
      <c r="AX173" s="48" t="str">
        <f t="shared" si="120"/>
        <v>0</v>
      </c>
      <c r="AY173" s="49" t="str">
        <f t="shared" si="101"/>
        <v>0</v>
      </c>
      <c r="AZ173" s="49" t="str">
        <f t="shared" si="102"/>
        <v>0</v>
      </c>
      <c r="BA173" s="49" t="str">
        <f t="shared" si="103"/>
        <v>0</v>
      </c>
      <c r="BB173" s="49" t="str">
        <f t="shared" si="104"/>
        <v>0</v>
      </c>
      <c r="BE173" s="53"/>
      <c r="BF173" s="53"/>
      <c r="BG173" s="53"/>
      <c r="BH173" s="53" t="str">
        <f>BIN2HEX(_xlfn.CONCAT(P173:V173),2)</f>
        <v>00</v>
      </c>
      <c r="BI173" s="53" t="str">
        <f>BIN2HEX(_xlfn.CONCAT(W173:AD173),2)</f>
        <v>00</v>
      </c>
      <c r="BJ173" s="53" t="str">
        <f>BIN2HEX(_xlfn.CONCAT(AE173:AL173),2)</f>
        <v>00</v>
      </c>
      <c r="BK173" s="53" t="str">
        <f>BIN2HEX(_xlfn.CONCAT(AM173:AT173),2)</f>
        <v>00</v>
      </c>
      <c r="BL173" s="53" t="str">
        <f>BIN2HEX(_xlfn.CONCAT(AU173:BB173),2)</f>
        <v>00</v>
      </c>
    </row>
    <row r="174" spans="1:64" x14ac:dyDescent="0.3">
      <c r="A174" s="63"/>
      <c r="B174" t="s">
        <v>26</v>
      </c>
      <c r="C174">
        <v>136</v>
      </c>
      <c r="E174" t="s">
        <v>231</v>
      </c>
      <c r="F174" t="s">
        <v>231</v>
      </c>
      <c r="G174" t="s">
        <v>231</v>
      </c>
      <c r="H174" t="s">
        <v>231</v>
      </c>
      <c r="I174" t="s">
        <v>26</v>
      </c>
      <c r="J174" t="s">
        <v>231</v>
      </c>
      <c r="K174" t="s">
        <v>236</v>
      </c>
      <c r="L174" t="s">
        <v>199</v>
      </c>
      <c r="M174" t="s">
        <v>233</v>
      </c>
      <c r="N174" t="s">
        <v>235</v>
      </c>
      <c r="O174" s="51" t="str">
        <f t="shared" si="105"/>
        <v>0x0000506C60</v>
      </c>
      <c r="P174" s="56" t="str">
        <f t="shared" si="74"/>
        <v>0</v>
      </c>
      <c r="Q174" s="56" t="str">
        <f t="shared" si="75"/>
        <v>0</v>
      </c>
      <c r="R174" s="56" t="str">
        <f t="shared" si="76"/>
        <v>0</v>
      </c>
      <c r="S174" s="56" t="str">
        <f t="shared" si="77"/>
        <v>0</v>
      </c>
      <c r="T174" s="42" t="str">
        <f t="shared" si="78"/>
        <v>0</v>
      </c>
      <c r="U174" s="42" t="str">
        <f t="shared" si="79"/>
        <v>0</v>
      </c>
      <c r="V174" s="42" t="str">
        <f t="shared" si="80"/>
        <v>0</v>
      </c>
      <c r="W174" s="42" t="str">
        <f t="shared" si="81"/>
        <v>0</v>
      </c>
      <c r="X174" s="43" t="str">
        <f t="shared" si="82"/>
        <v>0</v>
      </c>
      <c r="Y174" s="43" t="str">
        <f t="shared" si="83"/>
        <v>0</v>
      </c>
      <c r="Z174" s="43" t="str">
        <f t="shared" si="84"/>
        <v>0</v>
      </c>
      <c r="AA174" s="43" t="str">
        <f t="shared" si="85"/>
        <v>0</v>
      </c>
      <c r="AB174" s="44" t="str">
        <f t="shared" si="106"/>
        <v>0</v>
      </c>
      <c r="AC174" s="44" t="str">
        <f t="shared" si="107"/>
        <v>0</v>
      </c>
      <c r="AD174" s="44" t="str">
        <f t="shared" si="108"/>
        <v>0</v>
      </c>
      <c r="AE174" s="44" t="str">
        <f t="shared" si="112"/>
        <v>0</v>
      </c>
      <c r="AF174" s="45" t="str">
        <f t="shared" si="86"/>
        <v>1</v>
      </c>
      <c r="AG174" s="45" t="str">
        <f t="shared" si="87"/>
        <v>0</v>
      </c>
      <c r="AH174" s="45" t="str">
        <f t="shared" si="88"/>
        <v>1</v>
      </c>
      <c r="AI174" s="45" t="str">
        <f>MID(VLOOKUP($I174,$K$4:$L141, 2, FALSE),4,1)</f>
        <v>0</v>
      </c>
      <c r="AJ174" s="46" t="str">
        <f t="shared" si="109"/>
        <v>0</v>
      </c>
      <c r="AK174" s="46" t="str">
        <f t="shared" si="110"/>
        <v>0</v>
      </c>
      <c r="AL174" s="47" t="str">
        <f t="shared" si="89"/>
        <v>0</v>
      </c>
      <c r="AM174" s="47" t="str">
        <f t="shared" si="90"/>
        <v>0</v>
      </c>
      <c r="AN174" s="47" t="str">
        <f t="shared" si="91"/>
        <v>1</v>
      </c>
      <c r="AO174" s="47" t="str">
        <f t="shared" si="92"/>
        <v>1</v>
      </c>
      <c r="AP174" s="44">
        <f t="shared" si="111"/>
        <v>0</v>
      </c>
      <c r="AQ174" s="48" t="str">
        <f t="shared" si="113"/>
        <v>1</v>
      </c>
      <c r="AR174" s="48" t="str">
        <f t="shared" si="114"/>
        <v>1</v>
      </c>
      <c r="AS174" s="48" t="str">
        <f t="shared" si="115"/>
        <v>0</v>
      </c>
      <c r="AT174" s="48" t="str">
        <f t="shared" si="116"/>
        <v>0</v>
      </c>
      <c r="AU174" s="48" t="str">
        <f t="shared" si="117"/>
        <v>0</v>
      </c>
      <c r="AV174" s="48" t="str">
        <f t="shared" si="118"/>
        <v>1</v>
      </c>
      <c r="AW174" s="48" t="str">
        <f t="shared" si="119"/>
        <v>1</v>
      </c>
      <c r="AX174" s="48" t="str">
        <f t="shared" si="120"/>
        <v>0</v>
      </c>
      <c r="AY174" s="49" t="str">
        <f t="shared" si="101"/>
        <v>0</v>
      </c>
      <c r="AZ174" s="49" t="str">
        <f t="shared" si="102"/>
        <v>0</v>
      </c>
      <c r="BA174" s="49" t="str">
        <f t="shared" si="103"/>
        <v>0</v>
      </c>
      <c r="BB174" s="49" t="str">
        <f t="shared" si="104"/>
        <v>0</v>
      </c>
      <c r="BE174" s="53"/>
      <c r="BF174" s="53"/>
      <c r="BG174" s="53"/>
      <c r="BH174" s="53" t="str">
        <f t="shared" si="69"/>
        <v>00</v>
      </c>
      <c r="BI174" s="53" t="str">
        <f t="shared" si="70"/>
        <v>00</v>
      </c>
      <c r="BJ174" s="53" t="str">
        <f t="shared" si="71"/>
        <v>50</v>
      </c>
      <c r="BK174" s="53" t="str">
        <f t="shared" si="72"/>
        <v>6C</v>
      </c>
      <c r="BL174" s="53" t="str">
        <f t="shared" si="73"/>
        <v>60</v>
      </c>
    </row>
    <row r="175" spans="1:64" x14ac:dyDescent="0.3">
      <c r="A175" s="63"/>
      <c r="C175">
        <v>137</v>
      </c>
      <c r="E175" t="s">
        <v>231</v>
      </c>
      <c r="F175" t="s">
        <v>231</v>
      </c>
      <c r="G175" t="s">
        <v>231</v>
      </c>
      <c r="H175" t="s">
        <v>231</v>
      </c>
      <c r="I175" t="s">
        <v>231</v>
      </c>
      <c r="J175" t="s">
        <v>231</v>
      </c>
      <c r="K175" t="s">
        <v>231</v>
      </c>
      <c r="L175" t="s">
        <v>199</v>
      </c>
      <c r="M175" t="s">
        <v>159</v>
      </c>
      <c r="N175" t="s">
        <v>235</v>
      </c>
      <c r="O175" s="51" t="str">
        <f t="shared" si="105"/>
        <v>0x0000000000</v>
      </c>
      <c r="P175" s="56" t="str">
        <f t="shared" si="74"/>
        <v>0</v>
      </c>
      <c r="Q175" s="56" t="str">
        <f t="shared" si="75"/>
        <v>0</v>
      </c>
      <c r="R175" s="56" t="str">
        <f t="shared" si="76"/>
        <v>0</v>
      </c>
      <c r="S175" s="56" t="str">
        <f t="shared" si="77"/>
        <v>0</v>
      </c>
      <c r="T175" s="42" t="str">
        <f t="shared" si="78"/>
        <v>0</v>
      </c>
      <c r="U175" s="42" t="str">
        <f t="shared" si="79"/>
        <v>0</v>
      </c>
      <c r="V175" s="42" t="str">
        <f t="shared" si="80"/>
        <v>0</v>
      </c>
      <c r="W175" s="42" t="str">
        <f t="shared" si="81"/>
        <v>0</v>
      </c>
      <c r="X175" s="43" t="str">
        <f t="shared" si="82"/>
        <v>0</v>
      </c>
      <c r="Y175" s="43" t="str">
        <f t="shared" si="83"/>
        <v>0</v>
      </c>
      <c r="Z175" s="43" t="str">
        <f t="shared" si="84"/>
        <v>0</v>
      </c>
      <c r="AA175" s="43" t="str">
        <f t="shared" si="85"/>
        <v>0</v>
      </c>
      <c r="AB175" s="44" t="str">
        <f t="shared" si="106"/>
        <v>0</v>
      </c>
      <c r="AC175" s="44" t="str">
        <f t="shared" si="107"/>
        <v>0</v>
      </c>
      <c r="AD175" s="44" t="str">
        <f t="shared" si="108"/>
        <v>0</v>
      </c>
      <c r="AE175" s="44" t="str">
        <f t="shared" si="112"/>
        <v>0</v>
      </c>
      <c r="AF175" s="45" t="str">
        <f t="shared" si="86"/>
        <v>0</v>
      </c>
      <c r="AG175" s="45" t="str">
        <f t="shared" si="87"/>
        <v>0</v>
      </c>
      <c r="AH175" s="45" t="str">
        <f t="shared" si="88"/>
        <v>0</v>
      </c>
      <c r="AI175" s="45" t="str">
        <f>MID(VLOOKUP($I175,$K$4:$L107, 2, FALSE),4,1)</f>
        <v>0</v>
      </c>
      <c r="AJ175" s="46" t="str">
        <f t="shared" si="109"/>
        <v>0</v>
      </c>
      <c r="AK175" s="46" t="str">
        <f t="shared" si="110"/>
        <v>0</v>
      </c>
      <c r="AL175" s="47" t="str">
        <f t="shared" si="89"/>
        <v>0</v>
      </c>
      <c r="AM175" s="47" t="str">
        <f t="shared" si="90"/>
        <v>0</v>
      </c>
      <c r="AN175" s="47" t="str">
        <f t="shared" si="91"/>
        <v>0</v>
      </c>
      <c r="AO175" s="47" t="str">
        <f t="shared" si="92"/>
        <v>0</v>
      </c>
      <c r="AP175" s="44">
        <f t="shared" si="111"/>
        <v>0</v>
      </c>
      <c r="AQ175" s="48" t="str">
        <f t="shared" si="113"/>
        <v>0</v>
      </c>
      <c r="AR175" s="48" t="str">
        <f t="shared" si="114"/>
        <v>0</v>
      </c>
      <c r="AS175" s="48" t="str">
        <f t="shared" si="115"/>
        <v>0</v>
      </c>
      <c r="AT175" s="48" t="str">
        <f t="shared" si="116"/>
        <v>0</v>
      </c>
      <c r="AU175" s="48" t="str">
        <f t="shared" si="117"/>
        <v>0</v>
      </c>
      <c r="AV175" s="48" t="str">
        <f t="shared" si="118"/>
        <v>0</v>
      </c>
      <c r="AW175" s="48" t="str">
        <f t="shared" si="119"/>
        <v>0</v>
      </c>
      <c r="AX175" s="48" t="str">
        <f t="shared" si="120"/>
        <v>0</v>
      </c>
      <c r="AY175" s="49" t="str">
        <f t="shared" si="101"/>
        <v>0</v>
      </c>
      <c r="AZ175" s="49" t="str">
        <f t="shared" si="102"/>
        <v>0</v>
      </c>
      <c r="BA175" s="49" t="str">
        <f t="shared" si="103"/>
        <v>0</v>
      </c>
      <c r="BB175" s="49" t="str">
        <f t="shared" si="104"/>
        <v>0</v>
      </c>
      <c r="BE175" s="53"/>
      <c r="BF175" s="53"/>
      <c r="BG175" s="53"/>
      <c r="BH175" s="53" t="str">
        <f t="shared" si="69"/>
        <v>00</v>
      </c>
      <c r="BI175" s="53" t="str">
        <f t="shared" si="70"/>
        <v>00</v>
      </c>
      <c r="BJ175" s="53" t="str">
        <f t="shared" si="71"/>
        <v>00</v>
      </c>
      <c r="BK175" s="53" t="str">
        <f t="shared" si="72"/>
        <v>00</v>
      </c>
      <c r="BL175" s="53" t="str">
        <f t="shared" si="73"/>
        <v>00</v>
      </c>
    </row>
    <row r="176" spans="1:64" x14ac:dyDescent="0.3">
      <c r="A176" s="63"/>
      <c r="C176">
        <v>138</v>
      </c>
      <c r="E176" t="s">
        <v>231</v>
      </c>
      <c r="F176" t="s">
        <v>231</v>
      </c>
      <c r="G176" t="s">
        <v>231</v>
      </c>
      <c r="H176" t="s">
        <v>231</v>
      </c>
      <c r="I176" t="s">
        <v>231</v>
      </c>
      <c r="J176" t="s">
        <v>231</v>
      </c>
      <c r="K176" t="s">
        <v>231</v>
      </c>
      <c r="L176" t="s">
        <v>199</v>
      </c>
      <c r="M176" t="s">
        <v>159</v>
      </c>
      <c r="N176" t="s">
        <v>235</v>
      </c>
      <c r="O176" s="51" t="str">
        <f t="shared" si="105"/>
        <v>0x0000000000</v>
      </c>
      <c r="P176" s="56" t="str">
        <f t="shared" si="74"/>
        <v>0</v>
      </c>
      <c r="Q176" s="56" t="str">
        <f t="shared" si="75"/>
        <v>0</v>
      </c>
      <c r="R176" s="56" t="str">
        <f t="shared" si="76"/>
        <v>0</v>
      </c>
      <c r="S176" s="56" t="str">
        <f t="shared" si="77"/>
        <v>0</v>
      </c>
      <c r="T176" s="42" t="str">
        <f t="shared" si="78"/>
        <v>0</v>
      </c>
      <c r="U176" s="42" t="str">
        <f t="shared" si="79"/>
        <v>0</v>
      </c>
      <c r="V176" s="42" t="str">
        <f t="shared" si="80"/>
        <v>0</v>
      </c>
      <c r="W176" s="42" t="str">
        <f t="shared" si="81"/>
        <v>0</v>
      </c>
      <c r="X176" s="43" t="str">
        <f t="shared" si="82"/>
        <v>0</v>
      </c>
      <c r="Y176" s="43" t="str">
        <f t="shared" si="83"/>
        <v>0</v>
      </c>
      <c r="Z176" s="43" t="str">
        <f t="shared" si="84"/>
        <v>0</v>
      </c>
      <c r="AA176" s="43" t="str">
        <f t="shared" si="85"/>
        <v>0</v>
      </c>
      <c r="AB176" s="44" t="str">
        <f t="shared" si="106"/>
        <v>0</v>
      </c>
      <c r="AC176" s="44" t="str">
        <f t="shared" si="107"/>
        <v>0</v>
      </c>
      <c r="AD176" s="44" t="str">
        <f t="shared" si="108"/>
        <v>0</v>
      </c>
      <c r="AE176" s="44" t="str">
        <f t="shared" si="112"/>
        <v>0</v>
      </c>
      <c r="AF176" s="45" t="str">
        <f t="shared" si="86"/>
        <v>0</v>
      </c>
      <c r="AG176" s="45" t="str">
        <f t="shared" si="87"/>
        <v>0</v>
      </c>
      <c r="AH176" s="45" t="str">
        <f t="shared" si="88"/>
        <v>0</v>
      </c>
      <c r="AI176" s="45" t="str">
        <f>MID(VLOOKUP($I176,$K$4:$L107, 2, FALSE),4,1)</f>
        <v>0</v>
      </c>
      <c r="AJ176" s="46" t="str">
        <f t="shared" si="109"/>
        <v>0</v>
      </c>
      <c r="AK176" s="46" t="str">
        <f t="shared" si="110"/>
        <v>0</v>
      </c>
      <c r="AL176" s="47" t="str">
        <f t="shared" si="89"/>
        <v>0</v>
      </c>
      <c r="AM176" s="47" t="str">
        <f t="shared" si="90"/>
        <v>0</v>
      </c>
      <c r="AN176" s="47" t="str">
        <f t="shared" si="91"/>
        <v>0</v>
      </c>
      <c r="AO176" s="47" t="str">
        <f t="shared" si="92"/>
        <v>0</v>
      </c>
      <c r="AP176" s="44">
        <f t="shared" si="111"/>
        <v>0</v>
      </c>
      <c r="AQ176" s="48" t="str">
        <f t="shared" si="113"/>
        <v>0</v>
      </c>
      <c r="AR176" s="48" t="str">
        <f t="shared" si="114"/>
        <v>0</v>
      </c>
      <c r="AS176" s="48" t="str">
        <f t="shared" si="115"/>
        <v>0</v>
      </c>
      <c r="AT176" s="48" t="str">
        <f t="shared" si="116"/>
        <v>0</v>
      </c>
      <c r="AU176" s="48" t="str">
        <f t="shared" si="117"/>
        <v>0</v>
      </c>
      <c r="AV176" s="48" t="str">
        <f t="shared" si="118"/>
        <v>0</v>
      </c>
      <c r="AW176" s="48" t="str">
        <f t="shared" si="119"/>
        <v>0</v>
      </c>
      <c r="AX176" s="48" t="str">
        <f t="shared" si="120"/>
        <v>0</v>
      </c>
      <c r="AY176" s="49" t="str">
        <f t="shared" si="101"/>
        <v>0</v>
      </c>
      <c r="AZ176" s="49" t="str">
        <f t="shared" si="102"/>
        <v>0</v>
      </c>
      <c r="BA176" s="49" t="str">
        <f t="shared" si="103"/>
        <v>0</v>
      </c>
      <c r="BB176" s="49" t="str">
        <f t="shared" si="104"/>
        <v>0</v>
      </c>
      <c r="BE176" s="53"/>
      <c r="BF176" s="53"/>
      <c r="BG176" s="53"/>
      <c r="BH176" s="53" t="str">
        <f t="shared" si="69"/>
        <v>00</v>
      </c>
      <c r="BI176" s="53" t="str">
        <f t="shared" si="70"/>
        <v>00</v>
      </c>
      <c r="BJ176" s="53" t="str">
        <f t="shared" si="71"/>
        <v>00</v>
      </c>
      <c r="BK176" s="53" t="str">
        <f t="shared" si="72"/>
        <v>00</v>
      </c>
      <c r="BL176" s="53" t="str">
        <f t="shared" si="73"/>
        <v>00</v>
      </c>
    </row>
    <row r="177" spans="1:64" x14ac:dyDescent="0.3">
      <c r="A177" s="63"/>
      <c r="C177">
        <v>139</v>
      </c>
      <c r="E177" t="s">
        <v>231</v>
      </c>
      <c r="F177" t="s">
        <v>231</v>
      </c>
      <c r="G177" t="s">
        <v>231</v>
      </c>
      <c r="H177" t="s">
        <v>231</v>
      </c>
      <c r="I177" t="s">
        <v>231</v>
      </c>
      <c r="J177" t="s">
        <v>231</v>
      </c>
      <c r="K177" t="s">
        <v>231</v>
      </c>
      <c r="L177" t="s">
        <v>199</v>
      </c>
      <c r="M177" t="s">
        <v>159</v>
      </c>
      <c r="N177" t="s">
        <v>235</v>
      </c>
      <c r="O177" s="51" t="str">
        <f t="shared" si="105"/>
        <v>0x0000000000</v>
      </c>
      <c r="P177" s="56" t="str">
        <f t="shared" si="74"/>
        <v>0</v>
      </c>
      <c r="Q177" s="56" t="str">
        <f t="shared" si="75"/>
        <v>0</v>
      </c>
      <c r="R177" s="56" t="str">
        <f t="shared" si="76"/>
        <v>0</v>
      </c>
      <c r="S177" s="56" t="str">
        <f t="shared" si="77"/>
        <v>0</v>
      </c>
      <c r="T177" s="42" t="str">
        <f t="shared" si="78"/>
        <v>0</v>
      </c>
      <c r="U177" s="42" t="str">
        <f t="shared" si="79"/>
        <v>0</v>
      </c>
      <c r="V177" s="42" t="str">
        <f t="shared" si="80"/>
        <v>0</v>
      </c>
      <c r="W177" s="42" t="str">
        <f t="shared" si="81"/>
        <v>0</v>
      </c>
      <c r="X177" s="43" t="str">
        <f t="shared" si="82"/>
        <v>0</v>
      </c>
      <c r="Y177" s="43" t="str">
        <f t="shared" si="83"/>
        <v>0</v>
      </c>
      <c r="Z177" s="43" t="str">
        <f t="shared" si="84"/>
        <v>0</v>
      </c>
      <c r="AA177" s="43" t="str">
        <f t="shared" si="85"/>
        <v>0</v>
      </c>
      <c r="AB177" s="44" t="str">
        <f t="shared" si="106"/>
        <v>0</v>
      </c>
      <c r="AC177" s="44" t="str">
        <f t="shared" si="107"/>
        <v>0</v>
      </c>
      <c r="AD177" s="44" t="str">
        <f t="shared" si="108"/>
        <v>0</v>
      </c>
      <c r="AE177" s="44" t="str">
        <f t="shared" si="112"/>
        <v>0</v>
      </c>
      <c r="AF177" s="45" t="str">
        <f t="shared" si="86"/>
        <v>0</v>
      </c>
      <c r="AG177" s="45" t="str">
        <f t="shared" si="87"/>
        <v>0</v>
      </c>
      <c r="AH177" s="45" t="str">
        <f t="shared" si="88"/>
        <v>0</v>
      </c>
      <c r="AI177" s="45" t="str">
        <f>MID(VLOOKUP($I177,$K$4:$L108, 2, FALSE),4,1)</f>
        <v>0</v>
      </c>
      <c r="AJ177" s="46" t="str">
        <f t="shared" si="109"/>
        <v>0</v>
      </c>
      <c r="AK177" s="46" t="str">
        <f t="shared" si="110"/>
        <v>0</v>
      </c>
      <c r="AL177" s="47" t="str">
        <f t="shared" si="89"/>
        <v>0</v>
      </c>
      <c r="AM177" s="47" t="str">
        <f t="shared" si="90"/>
        <v>0</v>
      </c>
      <c r="AN177" s="47" t="str">
        <f t="shared" si="91"/>
        <v>0</v>
      </c>
      <c r="AO177" s="47" t="str">
        <f t="shared" si="92"/>
        <v>0</v>
      </c>
      <c r="AP177" s="44">
        <f t="shared" si="111"/>
        <v>0</v>
      </c>
      <c r="AQ177" s="48" t="str">
        <f t="shared" si="113"/>
        <v>0</v>
      </c>
      <c r="AR177" s="48" t="str">
        <f t="shared" si="114"/>
        <v>0</v>
      </c>
      <c r="AS177" s="48" t="str">
        <f t="shared" si="115"/>
        <v>0</v>
      </c>
      <c r="AT177" s="48" t="str">
        <f t="shared" si="116"/>
        <v>0</v>
      </c>
      <c r="AU177" s="48" t="str">
        <f t="shared" si="117"/>
        <v>0</v>
      </c>
      <c r="AV177" s="48" t="str">
        <f t="shared" si="118"/>
        <v>0</v>
      </c>
      <c r="AW177" s="48" t="str">
        <f t="shared" si="119"/>
        <v>0</v>
      </c>
      <c r="AX177" s="48" t="str">
        <f t="shared" si="120"/>
        <v>0</v>
      </c>
      <c r="AY177" s="49" t="str">
        <f t="shared" si="101"/>
        <v>0</v>
      </c>
      <c r="AZ177" s="49" t="str">
        <f t="shared" si="102"/>
        <v>0</v>
      </c>
      <c r="BA177" s="49" t="str">
        <f t="shared" si="103"/>
        <v>0</v>
      </c>
      <c r="BB177" s="49" t="str">
        <f t="shared" si="104"/>
        <v>0</v>
      </c>
      <c r="BE177" s="53"/>
      <c r="BF177" s="53"/>
      <c r="BG177" s="53"/>
      <c r="BH177" s="53" t="str">
        <f t="shared" si="69"/>
        <v>00</v>
      </c>
      <c r="BI177" s="53" t="str">
        <f t="shared" si="70"/>
        <v>00</v>
      </c>
      <c r="BJ177" s="53" t="str">
        <f t="shared" si="71"/>
        <v>00</v>
      </c>
      <c r="BK177" s="53" t="str">
        <f t="shared" si="72"/>
        <v>00</v>
      </c>
      <c r="BL177" s="53" t="str">
        <f t="shared" si="73"/>
        <v>00</v>
      </c>
    </row>
    <row r="178" spans="1:64" x14ac:dyDescent="0.3">
      <c r="A178" s="63"/>
      <c r="B178" t="s">
        <v>27</v>
      </c>
      <c r="C178">
        <v>140</v>
      </c>
      <c r="E178" t="s">
        <v>231</v>
      </c>
      <c r="F178" t="s">
        <v>231</v>
      </c>
      <c r="G178" t="s">
        <v>231</v>
      </c>
      <c r="H178" t="s">
        <v>231</v>
      </c>
      <c r="I178" t="s">
        <v>27</v>
      </c>
      <c r="J178" t="s">
        <v>231</v>
      </c>
      <c r="K178" t="s">
        <v>236</v>
      </c>
      <c r="L178" t="s">
        <v>199</v>
      </c>
      <c r="M178" t="s">
        <v>233</v>
      </c>
      <c r="N178" t="s">
        <v>235</v>
      </c>
      <c r="O178" s="51" t="str">
        <f t="shared" si="105"/>
        <v>0x0000586C60</v>
      </c>
      <c r="P178" s="56" t="str">
        <f t="shared" si="74"/>
        <v>0</v>
      </c>
      <c r="Q178" s="56" t="str">
        <f t="shared" si="75"/>
        <v>0</v>
      </c>
      <c r="R178" s="56" t="str">
        <f t="shared" si="76"/>
        <v>0</v>
      </c>
      <c r="S178" s="56" t="str">
        <f t="shared" si="77"/>
        <v>0</v>
      </c>
      <c r="T178" s="42" t="str">
        <f t="shared" si="78"/>
        <v>0</v>
      </c>
      <c r="U178" s="42" t="str">
        <f t="shared" si="79"/>
        <v>0</v>
      </c>
      <c r="V178" s="42" t="str">
        <f t="shared" si="80"/>
        <v>0</v>
      </c>
      <c r="W178" s="42" t="str">
        <f t="shared" si="81"/>
        <v>0</v>
      </c>
      <c r="X178" s="43" t="str">
        <f t="shared" si="82"/>
        <v>0</v>
      </c>
      <c r="Y178" s="43" t="str">
        <f t="shared" si="83"/>
        <v>0</v>
      </c>
      <c r="Z178" s="43" t="str">
        <f t="shared" si="84"/>
        <v>0</v>
      </c>
      <c r="AA178" s="43" t="str">
        <f t="shared" si="85"/>
        <v>0</v>
      </c>
      <c r="AB178" s="44" t="str">
        <f t="shared" si="106"/>
        <v>0</v>
      </c>
      <c r="AC178" s="44" t="str">
        <f t="shared" si="107"/>
        <v>0</v>
      </c>
      <c r="AD178" s="44" t="str">
        <f t="shared" si="108"/>
        <v>0</v>
      </c>
      <c r="AE178" s="44" t="str">
        <f t="shared" si="112"/>
        <v>0</v>
      </c>
      <c r="AF178" s="45" t="str">
        <f t="shared" si="86"/>
        <v>1</v>
      </c>
      <c r="AG178" s="45" t="str">
        <f t="shared" si="87"/>
        <v>0</v>
      </c>
      <c r="AH178" s="45" t="str">
        <f t="shared" si="88"/>
        <v>1</v>
      </c>
      <c r="AI178" s="45" t="str">
        <f>MID(VLOOKUP($I178,$K$4:$L142, 2, FALSE),4,1)</f>
        <v>1</v>
      </c>
      <c r="AJ178" s="46" t="str">
        <f t="shared" si="109"/>
        <v>0</v>
      </c>
      <c r="AK178" s="46" t="str">
        <f t="shared" si="110"/>
        <v>0</v>
      </c>
      <c r="AL178" s="47" t="str">
        <f t="shared" si="89"/>
        <v>0</v>
      </c>
      <c r="AM178" s="47" t="str">
        <f t="shared" si="90"/>
        <v>0</v>
      </c>
      <c r="AN178" s="47" t="str">
        <f t="shared" si="91"/>
        <v>1</v>
      </c>
      <c r="AO178" s="47" t="str">
        <f t="shared" si="92"/>
        <v>1</v>
      </c>
      <c r="AP178" s="44">
        <f t="shared" si="111"/>
        <v>0</v>
      </c>
      <c r="AQ178" s="48" t="str">
        <f t="shared" si="113"/>
        <v>1</v>
      </c>
      <c r="AR178" s="48" t="str">
        <f t="shared" si="114"/>
        <v>1</v>
      </c>
      <c r="AS178" s="48" t="str">
        <f t="shared" si="115"/>
        <v>0</v>
      </c>
      <c r="AT178" s="48" t="str">
        <f t="shared" si="116"/>
        <v>0</v>
      </c>
      <c r="AU178" s="48" t="str">
        <f t="shared" si="117"/>
        <v>0</v>
      </c>
      <c r="AV178" s="48" t="str">
        <f t="shared" si="118"/>
        <v>1</v>
      </c>
      <c r="AW178" s="48" t="str">
        <f t="shared" si="119"/>
        <v>1</v>
      </c>
      <c r="AX178" s="48" t="str">
        <f t="shared" si="120"/>
        <v>0</v>
      </c>
      <c r="AY178" s="49" t="str">
        <f t="shared" si="101"/>
        <v>0</v>
      </c>
      <c r="AZ178" s="49" t="str">
        <f t="shared" si="102"/>
        <v>0</v>
      </c>
      <c r="BA178" s="49" t="str">
        <f t="shared" si="103"/>
        <v>0</v>
      </c>
      <c r="BB178" s="49" t="str">
        <f t="shared" si="104"/>
        <v>0</v>
      </c>
      <c r="BE178" s="53"/>
      <c r="BF178" s="53"/>
      <c r="BG178" s="53"/>
      <c r="BH178" s="53" t="str">
        <f t="shared" si="69"/>
        <v>00</v>
      </c>
      <c r="BI178" s="53" t="str">
        <f t="shared" si="70"/>
        <v>00</v>
      </c>
      <c r="BJ178" s="53" t="str">
        <f t="shared" si="71"/>
        <v>58</v>
      </c>
      <c r="BK178" s="53" t="str">
        <f t="shared" si="72"/>
        <v>6C</v>
      </c>
      <c r="BL178" s="53" t="str">
        <f t="shared" si="73"/>
        <v>60</v>
      </c>
    </row>
    <row r="179" spans="1:64" x14ac:dyDescent="0.3">
      <c r="A179" s="63"/>
      <c r="C179">
        <v>141</v>
      </c>
      <c r="E179" t="s">
        <v>231</v>
      </c>
      <c r="F179" t="s">
        <v>231</v>
      </c>
      <c r="G179" t="s">
        <v>231</v>
      </c>
      <c r="H179" t="s">
        <v>231</v>
      </c>
      <c r="I179" t="s">
        <v>231</v>
      </c>
      <c r="J179" t="s">
        <v>231</v>
      </c>
      <c r="K179" t="s">
        <v>231</v>
      </c>
      <c r="L179" t="s">
        <v>199</v>
      </c>
      <c r="M179" t="s">
        <v>159</v>
      </c>
      <c r="N179" t="s">
        <v>235</v>
      </c>
      <c r="O179" s="51" t="str">
        <f>_xlfn.CONCAT("0x",BE179:BL179)</f>
        <v>0x0000000000</v>
      </c>
      <c r="P179" s="56" t="str">
        <f t="shared" si="74"/>
        <v>0</v>
      </c>
      <c r="Q179" s="56" t="str">
        <f t="shared" si="75"/>
        <v>0</v>
      </c>
      <c r="R179" s="56" t="str">
        <f t="shared" si="76"/>
        <v>0</v>
      </c>
      <c r="S179" s="56" t="str">
        <f t="shared" si="77"/>
        <v>0</v>
      </c>
      <c r="T179" s="42" t="str">
        <f t="shared" si="78"/>
        <v>0</v>
      </c>
      <c r="U179" s="42" t="str">
        <f t="shared" si="79"/>
        <v>0</v>
      </c>
      <c r="V179" s="42" t="str">
        <f t="shared" si="80"/>
        <v>0</v>
      </c>
      <c r="W179" s="42" t="str">
        <f t="shared" si="81"/>
        <v>0</v>
      </c>
      <c r="X179" s="43" t="str">
        <f t="shared" si="82"/>
        <v>0</v>
      </c>
      <c r="Y179" s="43" t="str">
        <f t="shared" si="83"/>
        <v>0</v>
      </c>
      <c r="Z179" s="43" t="str">
        <f t="shared" si="84"/>
        <v>0</v>
      </c>
      <c r="AA179" s="43" t="str">
        <f t="shared" si="85"/>
        <v>0</v>
      </c>
      <c r="AB179" s="44" t="str">
        <f t="shared" si="106"/>
        <v>0</v>
      </c>
      <c r="AC179" s="44" t="str">
        <f t="shared" si="107"/>
        <v>0</v>
      </c>
      <c r="AD179" s="44" t="str">
        <f t="shared" si="108"/>
        <v>0</v>
      </c>
      <c r="AE179" s="44" t="str">
        <f t="shared" si="112"/>
        <v>0</v>
      </c>
      <c r="AF179" s="45" t="str">
        <f t="shared" si="86"/>
        <v>0</v>
      </c>
      <c r="AG179" s="45" t="str">
        <f t="shared" si="87"/>
        <v>0</v>
      </c>
      <c r="AH179" s="45" t="str">
        <f t="shared" si="88"/>
        <v>0</v>
      </c>
      <c r="AI179" s="45" t="str">
        <f>MID(VLOOKUP($I179,$K$4:$L111, 2, FALSE),4,1)</f>
        <v>0</v>
      </c>
      <c r="AJ179" s="46" t="str">
        <f t="shared" si="109"/>
        <v>0</v>
      </c>
      <c r="AK179" s="46" t="str">
        <f t="shared" si="110"/>
        <v>0</v>
      </c>
      <c r="AL179" s="47" t="str">
        <f t="shared" si="89"/>
        <v>0</v>
      </c>
      <c r="AM179" s="47" t="str">
        <f t="shared" si="90"/>
        <v>0</v>
      </c>
      <c r="AN179" s="47" t="str">
        <f t="shared" si="91"/>
        <v>0</v>
      </c>
      <c r="AO179" s="47" t="str">
        <f t="shared" si="92"/>
        <v>0</v>
      </c>
      <c r="AP179" s="44">
        <f t="shared" si="111"/>
        <v>0</v>
      </c>
      <c r="AQ179" s="48" t="str">
        <f t="shared" si="113"/>
        <v>0</v>
      </c>
      <c r="AR179" s="48" t="str">
        <f t="shared" si="114"/>
        <v>0</v>
      </c>
      <c r="AS179" s="48" t="str">
        <f t="shared" si="115"/>
        <v>0</v>
      </c>
      <c r="AT179" s="48" t="str">
        <f t="shared" si="116"/>
        <v>0</v>
      </c>
      <c r="AU179" s="48" t="str">
        <f t="shared" si="117"/>
        <v>0</v>
      </c>
      <c r="AV179" s="48" t="str">
        <f t="shared" si="118"/>
        <v>0</v>
      </c>
      <c r="AW179" s="48" t="str">
        <f t="shared" si="119"/>
        <v>0</v>
      </c>
      <c r="AX179" s="48" t="str">
        <f t="shared" si="120"/>
        <v>0</v>
      </c>
      <c r="AY179" s="49" t="str">
        <f t="shared" si="101"/>
        <v>0</v>
      </c>
      <c r="AZ179" s="49" t="str">
        <f t="shared" si="102"/>
        <v>0</v>
      </c>
      <c r="BA179" s="49" t="str">
        <f t="shared" si="103"/>
        <v>0</v>
      </c>
      <c r="BB179" s="49" t="str">
        <f t="shared" si="104"/>
        <v>0</v>
      </c>
      <c r="BE179" s="53"/>
      <c r="BF179" s="53"/>
      <c r="BG179" s="53"/>
      <c r="BH179" s="53" t="str">
        <f>BIN2HEX(_xlfn.CONCAT(P179:V179),2)</f>
        <v>00</v>
      </c>
      <c r="BI179" s="53" t="str">
        <f>BIN2HEX(_xlfn.CONCAT(W179:AD179),2)</f>
        <v>00</v>
      </c>
      <c r="BJ179" s="53" t="str">
        <f>BIN2HEX(_xlfn.CONCAT(AE179:AL179),2)</f>
        <v>00</v>
      </c>
      <c r="BK179" s="53" t="str">
        <f>BIN2HEX(_xlfn.CONCAT(AM179:AT179),2)</f>
        <v>00</v>
      </c>
      <c r="BL179" s="53" t="str">
        <f>BIN2HEX(_xlfn.CONCAT(AU179:BB179),2)</f>
        <v>00</v>
      </c>
    </row>
    <row r="180" spans="1:64" x14ac:dyDescent="0.3">
      <c r="A180" s="63"/>
      <c r="C180">
        <v>142</v>
      </c>
      <c r="E180" t="s">
        <v>231</v>
      </c>
      <c r="F180" t="s">
        <v>231</v>
      </c>
      <c r="G180" t="s">
        <v>231</v>
      </c>
      <c r="H180" t="s">
        <v>231</v>
      </c>
      <c r="I180" t="s">
        <v>231</v>
      </c>
      <c r="J180" t="s">
        <v>231</v>
      </c>
      <c r="K180" t="s">
        <v>231</v>
      </c>
      <c r="L180" t="s">
        <v>199</v>
      </c>
      <c r="M180" t="s">
        <v>159</v>
      </c>
      <c r="N180" t="s">
        <v>235</v>
      </c>
      <c r="O180" s="51" t="str">
        <f>_xlfn.CONCAT("0x",BE180:BL180)</f>
        <v>0x0000000000</v>
      </c>
      <c r="P180" s="56" t="str">
        <f t="shared" si="74"/>
        <v>0</v>
      </c>
      <c r="Q180" s="56" t="str">
        <f t="shared" si="75"/>
        <v>0</v>
      </c>
      <c r="R180" s="56" t="str">
        <f t="shared" si="76"/>
        <v>0</v>
      </c>
      <c r="S180" s="56" t="str">
        <f t="shared" si="77"/>
        <v>0</v>
      </c>
      <c r="T180" s="42" t="str">
        <f t="shared" si="78"/>
        <v>0</v>
      </c>
      <c r="U180" s="42" t="str">
        <f t="shared" si="79"/>
        <v>0</v>
      </c>
      <c r="V180" s="42" t="str">
        <f t="shared" si="80"/>
        <v>0</v>
      </c>
      <c r="W180" s="42" t="str">
        <f t="shared" si="81"/>
        <v>0</v>
      </c>
      <c r="X180" s="43" t="str">
        <f t="shared" si="82"/>
        <v>0</v>
      </c>
      <c r="Y180" s="43" t="str">
        <f t="shared" si="83"/>
        <v>0</v>
      </c>
      <c r="Z180" s="43" t="str">
        <f t="shared" si="84"/>
        <v>0</v>
      </c>
      <c r="AA180" s="43" t="str">
        <f t="shared" si="85"/>
        <v>0</v>
      </c>
      <c r="AB180" s="44" t="str">
        <f t="shared" si="106"/>
        <v>0</v>
      </c>
      <c r="AC180" s="44" t="str">
        <f t="shared" si="107"/>
        <v>0</v>
      </c>
      <c r="AD180" s="44" t="str">
        <f t="shared" si="108"/>
        <v>0</v>
      </c>
      <c r="AE180" s="44" t="str">
        <f t="shared" si="112"/>
        <v>0</v>
      </c>
      <c r="AF180" s="45" t="str">
        <f t="shared" si="86"/>
        <v>0</v>
      </c>
      <c r="AG180" s="45" t="str">
        <f t="shared" si="87"/>
        <v>0</v>
      </c>
      <c r="AH180" s="45" t="str">
        <f t="shared" si="88"/>
        <v>0</v>
      </c>
      <c r="AI180" s="45" t="str">
        <f>MID(VLOOKUP($I180,$K$4:$L111, 2, FALSE),4,1)</f>
        <v>0</v>
      </c>
      <c r="AJ180" s="46" t="str">
        <f t="shared" si="109"/>
        <v>0</v>
      </c>
      <c r="AK180" s="46" t="str">
        <f t="shared" si="110"/>
        <v>0</v>
      </c>
      <c r="AL180" s="47" t="str">
        <f t="shared" si="89"/>
        <v>0</v>
      </c>
      <c r="AM180" s="47" t="str">
        <f t="shared" si="90"/>
        <v>0</v>
      </c>
      <c r="AN180" s="47" t="str">
        <f t="shared" si="91"/>
        <v>0</v>
      </c>
      <c r="AO180" s="47" t="str">
        <f t="shared" si="92"/>
        <v>0</v>
      </c>
      <c r="AP180" s="44">
        <f t="shared" si="111"/>
        <v>0</v>
      </c>
      <c r="AQ180" s="48" t="str">
        <f t="shared" si="113"/>
        <v>0</v>
      </c>
      <c r="AR180" s="48" t="str">
        <f t="shared" si="114"/>
        <v>0</v>
      </c>
      <c r="AS180" s="48" t="str">
        <f t="shared" si="115"/>
        <v>0</v>
      </c>
      <c r="AT180" s="48" t="str">
        <f t="shared" si="116"/>
        <v>0</v>
      </c>
      <c r="AU180" s="48" t="str">
        <f t="shared" si="117"/>
        <v>0</v>
      </c>
      <c r="AV180" s="48" t="str">
        <f t="shared" si="118"/>
        <v>0</v>
      </c>
      <c r="AW180" s="48" t="str">
        <f t="shared" si="119"/>
        <v>0</v>
      </c>
      <c r="AX180" s="48" t="str">
        <f t="shared" si="120"/>
        <v>0</v>
      </c>
      <c r="AY180" s="49" t="str">
        <f t="shared" si="101"/>
        <v>0</v>
      </c>
      <c r="AZ180" s="49" t="str">
        <f t="shared" si="102"/>
        <v>0</v>
      </c>
      <c r="BA180" s="49" t="str">
        <f t="shared" si="103"/>
        <v>0</v>
      </c>
      <c r="BB180" s="49" t="str">
        <f t="shared" si="104"/>
        <v>0</v>
      </c>
      <c r="BE180" s="53"/>
      <c r="BF180" s="53"/>
      <c r="BG180" s="53"/>
      <c r="BH180" s="53" t="str">
        <f>BIN2HEX(_xlfn.CONCAT(P180:V180),2)</f>
        <v>00</v>
      </c>
      <c r="BI180" s="53" t="str">
        <f>BIN2HEX(_xlfn.CONCAT(W180:AD180),2)</f>
        <v>00</v>
      </c>
      <c r="BJ180" s="53" t="str">
        <f>BIN2HEX(_xlfn.CONCAT(AE180:AL180),2)</f>
        <v>00</v>
      </c>
      <c r="BK180" s="53" t="str">
        <f>BIN2HEX(_xlfn.CONCAT(AM180:AT180),2)</f>
        <v>00</v>
      </c>
      <c r="BL180" s="53" t="str">
        <f>BIN2HEX(_xlfn.CONCAT(AU180:BB180),2)</f>
        <v>00</v>
      </c>
    </row>
    <row r="181" spans="1:64" x14ac:dyDescent="0.3">
      <c r="A181" s="63"/>
      <c r="C181">
        <v>143</v>
      </c>
      <c r="E181" t="s">
        <v>231</v>
      </c>
      <c r="F181" t="s">
        <v>231</v>
      </c>
      <c r="G181" t="s">
        <v>231</v>
      </c>
      <c r="H181" t="s">
        <v>231</v>
      </c>
      <c r="I181" t="s">
        <v>231</v>
      </c>
      <c r="J181" t="s">
        <v>231</v>
      </c>
      <c r="K181" t="s">
        <v>231</v>
      </c>
      <c r="L181" t="s">
        <v>199</v>
      </c>
      <c r="M181" t="s">
        <v>159</v>
      </c>
      <c r="N181" t="s">
        <v>235</v>
      </c>
      <c r="O181" s="51" t="str">
        <f>_xlfn.CONCAT("0x",BE181:BL181)</f>
        <v>0x0000000000</v>
      </c>
      <c r="P181" s="56" t="str">
        <f t="shared" si="74"/>
        <v>0</v>
      </c>
      <c r="Q181" s="56" t="str">
        <f t="shared" si="75"/>
        <v>0</v>
      </c>
      <c r="R181" s="56" t="str">
        <f t="shared" si="76"/>
        <v>0</v>
      </c>
      <c r="S181" s="56" t="str">
        <f t="shared" si="77"/>
        <v>0</v>
      </c>
      <c r="T181" s="42" t="str">
        <f t="shared" si="78"/>
        <v>0</v>
      </c>
      <c r="U181" s="42" t="str">
        <f t="shared" si="79"/>
        <v>0</v>
      </c>
      <c r="V181" s="42" t="str">
        <f t="shared" si="80"/>
        <v>0</v>
      </c>
      <c r="W181" s="42" t="str">
        <f t="shared" si="81"/>
        <v>0</v>
      </c>
      <c r="X181" s="43" t="str">
        <f t="shared" si="82"/>
        <v>0</v>
      </c>
      <c r="Y181" s="43" t="str">
        <f t="shared" si="83"/>
        <v>0</v>
      </c>
      <c r="Z181" s="43" t="str">
        <f t="shared" si="84"/>
        <v>0</v>
      </c>
      <c r="AA181" s="43" t="str">
        <f t="shared" si="85"/>
        <v>0</v>
      </c>
      <c r="AB181" s="44" t="str">
        <f t="shared" si="106"/>
        <v>0</v>
      </c>
      <c r="AC181" s="44" t="str">
        <f t="shared" si="107"/>
        <v>0</v>
      </c>
      <c r="AD181" s="44" t="str">
        <f t="shared" si="108"/>
        <v>0</v>
      </c>
      <c r="AE181" s="44" t="str">
        <f t="shared" si="112"/>
        <v>0</v>
      </c>
      <c r="AF181" s="45" t="str">
        <f t="shared" si="86"/>
        <v>0</v>
      </c>
      <c r="AG181" s="45" t="str">
        <f t="shared" si="87"/>
        <v>0</v>
      </c>
      <c r="AH181" s="45" t="str">
        <f t="shared" si="88"/>
        <v>0</v>
      </c>
      <c r="AI181" s="45" t="str">
        <f>MID(VLOOKUP($I181,$K$4:$L112, 2, FALSE),4,1)</f>
        <v>0</v>
      </c>
      <c r="AJ181" s="46" t="str">
        <f t="shared" si="109"/>
        <v>0</v>
      </c>
      <c r="AK181" s="46" t="str">
        <f t="shared" si="110"/>
        <v>0</v>
      </c>
      <c r="AL181" s="47" t="str">
        <f t="shared" si="89"/>
        <v>0</v>
      </c>
      <c r="AM181" s="47" t="str">
        <f t="shared" si="90"/>
        <v>0</v>
      </c>
      <c r="AN181" s="47" t="str">
        <f t="shared" si="91"/>
        <v>0</v>
      </c>
      <c r="AO181" s="47" t="str">
        <f t="shared" si="92"/>
        <v>0</v>
      </c>
      <c r="AP181" s="44">
        <f t="shared" si="111"/>
        <v>0</v>
      </c>
      <c r="AQ181" s="48" t="str">
        <f t="shared" si="113"/>
        <v>0</v>
      </c>
      <c r="AR181" s="48" t="str">
        <f t="shared" si="114"/>
        <v>0</v>
      </c>
      <c r="AS181" s="48" t="str">
        <f t="shared" si="115"/>
        <v>0</v>
      </c>
      <c r="AT181" s="48" t="str">
        <f t="shared" si="116"/>
        <v>0</v>
      </c>
      <c r="AU181" s="48" t="str">
        <f t="shared" si="117"/>
        <v>0</v>
      </c>
      <c r="AV181" s="48" t="str">
        <f t="shared" si="118"/>
        <v>0</v>
      </c>
      <c r="AW181" s="48" t="str">
        <f t="shared" si="119"/>
        <v>0</v>
      </c>
      <c r="AX181" s="48" t="str">
        <f t="shared" si="120"/>
        <v>0</v>
      </c>
      <c r="AY181" s="49" t="str">
        <f t="shared" si="101"/>
        <v>0</v>
      </c>
      <c r="AZ181" s="49" t="str">
        <f t="shared" si="102"/>
        <v>0</v>
      </c>
      <c r="BA181" s="49" t="str">
        <f t="shared" si="103"/>
        <v>0</v>
      </c>
      <c r="BB181" s="49" t="str">
        <f t="shared" si="104"/>
        <v>0</v>
      </c>
      <c r="BE181" s="53"/>
      <c r="BF181" s="53"/>
      <c r="BG181" s="53"/>
      <c r="BH181" s="53" t="str">
        <f>BIN2HEX(_xlfn.CONCAT(P181:V181),2)</f>
        <v>00</v>
      </c>
      <c r="BI181" s="53" t="str">
        <f>BIN2HEX(_xlfn.CONCAT(W181:AD181),2)</f>
        <v>00</v>
      </c>
      <c r="BJ181" s="53" t="str">
        <f>BIN2HEX(_xlfn.CONCAT(AE181:AL181),2)</f>
        <v>00</v>
      </c>
      <c r="BK181" s="53" t="str">
        <f>BIN2HEX(_xlfn.CONCAT(AM181:AT181),2)</f>
        <v>00</v>
      </c>
      <c r="BL181" s="53" t="str">
        <f>BIN2HEX(_xlfn.CONCAT(AU181:BB181),2)</f>
        <v>00</v>
      </c>
    </row>
    <row r="182" spans="1:64" x14ac:dyDescent="0.3">
      <c r="A182" s="63"/>
      <c r="B182" t="s">
        <v>28</v>
      </c>
      <c r="C182">
        <v>144</v>
      </c>
      <c r="E182" t="s">
        <v>231</v>
      </c>
      <c r="F182" t="s">
        <v>231</v>
      </c>
      <c r="G182" t="s">
        <v>231</v>
      </c>
      <c r="H182" t="s">
        <v>231</v>
      </c>
      <c r="I182" t="s">
        <v>28</v>
      </c>
      <c r="J182" t="s">
        <v>231</v>
      </c>
      <c r="K182" t="s">
        <v>236</v>
      </c>
      <c r="L182" t="s">
        <v>199</v>
      </c>
      <c r="M182" t="s">
        <v>233</v>
      </c>
      <c r="N182" t="s">
        <v>235</v>
      </c>
      <c r="O182" s="51" t="str">
        <f t="shared" si="105"/>
        <v>0x0000606C60</v>
      </c>
      <c r="P182" s="56" t="str">
        <f t="shared" si="74"/>
        <v>0</v>
      </c>
      <c r="Q182" s="56" t="str">
        <f t="shared" si="75"/>
        <v>0</v>
      </c>
      <c r="R182" s="56" t="str">
        <f t="shared" si="76"/>
        <v>0</v>
      </c>
      <c r="S182" s="56" t="str">
        <f t="shared" si="77"/>
        <v>0</v>
      </c>
      <c r="T182" s="42" t="str">
        <f t="shared" si="78"/>
        <v>0</v>
      </c>
      <c r="U182" s="42" t="str">
        <f t="shared" si="79"/>
        <v>0</v>
      </c>
      <c r="V182" s="42" t="str">
        <f t="shared" si="80"/>
        <v>0</v>
      </c>
      <c r="W182" s="42" t="str">
        <f t="shared" si="81"/>
        <v>0</v>
      </c>
      <c r="X182" s="43" t="str">
        <f t="shared" si="82"/>
        <v>0</v>
      </c>
      <c r="Y182" s="43" t="str">
        <f t="shared" si="83"/>
        <v>0</v>
      </c>
      <c r="Z182" s="43" t="str">
        <f t="shared" si="84"/>
        <v>0</v>
      </c>
      <c r="AA182" s="43" t="str">
        <f t="shared" si="85"/>
        <v>0</v>
      </c>
      <c r="AB182" s="44" t="str">
        <f t="shared" si="106"/>
        <v>0</v>
      </c>
      <c r="AC182" s="44" t="str">
        <f t="shared" si="107"/>
        <v>0</v>
      </c>
      <c r="AD182" s="44" t="str">
        <f t="shared" si="108"/>
        <v>0</v>
      </c>
      <c r="AE182" s="44" t="str">
        <f t="shared" si="112"/>
        <v>0</v>
      </c>
      <c r="AF182" s="45" t="str">
        <f t="shared" si="86"/>
        <v>1</v>
      </c>
      <c r="AG182" s="45" t="str">
        <f t="shared" si="87"/>
        <v>1</v>
      </c>
      <c r="AH182" s="45" t="str">
        <f t="shared" si="88"/>
        <v>0</v>
      </c>
      <c r="AI182" s="45" t="str">
        <f>MID(VLOOKUP($I182,$K$4:$L143, 2, FALSE),4,1)</f>
        <v>0</v>
      </c>
      <c r="AJ182" s="46" t="str">
        <f t="shared" si="109"/>
        <v>0</v>
      </c>
      <c r="AK182" s="46" t="str">
        <f t="shared" si="110"/>
        <v>0</v>
      </c>
      <c r="AL182" s="47" t="str">
        <f t="shared" si="89"/>
        <v>0</v>
      </c>
      <c r="AM182" s="47" t="str">
        <f t="shared" si="90"/>
        <v>0</v>
      </c>
      <c r="AN182" s="47" t="str">
        <f t="shared" si="91"/>
        <v>1</v>
      </c>
      <c r="AO182" s="47" t="str">
        <f t="shared" si="92"/>
        <v>1</v>
      </c>
      <c r="AP182" s="44">
        <f t="shared" si="111"/>
        <v>0</v>
      </c>
      <c r="AQ182" s="48" t="str">
        <f t="shared" si="113"/>
        <v>1</v>
      </c>
      <c r="AR182" s="48" t="str">
        <f t="shared" si="114"/>
        <v>1</v>
      </c>
      <c r="AS182" s="48" t="str">
        <f t="shared" si="115"/>
        <v>0</v>
      </c>
      <c r="AT182" s="48" t="str">
        <f t="shared" si="116"/>
        <v>0</v>
      </c>
      <c r="AU182" s="48" t="str">
        <f t="shared" si="117"/>
        <v>0</v>
      </c>
      <c r="AV182" s="48" t="str">
        <f t="shared" si="118"/>
        <v>1</v>
      </c>
      <c r="AW182" s="48" t="str">
        <f t="shared" si="119"/>
        <v>1</v>
      </c>
      <c r="AX182" s="48" t="str">
        <f t="shared" si="120"/>
        <v>0</v>
      </c>
      <c r="AY182" s="49" t="str">
        <f t="shared" si="101"/>
        <v>0</v>
      </c>
      <c r="AZ182" s="49" t="str">
        <f t="shared" si="102"/>
        <v>0</v>
      </c>
      <c r="BA182" s="49" t="str">
        <f t="shared" si="103"/>
        <v>0</v>
      </c>
      <c r="BB182" s="49" t="str">
        <f t="shared" si="104"/>
        <v>0</v>
      </c>
      <c r="BE182" s="53"/>
      <c r="BF182" s="53"/>
      <c r="BG182" s="53"/>
      <c r="BH182" s="53" t="str">
        <f t="shared" si="69"/>
        <v>00</v>
      </c>
      <c r="BI182" s="53" t="str">
        <f t="shared" si="70"/>
        <v>00</v>
      </c>
      <c r="BJ182" s="53" t="str">
        <f t="shared" si="71"/>
        <v>60</v>
      </c>
      <c r="BK182" s="53" t="str">
        <f t="shared" si="72"/>
        <v>6C</v>
      </c>
      <c r="BL182" s="53" t="str">
        <f t="shared" si="73"/>
        <v>60</v>
      </c>
    </row>
    <row r="183" spans="1:64" x14ac:dyDescent="0.3">
      <c r="A183" s="63"/>
      <c r="C183">
        <v>145</v>
      </c>
      <c r="E183" t="s">
        <v>231</v>
      </c>
      <c r="F183" t="s">
        <v>231</v>
      </c>
      <c r="G183" t="s">
        <v>231</v>
      </c>
      <c r="H183" t="s">
        <v>231</v>
      </c>
      <c r="I183" t="s">
        <v>231</v>
      </c>
      <c r="J183" t="s">
        <v>231</v>
      </c>
      <c r="K183" t="s">
        <v>231</v>
      </c>
      <c r="L183" t="s">
        <v>199</v>
      </c>
      <c r="M183" t="s">
        <v>159</v>
      </c>
      <c r="N183" t="s">
        <v>235</v>
      </c>
      <c r="O183" s="51" t="str">
        <f>_xlfn.CONCAT("0x",BE183:BL183)</f>
        <v>0x0000000000</v>
      </c>
      <c r="P183" s="56" t="str">
        <f t="shared" si="74"/>
        <v>0</v>
      </c>
      <c r="Q183" s="56" t="str">
        <f t="shared" si="75"/>
        <v>0</v>
      </c>
      <c r="R183" s="56" t="str">
        <f t="shared" si="76"/>
        <v>0</v>
      </c>
      <c r="S183" s="56" t="str">
        <f t="shared" si="77"/>
        <v>0</v>
      </c>
      <c r="T183" s="42" t="str">
        <f t="shared" si="78"/>
        <v>0</v>
      </c>
      <c r="U183" s="42" t="str">
        <f t="shared" si="79"/>
        <v>0</v>
      </c>
      <c r="V183" s="42" t="str">
        <f t="shared" si="80"/>
        <v>0</v>
      </c>
      <c r="W183" s="42" t="str">
        <f t="shared" si="81"/>
        <v>0</v>
      </c>
      <c r="X183" s="43" t="str">
        <f t="shared" si="82"/>
        <v>0</v>
      </c>
      <c r="Y183" s="43" t="str">
        <f t="shared" si="83"/>
        <v>0</v>
      </c>
      <c r="Z183" s="43" t="str">
        <f t="shared" si="84"/>
        <v>0</v>
      </c>
      <c r="AA183" s="43" t="str">
        <f t="shared" si="85"/>
        <v>0</v>
      </c>
      <c r="AB183" s="44" t="str">
        <f t="shared" si="106"/>
        <v>0</v>
      </c>
      <c r="AC183" s="44" t="str">
        <f t="shared" si="107"/>
        <v>0</v>
      </c>
      <c r="AD183" s="44" t="str">
        <f t="shared" si="108"/>
        <v>0</v>
      </c>
      <c r="AE183" s="44" t="str">
        <f t="shared" si="112"/>
        <v>0</v>
      </c>
      <c r="AF183" s="45" t="str">
        <f t="shared" si="86"/>
        <v>0</v>
      </c>
      <c r="AG183" s="45" t="str">
        <f t="shared" si="87"/>
        <v>0</v>
      </c>
      <c r="AH183" s="45" t="str">
        <f t="shared" si="88"/>
        <v>0</v>
      </c>
      <c r="AI183" s="45" t="str">
        <f>MID(VLOOKUP($I183,$K$4:$L115, 2, FALSE),4,1)</f>
        <v>0</v>
      </c>
      <c r="AJ183" s="46" t="str">
        <f t="shared" si="109"/>
        <v>0</v>
      </c>
      <c r="AK183" s="46" t="str">
        <f t="shared" si="110"/>
        <v>0</v>
      </c>
      <c r="AL183" s="47" t="str">
        <f t="shared" si="89"/>
        <v>0</v>
      </c>
      <c r="AM183" s="47" t="str">
        <f t="shared" si="90"/>
        <v>0</v>
      </c>
      <c r="AN183" s="47" t="str">
        <f t="shared" si="91"/>
        <v>0</v>
      </c>
      <c r="AO183" s="47" t="str">
        <f t="shared" si="92"/>
        <v>0</v>
      </c>
      <c r="AP183" s="44">
        <f t="shared" si="111"/>
        <v>0</v>
      </c>
      <c r="AQ183" s="48" t="str">
        <f t="shared" si="113"/>
        <v>0</v>
      </c>
      <c r="AR183" s="48" t="str">
        <f t="shared" si="114"/>
        <v>0</v>
      </c>
      <c r="AS183" s="48" t="str">
        <f t="shared" si="115"/>
        <v>0</v>
      </c>
      <c r="AT183" s="48" t="str">
        <f t="shared" si="116"/>
        <v>0</v>
      </c>
      <c r="AU183" s="48" t="str">
        <f t="shared" si="117"/>
        <v>0</v>
      </c>
      <c r="AV183" s="48" t="str">
        <f t="shared" si="118"/>
        <v>0</v>
      </c>
      <c r="AW183" s="48" t="str">
        <f t="shared" si="119"/>
        <v>0</v>
      </c>
      <c r="AX183" s="48" t="str">
        <f t="shared" si="120"/>
        <v>0</v>
      </c>
      <c r="AY183" s="49" t="str">
        <f t="shared" si="101"/>
        <v>0</v>
      </c>
      <c r="AZ183" s="49" t="str">
        <f t="shared" si="102"/>
        <v>0</v>
      </c>
      <c r="BA183" s="49" t="str">
        <f t="shared" si="103"/>
        <v>0</v>
      </c>
      <c r="BB183" s="49" t="str">
        <f t="shared" si="104"/>
        <v>0</v>
      </c>
      <c r="BE183" s="53"/>
      <c r="BF183" s="53"/>
      <c r="BG183" s="53"/>
      <c r="BH183" s="53" t="str">
        <f>BIN2HEX(_xlfn.CONCAT(P183:V183),2)</f>
        <v>00</v>
      </c>
      <c r="BI183" s="53" t="str">
        <f>BIN2HEX(_xlfn.CONCAT(W183:AD183),2)</f>
        <v>00</v>
      </c>
      <c r="BJ183" s="53" t="str">
        <f>BIN2HEX(_xlfn.CONCAT(AE183:AL183),2)</f>
        <v>00</v>
      </c>
      <c r="BK183" s="53" t="str">
        <f>BIN2HEX(_xlfn.CONCAT(AM183:AT183),2)</f>
        <v>00</v>
      </c>
      <c r="BL183" s="53" t="str">
        <f>BIN2HEX(_xlfn.CONCAT(AU183:BB183),2)</f>
        <v>00</v>
      </c>
    </row>
    <row r="184" spans="1:64" x14ac:dyDescent="0.3">
      <c r="A184" s="63"/>
      <c r="C184">
        <v>146</v>
      </c>
      <c r="E184" t="s">
        <v>231</v>
      </c>
      <c r="F184" t="s">
        <v>231</v>
      </c>
      <c r="G184" t="s">
        <v>231</v>
      </c>
      <c r="H184" t="s">
        <v>231</v>
      </c>
      <c r="I184" t="s">
        <v>231</v>
      </c>
      <c r="J184" t="s">
        <v>231</v>
      </c>
      <c r="K184" t="s">
        <v>231</v>
      </c>
      <c r="L184" t="s">
        <v>199</v>
      </c>
      <c r="M184" t="s">
        <v>159</v>
      </c>
      <c r="N184" t="s">
        <v>235</v>
      </c>
      <c r="O184" s="51" t="str">
        <f>_xlfn.CONCAT("0x",BE184:BL184)</f>
        <v>0x0000000000</v>
      </c>
      <c r="P184" s="56" t="str">
        <f t="shared" si="74"/>
        <v>0</v>
      </c>
      <c r="Q184" s="56" t="str">
        <f t="shared" si="75"/>
        <v>0</v>
      </c>
      <c r="R184" s="56" t="str">
        <f t="shared" si="76"/>
        <v>0</v>
      </c>
      <c r="S184" s="56" t="str">
        <f t="shared" si="77"/>
        <v>0</v>
      </c>
      <c r="T184" s="42" t="str">
        <f t="shared" si="78"/>
        <v>0</v>
      </c>
      <c r="U184" s="42" t="str">
        <f t="shared" si="79"/>
        <v>0</v>
      </c>
      <c r="V184" s="42" t="str">
        <f t="shared" si="80"/>
        <v>0</v>
      </c>
      <c r="W184" s="42" t="str">
        <f t="shared" si="81"/>
        <v>0</v>
      </c>
      <c r="X184" s="43" t="str">
        <f t="shared" si="82"/>
        <v>0</v>
      </c>
      <c r="Y184" s="43" t="str">
        <f t="shared" si="83"/>
        <v>0</v>
      </c>
      <c r="Z184" s="43" t="str">
        <f t="shared" si="84"/>
        <v>0</v>
      </c>
      <c r="AA184" s="43" t="str">
        <f t="shared" si="85"/>
        <v>0</v>
      </c>
      <c r="AB184" s="44" t="str">
        <f t="shared" si="106"/>
        <v>0</v>
      </c>
      <c r="AC184" s="44" t="str">
        <f t="shared" si="107"/>
        <v>0</v>
      </c>
      <c r="AD184" s="44" t="str">
        <f t="shared" si="108"/>
        <v>0</v>
      </c>
      <c r="AE184" s="44" t="str">
        <f t="shared" si="112"/>
        <v>0</v>
      </c>
      <c r="AF184" s="45" t="str">
        <f t="shared" si="86"/>
        <v>0</v>
      </c>
      <c r="AG184" s="45" t="str">
        <f t="shared" si="87"/>
        <v>0</v>
      </c>
      <c r="AH184" s="45" t="str">
        <f t="shared" si="88"/>
        <v>0</v>
      </c>
      <c r="AI184" s="45" t="str">
        <f>MID(VLOOKUP($I184,$K$4:$L115, 2, FALSE),4,1)</f>
        <v>0</v>
      </c>
      <c r="AJ184" s="46" t="str">
        <f t="shared" si="109"/>
        <v>0</v>
      </c>
      <c r="AK184" s="46" t="str">
        <f t="shared" si="110"/>
        <v>0</v>
      </c>
      <c r="AL184" s="47" t="str">
        <f t="shared" si="89"/>
        <v>0</v>
      </c>
      <c r="AM184" s="47" t="str">
        <f t="shared" si="90"/>
        <v>0</v>
      </c>
      <c r="AN184" s="47" t="str">
        <f t="shared" si="91"/>
        <v>0</v>
      </c>
      <c r="AO184" s="47" t="str">
        <f t="shared" si="92"/>
        <v>0</v>
      </c>
      <c r="AP184" s="44">
        <f t="shared" si="111"/>
        <v>0</v>
      </c>
      <c r="AQ184" s="48" t="str">
        <f t="shared" si="113"/>
        <v>0</v>
      </c>
      <c r="AR184" s="48" t="str">
        <f t="shared" si="114"/>
        <v>0</v>
      </c>
      <c r="AS184" s="48" t="str">
        <f t="shared" si="115"/>
        <v>0</v>
      </c>
      <c r="AT184" s="48" t="str">
        <f t="shared" si="116"/>
        <v>0</v>
      </c>
      <c r="AU184" s="48" t="str">
        <f t="shared" si="117"/>
        <v>0</v>
      </c>
      <c r="AV184" s="48" t="str">
        <f t="shared" si="118"/>
        <v>0</v>
      </c>
      <c r="AW184" s="48" t="str">
        <f t="shared" si="119"/>
        <v>0</v>
      </c>
      <c r="AX184" s="48" t="str">
        <f t="shared" si="120"/>
        <v>0</v>
      </c>
      <c r="AY184" s="49" t="str">
        <f t="shared" si="101"/>
        <v>0</v>
      </c>
      <c r="AZ184" s="49" t="str">
        <f t="shared" si="102"/>
        <v>0</v>
      </c>
      <c r="BA184" s="49" t="str">
        <f t="shared" si="103"/>
        <v>0</v>
      </c>
      <c r="BB184" s="49" t="str">
        <f t="shared" si="104"/>
        <v>0</v>
      </c>
      <c r="BE184" s="53"/>
      <c r="BF184" s="53"/>
      <c r="BG184" s="53"/>
      <c r="BH184" s="53" t="str">
        <f>BIN2HEX(_xlfn.CONCAT(P184:V184),2)</f>
        <v>00</v>
      </c>
      <c r="BI184" s="53" t="str">
        <f>BIN2HEX(_xlfn.CONCAT(W184:AD184),2)</f>
        <v>00</v>
      </c>
      <c r="BJ184" s="53" t="str">
        <f>BIN2HEX(_xlfn.CONCAT(AE184:AL184),2)</f>
        <v>00</v>
      </c>
      <c r="BK184" s="53" t="str">
        <f>BIN2HEX(_xlfn.CONCAT(AM184:AT184),2)</f>
        <v>00</v>
      </c>
      <c r="BL184" s="53" t="str">
        <f>BIN2HEX(_xlfn.CONCAT(AU184:BB184),2)</f>
        <v>00</v>
      </c>
    </row>
    <row r="185" spans="1:64" x14ac:dyDescent="0.3">
      <c r="A185" s="63"/>
      <c r="C185">
        <v>147</v>
      </c>
      <c r="E185" t="s">
        <v>231</v>
      </c>
      <c r="F185" t="s">
        <v>231</v>
      </c>
      <c r="G185" t="s">
        <v>231</v>
      </c>
      <c r="H185" t="s">
        <v>231</v>
      </c>
      <c r="I185" t="s">
        <v>231</v>
      </c>
      <c r="J185" t="s">
        <v>231</v>
      </c>
      <c r="K185" t="s">
        <v>231</v>
      </c>
      <c r="L185" t="s">
        <v>199</v>
      </c>
      <c r="M185" t="s">
        <v>159</v>
      </c>
      <c r="N185" t="s">
        <v>235</v>
      </c>
      <c r="O185" s="51" t="str">
        <f>_xlfn.CONCAT("0x",BE185:BL185)</f>
        <v>0x0000000000</v>
      </c>
      <c r="P185" s="56" t="str">
        <f t="shared" si="74"/>
        <v>0</v>
      </c>
      <c r="Q185" s="56" t="str">
        <f t="shared" si="75"/>
        <v>0</v>
      </c>
      <c r="R185" s="56" t="str">
        <f t="shared" si="76"/>
        <v>0</v>
      </c>
      <c r="S185" s="56" t="str">
        <f t="shared" si="77"/>
        <v>0</v>
      </c>
      <c r="T185" s="42" t="str">
        <f t="shared" si="78"/>
        <v>0</v>
      </c>
      <c r="U185" s="42" t="str">
        <f t="shared" si="79"/>
        <v>0</v>
      </c>
      <c r="V185" s="42" t="str">
        <f t="shared" si="80"/>
        <v>0</v>
      </c>
      <c r="W185" s="42" t="str">
        <f t="shared" si="81"/>
        <v>0</v>
      </c>
      <c r="X185" s="43" t="str">
        <f t="shared" si="82"/>
        <v>0</v>
      </c>
      <c r="Y185" s="43" t="str">
        <f t="shared" si="83"/>
        <v>0</v>
      </c>
      <c r="Z185" s="43" t="str">
        <f t="shared" si="84"/>
        <v>0</v>
      </c>
      <c r="AA185" s="43" t="str">
        <f t="shared" si="85"/>
        <v>0</v>
      </c>
      <c r="AB185" s="44" t="str">
        <f t="shared" si="106"/>
        <v>0</v>
      </c>
      <c r="AC185" s="44" t="str">
        <f t="shared" si="107"/>
        <v>0</v>
      </c>
      <c r="AD185" s="44" t="str">
        <f t="shared" si="108"/>
        <v>0</v>
      </c>
      <c r="AE185" s="44" t="str">
        <f t="shared" si="112"/>
        <v>0</v>
      </c>
      <c r="AF185" s="45" t="str">
        <f t="shared" si="86"/>
        <v>0</v>
      </c>
      <c r="AG185" s="45" t="str">
        <f t="shared" si="87"/>
        <v>0</v>
      </c>
      <c r="AH185" s="45" t="str">
        <f t="shared" si="88"/>
        <v>0</v>
      </c>
      <c r="AI185" s="45" t="str">
        <f>MID(VLOOKUP($I185,$K$4:$L116, 2, FALSE),4,1)</f>
        <v>0</v>
      </c>
      <c r="AJ185" s="46" t="str">
        <f t="shared" si="109"/>
        <v>0</v>
      </c>
      <c r="AK185" s="46" t="str">
        <f t="shared" si="110"/>
        <v>0</v>
      </c>
      <c r="AL185" s="47" t="str">
        <f t="shared" si="89"/>
        <v>0</v>
      </c>
      <c r="AM185" s="47" t="str">
        <f t="shared" si="90"/>
        <v>0</v>
      </c>
      <c r="AN185" s="47" t="str">
        <f t="shared" si="91"/>
        <v>0</v>
      </c>
      <c r="AO185" s="47" t="str">
        <f t="shared" si="92"/>
        <v>0</v>
      </c>
      <c r="AP185" s="44">
        <f t="shared" si="111"/>
        <v>0</v>
      </c>
      <c r="AQ185" s="48" t="str">
        <f t="shared" si="113"/>
        <v>0</v>
      </c>
      <c r="AR185" s="48" t="str">
        <f t="shared" si="114"/>
        <v>0</v>
      </c>
      <c r="AS185" s="48" t="str">
        <f t="shared" si="115"/>
        <v>0</v>
      </c>
      <c r="AT185" s="48" t="str">
        <f t="shared" si="116"/>
        <v>0</v>
      </c>
      <c r="AU185" s="48" t="str">
        <f t="shared" si="117"/>
        <v>0</v>
      </c>
      <c r="AV185" s="48" t="str">
        <f t="shared" si="118"/>
        <v>0</v>
      </c>
      <c r="AW185" s="48" t="str">
        <f t="shared" si="119"/>
        <v>0</v>
      </c>
      <c r="AX185" s="48" t="str">
        <f t="shared" si="120"/>
        <v>0</v>
      </c>
      <c r="AY185" s="49" t="str">
        <f t="shared" si="101"/>
        <v>0</v>
      </c>
      <c r="AZ185" s="49" t="str">
        <f t="shared" si="102"/>
        <v>0</v>
      </c>
      <c r="BA185" s="49" t="str">
        <f t="shared" si="103"/>
        <v>0</v>
      </c>
      <c r="BB185" s="49" t="str">
        <f t="shared" si="104"/>
        <v>0</v>
      </c>
      <c r="BE185" s="53"/>
      <c r="BF185" s="53"/>
      <c r="BG185" s="53"/>
      <c r="BH185" s="53" t="str">
        <f>BIN2HEX(_xlfn.CONCAT(P185:V185),2)</f>
        <v>00</v>
      </c>
      <c r="BI185" s="53" t="str">
        <f>BIN2HEX(_xlfn.CONCAT(W185:AD185),2)</f>
        <v>00</v>
      </c>
      <c r="BJ185" s="53" t="str">
        <f>BIN2HEX(_xlfn.CONCAT(AE185:AL185),2)</f>
        <v>00</v>
      </c>
      <c r="BK185" s="53" t="str">
        <f>BIN2HEX(_xlfn.CONCAT(AM185:AT185),2)</f>
        <v>00</v>
      </c>
      <c r="BL185" s="53" t="str">
        <f>BIN2HEX(_xlfn.CONCAT(AU185:BB185),2)</f>
        <v>00</v>
      </c>
    </row>
    <row r="186" spans="1:64" x14ac:dyDescent="0.3">
      <c r="A186" s="63"/>
      <c r="B186" t="s">
        <v>29</v>
      </c>
      <c r="C186">
        <v>148</v>
      </c>
      <c r="E186" t="s">
        <v>231</v>
      </c>
      <c r="F186" t="s">
        <v>231</v>
      </c>
      <c r="G186" t="s">
        <v>231</v>
      </c>
      <c r="H186" t="s">
        <v>231</v>
      </c>
      <c r="I186" t="s">
        <v>29</v>
      </c>
      <c r="J186" t="s">
        <v>231</v>
      </c>
      <c r="K186" t="s">
        <v>236</v>
      </c>
      <c r="L186" t="s">
        <v>199</v>
      </c>
      <c r="M186" t="s">
        <v>233</v>
      </c>
      <c r="N186" t="s">
        <v>235</v>
      </c>
      <c r="O186" s="51" t="str">
        <f t="shared" si="105"/>
        <v>0x0000686C60</v>
      </c>
      <c r="P186" s="56" t="str">
        <f t="shared" si="74"/>
        <v>0</v>
      </c>
      <c r="Q186" s="56" t="str">
        <f t="shared" si="75"/>
        <v>0</v>
      </c>
      <c r="R186" s="56" t="str">
        <f t="shared" si="76"/>
        <v>0</v>
      </c>
      <c r="S186" s="56" t="str">
        <f t="shared" si="77"/>
        <v>0</v>
      </c>
      <c r="T186" s="42" t="str">
        <f t="shared" si="78"/>
        <v>0</v>
      </c>
      <c r="U186" s="42" t="str">
        <f t="shared" si="79"/>
        <v>0</v>
      </c>
      <c r="V186" s="42" t="str">
        <f t="shared" si="80"/>
        <v>0</v>
      </c>
      <c r="W186" s="42" t="str">
        <f t="shared" si="81"/>
        <v>0</v>
      </c>
      <c r="X186" s="43" t="str">
        <f t="shared" si="82"/>
        <v>0</v>
      </c>
      <c r="Y186" s="43" t="str">
        <f t="shared" si="83"/>
        <v>0</v>
      </c>
      <c r="Z186" s="43" t="str">
        <f t="shared" si="84"/>
        <v>0</v>
      </c>
      <c r="AA186" s="43" t="str">
        <f t="shared" si="85"/>
        <v>0</v>
      </c>
      <c r="AB186" s="44" t="str">
        <f t="shared" si="106"/>
        <v>0</v>
      </c>
      <c r="AC186" s="44" t="str">
        <f t="shared" si="107"/>
        <v>0</v>
      </c>
      <c r="AD186" s="44" t="str">
        <f t="shared" si="108"/>
        <v>0</v>
      </c>
      <c r="AE186" s="44" t="str">
        <f t="shared" si="112"/>
        <v>0</v>
      </c>
      <c r="AF186" s="45" t="str">
        <f t="shared" si="86"/>
        <v>1</v>
      </c>
      <c r="AG186" s="45" t="str">
        <f t="shared" si="87"/>
        <v>1</v>
      </c>
      <c r="AH186" s="45" t="str">
        <f t="shared" si="88"/>
        <v>0</v>
      </c>
      <c r="AI186" s="45" t="str">
        <f>MID(VLOOKUP($I186,$K$4:$L144, 2, FALSE),4,1)</f>
        <v>1</v>
      </c>
      <c r="AJ186" s="46" t="str">
        <f t="shared" si="109"/>
        <v>0</v>
      </c>
      <c r="AK186" s="46" t="str">
        <f t="shared" si="110"/>
        <v>0</v>
      </c>
      <c r="AL186" s="47" t="str">
        <f t="shared" si="89"/>
        <v>0</v>
      </c>
      <c r="AM186" s="47" t="str">
        <f t="shared" si="90"/>
        <v>0</v>
      </c>
      <c r="AN186" s="47" t="str">
        <f t="shared" si="91"/>
        <v>1</v>
      </c>
      <c r="AO186" s="47" t="str">
        <f t="shared" si="92"/>
        <v>1</v>
      </c>
      <c r="AP186" s="44">
        <f t="shared" si="111"/>
        <v>0</v>
      </c>
      <c r="AQ186" s="48" t="str">
        <f t="shared" si="113"/>
        <v>1</v>
      </c>
      <c r="AR186" s="48" t="str">
        <f t="shared" si="114"/>
        <v>1</v>
      </c>
      <c r="AS186" s="48" t="str">
        <f t="shared" si="115"/>
        <v>0</v>
      </c>
      <c r="AT186" s="48" t="str">
        <f t="shared" si="116"/>
        <v>0</v>
      </c>
      <c r="AU186" s="48" t="str">
        <f t="shared" si="117"/>
        <v>0</v>
      </c>
      <c r="AV186" s="48" t="str">
        <f t="shared" si="118"/>
        <v>1</v>
      </c>
      <c r="AW186" s="48" t="str">
        <f t="shared" si="119"/>
        <v>1</v>
      </c>
      <c r="AX186" s="48" t="str">
        <f t="shared" si="120"/>
        <v>0</v>
      </c>
      <c r="AY186" s="49" t="str">
        <f t="shared" si="101"/>
        <v>0</v>
      </c>
      <c r="AZ186" s="49" t="str">
        <f t="shared" si="102"/>
        <v>0</v>
      </c>
      <c r="BA186" s="49" t="str">
        <f t="shared" si="103"/>
        <v>0</v>
      </c>
      <c r="BB186" s="49" t="str">
        <f t="shared" si="104"/>
        <v>0</v>
      </c>
      <c r="BE186" s="53"/>
      <c r="BF186" s="53"/>
      <c r="BG186" s="53"/>
      <c r="BH186" s="53" t="str">
        <f t="shared" si="69"/>
        <v>00</v>
      </c>
      <c r="BI186" s="53" t="str">
        <f t="shared" si="70"/>
        <v>00</v>
      </c>
      <c r="BJ186" s="53" t="str">
        <f t="shared" si="71"/>
        <v>68</v>
      </c>
      <c r="BK186" s="53" t="str">
        <f t="shared" si="72"/>
        <v>6C</v>
      </c>
      <c r="BL186" s="53" t="str">
        <f t="shared" si="73"/>
        <v>60</v>
      </c>
    </row>
    <row r="187" spans="1:64" x14ac:dyDescent="0.3">
      <c r="A187" s="63"/>
      <c r="C187">
        <v>149</v>
      </c>
      <c r="E187" t="s">
        <v>231</v>
      </c>
      <c r="F187" t="s">
        <v>231</v>
      </c>
      <c r="G187" t="s">
        <v>231</v>
      </c>
      <c r="H187" t="s">
        <v>231</v>
      </c>
      <c r="I187" t="s">
        <v>231</v>
      </c>
      <c r="J187" t="s">
        <v>231</v>
      </c>
      <c r="K187" t="s">
        <v>231</v>
      </c>
      <c r="L187" t="s">
        <v>199</v>
      </c>
      <c r="M187" t="s">
        <v>159</v>
      </c>
      <c r="N187" t="s">
        <v>235</v>
      </c>
      <c r="O187" s="51" t="str">
        <f>_xlfn.CONCAT("0x",BE187:BL187)</f>
        <v>0x0000000000</v>
      </c>
      <c r="P187" s="56" t="str">
        <f t="shared" si="74"/>
        <v>0</v>
      </c>
      <c r="Q187" s="56" t="str">
        <f t="shared" si="75"/>
        <v>0</v>
      </c>
      <c r="R187" s="56" t="str">
        <f t="shared" si="76"/>
        <v>0</v>
      </c>
      <c r="S187" s="56" t="str">
        <f t="shared" si="77"/>
        <v>0</v>
      </c>
      <c r="T187" s="42" t="str">
        <f t="shared" si="78"/>
        <v>0</v>
      </c>
      <c r="U187" s="42" t="str">
        <f t="shared" si="79"/>
        <v>0</v>
      </c>
      <c r="V187" s="42" t="str">
        <f t="shared" si="80"/>
        <v>0</v>
      </c>
      <c r="W187" s="42" t="str">
        <f t="shared" si="81"/>
        <v>0</v>
      </c>
      <c r="X187" s="43" t="str">
        <f t="shared" si="82"/>
        <v>0</v>
      </c>
      <c r="Y187" s="43" t="str">
        <f t="shared" si="83"/>
        <v>0</v>
      </c>
      <c r="Z187" s="43" t="str">
        <f t="shared" si="84"/>
        <v>0</v>
      </c>
      <c r="AA187" s="43" t="str">
        <f t="shared" si="85"/>
        <v>0</v>
      </c>
      <c r="AB187" s="44" t="str">
        <f t="shared" si="106"/>
        <v>0</v>
      </c>
      <c r="AC187" s="44" t="str">
        <f t="shared" si="107"/>
        <v>0</v>
      </c>
      <c r="AD187" s="44" t="str">
        <f t="shared" si="108"/>
        <v>0</v>
      </c>
      <c r="AE187" s="44" t="str">
        <f t="shared" si="112"/>
        <v>0</v>
      </c>
      <c r="AF187" s="45" t="str">
        <f t="shared" si="86"/>
        <v>0</v>
      </c>
      <c r="AG187" s="45" t="str">
        <f t="shared" si="87"/>
        <v>0</v>
      </c>
      <c r="AH187" s="45" t="str">
        <f t="shared" si="88"/>
        <v>0</v>
      </c>
      <c r="AI187" s="45" t="str">
        <f>MID(VLOOKUP($I187,$K$4:$L119, 2, FALSE),4,1)</f>
        <v>0</v>
      </c>
      <c r="AJ187" s="46" t="str">
        <f t="shared" si="109"/>
        <v>0</v>
      </c>
      <c r="AK187" s="46" t="str">
        <f t="shared" si="110"/>
        <v>0</v>
      </c>
      <c r="AL187" s="47" t="str">
        <f t="shared" si="89"/>
        <v>0</v>
      </c>
      <c r="AM187" s="47" t="str">
        <f t="shared" si="90"/>
        <v>0</v>
      </c>
      <c r="AN187" s="47" t="str">
        <f t="shared" si="91"/>
        <v>0</v>
      </c>
      <c r="AO187" s="47" t="str">
        <f t="shared" si="92"/>
        <v>0</v>
      </c>
      <c r="AP187" s="44">
        <f t="shared" si="111"/>
        <v>0</v>
      </c>
      <c r="AQ187" s="48" t="str">
        <f t="shared" si="113"/>
        <v>0</v>
      </c>
      <c r="AR187" s="48" t="str">
        <f t="shared" si="114"/>
        <v>0</v>
      </c>
      <c r="AS187" s="48" t="str">
        <f t="shared" si="115"/>
        <v>0</v>
      </c>
      <c r="AT187" s="48" t="str">
        <f t="shared" si="116"/>
        <v>0</v>
      </c>
      <c r="AU187" s="48" t="str">
        <f t="shared" si="117"/>
        <v>0</v>
      </c>
      <c r="AV187" s="48" t="str">
        <f t="shared" si="118"/>
        <v>0</v>
      </c>
      <c r="AW187" s="48" t="str">
        <f t="shared" si="119"/>
        <v>0</v>
      </c>
      <c r="AX187" s="48" t="str">
        <f t="shared" si="120"/>
        <v>0</v>
      </c>
      <c r="AY187" s="49" t="str">
        <f t="shared" si="101"/>
        <v>0</v>
      </c>
      <c r="AZ187" s="49" t="str">
        <f t="shared" si="102"/>
        <v>0</v>
      </c>
      <c r="BA187" s="49" t="str">
        <f t="shared" si="103"/>
        <v>0</v>
      </c>
      <c r="BB187" s="49" t="str">
        <f t="shared" si="104"/>
        <v>0</v>
      </c>
      <c r="BE187" s="53"/>
      <c r="BF187" s="53"/>
      <c r="BG187" s="53"/>
      <c r="BH187" s="53" t="str">
        <f>BIN2HEX(_xlfn.CONCAT(P187:V187),2)</f>
        <v>00</v>
      </c>
      <c r="BI187" s="53" t="str">
        <f>BIN2HEX(_xlfn.CONCAT(W187:AD187),2)</f>
        <v>00</v>
      </c>
      <c r="BJ187" s="53" t="str">
        <f>BIN2HEX(_xlfn.CONCAT(AE187:AL187),2)</f>
        <v>00</v>
      </c>
      <c r="BK187" s="53" t="str">
        <f>BIN2HEX(_xlfn.CONCAT(AM187:AT187),2)</f>
        <v>00</v>
      </c>
      <c r="BL187" s="53" t="str">
        <f>BIN2HEX(_xlfn.CONCAT(AU187:BB187),2)</f>
        <v>00</v>
      </c>
    </row>
    <row r="188" spans="1:64" x14ac:dyDescent="0.3">
      <c r="A188" s="63"/>
      <c r="C188">
        <v>150</v>
      </c>
      <c r="E188" t="s">
        <v>231</v>
      </c>
      <c r="F188" t="s">
        <v>231</v>
      </c>
      <c r="G188" t="s">
        <v>231</v>
      </c>
      <c r="H188" t="s">
        <v>231</v>
      </c>
      <c r="I188" t="s">
        <v>231</v>
      </c>
      <c r="J188" t="s">
        <v>231</v>
      </c>
      <c r="K188" t="s">
        <v>231</v>
      </c>
      <c r="L188" t="s">
        <v>199</v>
      </c>
      <c r="M188" t="s">
        <v>159</v>
      </c>
      <c r="N188" t="s">
        <v>235</v>
      </c>
      <c r="O188" s="51" t="str">
        <f>_xlfn.CONCAT("0x",BE188:BL188)</f>
        <v>0x0000000000</v>
      </c>
      <c r="P188" s="56" t="str">
        <f t="shared" si="74"/>
        <v>0</v>
      </c>
      <c r="Q188" s="56" t="str">
        <f t="shared" si="75"/>
        <v>0</v>
      </c>
      <c r="R188" s="56" t="str">
        <f t="shared" si="76"/>
        <v>0</v>
      </c>
      <c r="S188" s="56" t="str">
        <f t="shared" si="77"/>
        <v>0</v>
      </c>
      <c r="T188" s="42" t="str">
        <f t="shared" si="78"/>
        <v>0</v>
      </c>
      <c r="U188" s="42" t="str">
        <f t="shared" si="79"/>
        <v>0</v>
      </c>
      <c r="V188" s="42" t="str">
        <f t="shared" si="80"/>
        <v>0</v>
      </c>
      <c r="W188" s="42" t="str">
        <f t="shared" si="81"/>
        <v>0</v>
      </c>
      <c r="X188" s="43" t="str">
        <f t="shared" si="82"/>
        <v>0</v>
      </c>
      <c r="Y188" s="43" t="str">
        <f t="shared" si="83"/>
        <v>0</v>
      </c>
      <c r="Z188" s="43" t="str">
        <f t="shared" si="84"/>
        <v>0</v>
      </c>
      <c r="AA188" s="43" t="str">
        <f t="shared" si="85"/>
        <v>0</v>
      </c>
      <c r="AB188" s="44" t="str">
        <f t="shared" si="106"/>
        <v>0</v>
      </c>
      <c r="AC188" s="44" t="str">
        <f t="shared" si="107"/>
        <v>0</v>
      </c>
      <c r="AD188" s="44" t="str">
        <f t="shared" si="108"/>
        <v>0</v>
      </c>
      <c r="AE188" s="44" t="str">
        <f t="shared" si="112"/>
        <v>0</v>
      </c>
      <c r="AF188" s="45" t="str">
        <f t="shared" si="86"/>
        <v>0</v>
      </c>
      <c r="AG188" s="45" t="str">
        <f t="shared" si="87"/>
        <v>0</v>
      </c>
      <c r="AH188" s="45" t="str">
        <f t="shared" si="88"/>
        <v>0</v>
      </c>
      <c r="AI188" s="45" t="str">
        <f>MID(VLOOKUP($I188,$K$4:$L119, 2, FALSE),4,1)</f>
        <v>0</v>
      </c>
      <c r="AJ188" s="46" t="str">
        <f t="shared" si="109"/>
        <v>0</v>
      </c>
      <c r="AK188" s="46" t="str">
        <f t="shared" si="110"/>
        <v>0</v>
      </c>
      <c r="AL188" s="47" t="str">
        <f t="shared" si="89"/>
        <v>0</v>
      </c>
      <c r="AM188" s="47" t="str">
        <f t="shared" si="90"/>
        <v>0</v>
      </c>
      <c r="AN188" s="47" t="str">
        <f t="shared" si="91"/>
        <v>0</v>
      </c>
      <c r="AO188" s="47" t="str">
        <f t="shared" si="92"/>
        <v>0</v>
      </c>
      <c r="AP188" s="44">
        <f t="shared" si="111"/>
        <v>0</v>
      </c>
      <c r="AQ188" s="48" t="str">
        <f t="shared" si="113"/>
        <v>0</v>
      </c>
      <c r="AR188" s="48" t="str">
        <f t="shared" si="114"/>
        <v>0</v>
      </c>
      <c r="AS188" s="48" t="str">
        <f t="shared" si="115"/>
        <v>0</v>
      </c>
      <c r="AT188" s="48" t="str">
        <f t="shared" si="116"/>
        <v>0</v>
      </c>
      <c r="AU188" s="48" t="str">
        <f t="shared" si="117"/>
        <v>0</v>
      </c>
      <c r="AV188" s="48" t="str">
        <f t="shared" si="118"/>
        <v>0</v>
      </c>
      <c r="AW188" s="48" t="str">
        <f t="shared" si="119"/>
        <v>0</v>
      </c>
      <c r="AX188" s="48" t="str">
        <f t="shared" si="120"/>
        <v>0</v>
      </c>
      <c r="AY188" s="49" t="str">
        <f t="shared" si="101"/>
        <v>0</v>
      </c>
      <c r="AZ188" s="49" t="str">
        <f t="shared" si="102"/>
        <v>0</v>
      </c>
      <c r="BA188" s="49" t="str">
        <f t="shared" si="103"/>
        <v>0</v>
      </c>
      <c r="BB188" s="49" t="str">
        <f t="shared" si="104"/>
        <v>0</v>
      </c>
      <c r="BE188" s="53"/>
      <c r="BF188" s="53"/>
      <c r="BG188" s="53"/>
      <c r="BH188" s="53" t="str">
        <f>BIN2HEX(_xlfn.CONCAT(P188:V188),2)</f>
        <v>00</v>
      </c>
      <c r="BI188" s="53" t="str">
        <f>BIN2HEX(_xlfn.CONCAT(W188:AD188),2)</f>
        <v>00</v>
      </c>
      <c r="BJ188" s="53" t="str">
        <f>BIN2HEX(_xlfn.CONCAT(AE188:AL188),2)</f>
        <v>00</v>
      </c>
      <c r="BK188" s="53" t="str">
        <f>BIN2HEX(_xlfn.CONCAT(AM188:AT188),2)</f>
        <v>00</v>
      </c>
      <c r="BL188" s="53" t="str">
        <f>BIN2HEX(_xlfn.CONCAT(AU188:BB188),2)</f>
        <v>00</v>
      </c>
    </row>
    <row r="189" spans="1:64" x14ac:dyDescent="0.3">
      <c r="A189" s="63"/>
      <c r="C189">
        <v>151</v>
      </c>
      <c r="E189" t="s">
        <v>231</v>
      </c>
      <c r="F189" t="s">
        <v>231</v>
      </c>
      <c r="G189" t="s">
        <v>231</v>
      </c>
      <c r="H189" t="s">
        <v>231</v>
      </c>
      <c r="I189" t="s">
        <v>231</v>
      </c>
      <c r="J189" t="s">
        <v>231</v>
      </c>
      <c r="K189" t="s">
        <v>231</v>
      </c>
      <c r="L189" t="s">
        <v>199</v>
      </c>
      <c r="M189" t="s">
        <v>159</v>
      </c>
      <c r="N189" t="s">
        <v>235</v>
      </c>
      <c r="O189" s="51" t="str">
        <f>_xlfn.CONCAT("0x",BE189:BL189)</f>
        <v>0x0000000000</v>
      </c>
      <c r="P189" s="56" t="str">
        <f t="shared" si="74"/>
        <v>0</v>
      </c>
      <c r="Q189" s="56" t="str">
        <f t="shared" si="75"/>
        <v>0</v>
      </c>
      <c r="R189" s="56" t="str">
        <f t="shared" si="76"/>
        <v>0</v>
      </c>
      <c r="S189" s="56" t="str">
        <f t="shared" si="77"/>
        <v>0</v>
      </c>
      <c r="T189" s="42" t="str">
        <f t="shared" si="78"/>
        <v>0</v>
      </c>
      <c r="U189" s="42" t="str">
        <f t="shared" si="79"/>
        <v>0</v>
      </c>
      <c r="V189" s="42" t="str">
        <f t="shared" si="80"/>
        <v>0</v>
      </c>
      <c r="W189" s="42" t="str">
        <f t="shared" si="81"/>
        <v>0</v>
      </c>
      <c r="X189" s="43" t="str">
        <f t="shared" si="82"/>
        <v>0</v>
      </c>
      <c r="Y189" s="43" t="str">
        <f t="shared" si="83"/>
        <v>0</v>
      </c>
      <c r="Z189" s="43" t="str">
        <f t="shared" si="84"/>
        <v>0</v>
      </c>
      <c r="AA189" s="43" t="str">
        <f t="shared" si="85"/>
        <v>0</v>
      </c>
      <c r="AB189" s="44" t="str">
        <f t="shared" si="106"/>
        <v>0</v>
      </c>
      <c r="AC189" s="44" t="str">
        <f t="shared" si="107"/>
        <v>0</v>
      </c>
      <c r="AD189" s="44" t="str">
        <f t="shared" si="108"/>
        <v>0</v>
      </c>
      <c r="AE189" s="44" t="str">
        <f t="shared" si="112"/>
        <v>0</v>
      </c>
      <c r="AF189" s="45" t="str">
        <f t="shared" si="86"/>
        <v>0</v>
      </c>
      <c r="AG189" s="45" t="str">
        <f t="shared" si="87"/>
        <v>0</v>
      </c>
      <c r="AH189" s="45" t="str">
        <f t="shared" si="88"/>
        <v>0</v>
      </c>
      <c r="AI189" s="45" t="str">
        <f>MID(VLOOKUP($I189,$K$4:$L120, 2, FALSE),4,1)</f>
        <v>0</v>
      </c>
      <c r="AJ189" s="46" t="str">
        <f t="shared" si="109"/>
        <v>0</v>
      </c>
      <c r="AK189" s="46" t="str">
        <f t="shared" si="110"/>
        <v>0</v>
      </c>
      <c r="AL189" s="47" t="str">
        <f t="shared" si="89"/>
        <v>0</v>
      </c>
      <c r="AM189" s="47" t="str">
        <f t="shared" si="90"/>
        <v>0</v>
      </c>
      <c r="AN189" s="47" t="str">
        <f t="shared" si="91"/>
        <v>0</v>
      </c>
      <c r="AO189" s="47" t="str">
        <f t="shared" si="92"/>
        <v>0</v>
      </c>
      <c r="AP189" s="44">
        <f t="shared" si="111"/>
        <v>0</v>
      </c>
      <c r="AQ189" s="48" t="str">
        <f t="shared" si="113"/>
        <v>0</v>
      </c>
      <c r="AR189" s="48" t="str">
        <f t="shared" si="114"/>
        <v>0</v>
      </c>
      <c r="AS189" s="48" t="str">
        <f t="shared" si="115"/>
        <v>0</v>
      </c>
      <c r="AT189" s="48" t="str">
        <f t="shared" si="116"/>
        <v>0</v>
      </c>
      <c r="AU189" s="48" t="str">
        <f t="shared" si="117"/>
        <v>0</v>
      </c>
      <c r="AV189" s="48" t="str">
        <f t="shared" si="118"/>
        <v>0</v>
      </c>
      <c r="AW189" s="48" t="str">
        <f t="shared" si="119"/>
        <v>0</v>
      </c>
      <c r="AX189" s="48" t="str">
        <f t="shared" si="120"/>
        <v>0</v>
      </c>
      <c r="AY189" s="49" t="str">
        <f t="shared" si="101"/>
        <v>0</v>
      </c>
      <c r="AZ189" s="49" t="str">
        <f t="shared" si="102"/>
        <v>0</v>
      </c>
      <c r="BA189" s="49" t="str">
        <f t="shared" si="103"/>
        <v>0</v>
      </c>
      <c r="BB189" s="49" t="str">
        <f t="shared" si="104"/>
        <v>0</v>
      </c>
      <c r="BE189" s="53"/>
      <c r="BF189" s="53"/>
      <c r="BG189" s="53"/>
      <c r="BH189" s="53" t="str">
        <f>BIN2HEX(_xlfn.CONCAT(P189:V189),2)</f>
        <v>00</v>
      </c>
      <c r="BI189" s="53" t="str">
        <f>BIN2HEX(_xlfn.CONCAT(W189:AD189),2)</f>
        <v>00</v>
      </c>
      <c r="BJ189" s="53" t="str">
        <f>BIN2HEX(_xlfn.CONCAT(AE189:AL189),2)</f>
        <v>00</v>
      </c>
      <c r="BK189" s="53" t="str">
        <f>BIN2HEX(_xlfn.CONCAT(AM189:AT189),2)</f>
        <v>00</v>
      </c>
      <c r="BL189" s="53" t="str">
        <f>BIN2HEX(_xlfn.CONCAT(AU189:BB189),2)</f>
        <v>00</v>
      </c>
    </row>
    <row r="190" spans="1:64" x14ac:dyDescent="0.3">
      <c r="A190" s="63"/>
      <c r="B190" t="s">
        <v>30</v>
      </c>
      <c r="C190">
        <v>152</v>
      </c>
      <c r="E190" t="s">
        <v>231</v>
      </c>
      <c r="F190" t="s">
        <v>231</v>
      </c>
      <c r="G190" t="s">
        <v>231</v>
      </c>
      <c r="H190" t="s">
        <v>231</v>
      </c>
      <c r="I190" t="s">
        <v>30</v>
      </c>
      <c r="J190" t="s">
        <v>231</v>
      </c>
      <c r="K190" t="s">
        <v>236</v>
      </c>
      <c r="L190" t="s">
        <v>199</v>
      </c>
      <c r="M190" t="s">
        <v>233</v>
      </c>
      <c r="N190" t="s">
        <v>235</v>
      </c>
      <c r="O190" s="51" t="str">
        <f t="shared" si="105"/>
        <v>0x0000706C60</v>
      </c>
      <c r="P190" s="56" t="str">
        <f t="shared" si="74"/>
        <v>0</v>
      </c>
      <c r="Q190" s="56" t="str">
        <f t="shared" si="75"/>
        <v>0</v>
      </c>
      <c r="R190" s="56" t="str">
        <f t="shared" si="76"/>
        <v>0</v>
      </c>
      <c r="S190" s="56" t="str">
        <f t="shared" si="77"/>
        <v>0</v>
      </c>
      <c r="T190" s="42" t="str">
        <f t="shared" si="78"/>
        <v>0</v>
      </c>
      <c r="U190" s="42" t="str">
        <f t="shared" si="79"/>
        <v>0</v>
      </c>
      <c r="V190" s="42" t="str">
        <f t="shared" si="80"/>
        <v>0</v>
      </c>
      <c r="W190" s="42" t="str">
        <f t="shared" si="81"/>
        <v>0</v>
      </c>
      <c r="X190" s="43" t="str">
        <f t="shared" si="82"/>
        <v>0</v>
      </c>
      <c r="Y190" s="43" t="str">
        <f t="shared" si="83"/>
        <v>0</v>
      </c>
      <c r="Z190" s="43" t="str">
        <f t="shared" si="84"/>
        <v>0</v>
      </c>
      <c r="AA190" s="43" t="str">
        <f t="shared" si="85"/>
        <v>0</v>
      </c>
      <c r="AB190" s="44" t="str">
        <f t="shared" si="106"/>
        <v>0</v>
      </c>
      <c r="AC190" s="44" t="str">
        <f t="shared" si="107"/>
        <v>0</v>
      </c>
      <c r="AD190" s="44" t="str">
        <f t="shared" si="108"/>
        <v>0</v>
      </c>
      <c r="AE190" s="44" t="str">
        <f t="shared" si="112"/>
        <v>0</v>
      </c>
      <c r="AF190" s="45" t="str">
        <f t="shared" si="86"/>
        <v>1</v>
      </c>
      <c r="AG190" s="45" t="str">
        <f t="shared" si="87"/>
        <v>1</v>
      </c>
      <c r="AH190" s="45" t="str">
        <f t="shared" si="88"/>
        <v>1</v>
      </c>
      <c r="AI190" s="45" t="str">
        <f>MID(VLOOKUP($I190,$K$4:$L145, 2, FALSE),4,1)</f>
        <v>0</v>
      </c>
      <c r="AJ190" s="46" t="str">
        <f t="shared" si="109"/>
        <v>0</v>
      </c>
      <c r="AK190" s="46" t="str">
        <f t="shared" si="110"/>
        <v>0</v>
      </c>
      <c r="AL190" s="47" t="str">
        <f t="shared" si="89"/>
        <v>0</v>
      </c>
      <c r="AM190" s="47" t="str">
        <f t="shared" si="90"/>
        <v>0</v>
      </c>
      <c r="AN190" s="47" t="str">
        <f t="shared" si="91"/>
        <v>1</v>
      </c>
      <c r="AO190" s="47" t="str">
        <f t="shared" si="92"/>
        <v>1</v>
      </c>
      <c r="AP190" s="44">
        <f t="shared" si="111"/>
        <v>0</v>
      </c>
      <c r="AQ190" s="48" t="str">
        <f t="shared" si="113"/>
        <v>1</v>
      </c>
      <c r="AR190" s="48" t="str">
        <f t="shared" si="114"/>
        <v>1</v>
      </c>
      <c r="AS190" s="48" t="str">
        <f t="shared" si="115"/>
        <v>0</v>
      </c>
      <c r="AT190" s="48" t="str">
        <f t="shared" si="116"/>
        <v>0</v>
      </c>
      <c r="AU190" s="48" t="str">
        <f t="shared" si="117"/>
        <v>0</v>
      </c>
      <c r="AV190" s="48" t="str">
        <f t="shared" si="118"/>
        <v>1</v>
      </c>
      <c r="AW190" s="48" t="str">
        <f t="shared" si="119"/>
        <v>1</v>
      </c>
      <c r="AX190" s="48" t="str">
        <f t="shared" si="120"/>
        <v>0</v>
      </c>
      <c r="AY190" s="49" t="str">
        <f t="shared" si="101"/>
        <v>0</v>
      </c>
      <c r="AZ190" s="49" t="str">
        <f t="shared" si="102"/>
        <v>0</v>
      </c>
      <c r="BA190" s="49" t="str">
        <f t="shared" si="103"/>
        <v>0</v>
      </c>
      <c r="BB190" s="49" t="str">
        <f t="shared" si="104"/>
        <v>0</v>
      </c>
      <c r="BE190" s="53"/>
      <c r="BF190" s="53"/>
      <c r="BG190" s="53"/>
      <c r="BH190" s="53" t="str">
        <f t="shared" si="69"/>
        <v>00</v>
      </c>
      <c r="BI190" s="53" t="str">
        <f t="shared" si="70"/>
        <v>00</v>
      </c>
      <c r="BJ190" s="53" t="str">
        <f t="shared" si="71"/>
        <v>70</v>
      </c>
      <c r="BK190" s="53" t="str">
        <f t="shared" si="72"/>
        <v>6C</v>
      </c>
      <c r="BL190" s="53" t="str">
        <f t="shared" si="73"/>
        <v>60</v>
      </c>
    </row>
    <row r="191" spans="1:64" x14ac:dyDescent="0.3">
      <c r="A191" s="63"/>
      <c r="C191">
        <v>153</v>
      </c>
      <c r="E191" t="s">
        <v>231</v>
      </c>
      <c r="F191" t="s">
        <v>231</v>
      </c>
      <c r="G191" t="s">
        <v>231</v>
      </c>
      <c r="H191" t="s">
        <v>231</v>
      </c>
      <c r="I191" t="s">
        <v>231</v>
      </c>
      <c r="J191" t="s">
        <v>231</v>
      </c>
      <c r="K191" t="s">
        <v>231</v>
      </c>
      <c r="L191" t="s">
        <v>199</v>
      </c>
      <c r="M191" t="s">
        <v>159</v>
      </c>
      <c r="N191" t="s">
        <v>235</v>
      </c>
      <c r="O191" s="51" t="str">
        <f t="shared" si="105"/>
        <v>0x0000000000</v>
      </c>
      <c r="P191" s="56" t="str">
        <f t="shared" si="74"/>
        <v>0</v>
      </c>
      <c r="Q191" s="56" t="str">
        <f t="shared" si="75"/>
        <v>0</v>
      </c>
      <c r="R191" s="56" t="str">
        <f t="shared" si="76"/>
        <v>0</v>
      </c>
      <c r="S191" s="56" t="str">
        <f t="shared" si="77"/>
        <v>0</v>
      </c>
      <c r="T191" s="42" t="str">
        <f t="shared" si="78"/>
        <v>0</v>
      </c>
      <c r="U191" s="42" t="str">
        <f t="shared" si="79"/>
        <v>0</v>
      </c>
      <c r="V191" s="42" t="str">
        <f t="shared" si="80"/>
        <v>0</v>
      </c>
      <c r="W191" s="42" t="str">
        <f t="shared" si="81"/>
        <v>0</v>
      </c>
      <c r="X191" s="43" t="str">
        <f t="shared" si="82"/>
        <v>0</v>
      </c>
      <c r="Y191" s="43" t="str">
        <f t="shared" si="83"/>
        <v>0</v>
      </c>
      <c r="Z191" s="43" t="str">
        <f t="shared" si="84"/>
        <v>0</v>
      </c>
      <c r="AA191" s="43" t="str">
        <f t="shared" si="85"/>
        <v>0</v>
      </c>
      <c r="AB191" s="44" t="str">
        <f t="shared" si="106"/>
        <v>0</v>
      </c>
      <c r="AC191" s="44" t="str">
        <f t="shared" si="107"/>
        <v>0</v>
      </c>
      <c r="AD191" s="44" t="str">
        <f t="shared" si="108"/>
        <v>0</v>
      </c>
      <c r="AE191" s="44" t="str">
        <f t="shared" si="112"/>
        <v>0</v>
      </c>
      <c r="AF191" s="45" t="str">
        <f t="shared" si="86"/>
        <v>0</v>
      </c>
      <c r="AG191" s="45" t="str">
        <f t="shared" si="87"/>
        <v>0</v>
      </c>
      <c r="AH191" s="45" t="str">
        <f t="shared" si="88"/>
        <v>0</v>
      </c>
      <c r="AI191" s="45" t="str">
        <f>MID(VLOOKUP($I191,$K$4:$L123, 2, FALSE),4,1)</f>
        <v>0</v>
      </c>
      <c r="AJ191" s="46" t="str">
        <f t="shared" si="109"/>
        <v>0</v>
      </c>
      <c r="AK191" s="46" t="str">
        <f t="shared" si="110"/>
        <v>0</v>
      </c>
      <c r="AL191" s="47" t="str">
        <f t="shared" si="89"/>
        <v>0</v>
      </c>
      <c r="AM191" s="47" t="str">
        <f t="shared" si="90"/>
        <v>0</v>
      </c>
      <c r="AN191" s="47" t="str">
        <f t="shared" si="91"/>
        <v>0</v>
      </c>
      <c r="AO191" s="47" t="str">
        <f t="shared" si="92"/>
        <v>0</v>
      </c>
      <c r="AP191" s="44">
        <f t="shared" si="111"/>
        <v>0</v>
      </c>
      <c r="AQ191" s="48" t="str">
        <f t="shared" si="113"/>
        <v>0</v>
      </c>
      <c r="AR191" s="48" t="str">
        <f t="shared" si="114"/>
        <v>0</v>
      </c>
      <c r="AS191" s="48" t="str">
        <f t="shared" si="115"/>
        <v>0</v>
      </c>
      <c r="AT191" s="48" t="str">
        <f t="shared" si="116"/>
        <v>0</v>
      </c>
      <c r="AU191" s="48" t="str">
        <f t="shared" si="117"/>
        <v>0</v>
      </c>
      <c r="AV191" s="48" t="str">
        <f t="shared" si="118"/>
        <v>0</v>
      </c>
      <c r="AW191" s="48" t="str">
        <f t="shared" si="119"/>
        <v>0</v>
      </c>
      <c r="AX191" s="48" t="str">
        <f t="shared" si="120"/>
        <v>0</v>
      </c>
      <c r="AY191" s="49" t="str">
        <f t="shared" si="101"/>
        <v>0</v>
      </c>
      <c r="AZ191" s="49" t="str">
        <f t="shared" si="102"/>
        <v>0</v>
      </c>
      <c r="BA191" s="49" t="str">
        <f t="shared" si="103"/>
        <v>0</v>
      </c>
      <c r="BB191" s="49" t="str">
        <f t="shared" si="104"/>
        <v>0</v>
      </c>
      <c r="BE191" s="53"/>
      <c r="BF191" s="53"/>
      <c r="BG191" s="53"/>
      <c r="BH191" s="53" t="str">
        <f t="shared" si="69"/>
        <v>00</v>
      </c>
      <c r="BI191" s="53" t="str">
        <f t="shared" si="70"/>
        <v>00</v>
      </c>
      <c r="BJ191" s="53" t="str">
        <f t="shared" si="71"/>
        <v>00</v>
      </c>
      <c r="BK191" s="53" t="str">
        <f t="shared" si="72"/>
        <v>00</v>
      </c>
      <c r="BL191" s="53" t="str">
        <f t="shared" si="73"/>
        <v>00</v>
      </c>
    </row>
    <row r="192" spans="1:64" x14ac:dyDescent="0.3">
      <c r="A192" s="63"/>
      <c r="C192">
        <v>154</v>
      </c>
      <c r="E192" t="s">
        <v>231</v>
      </c>
      <c r="F192" t="s">
        <v>231</v>
      </c>
      <c r="G192" t="s">
        <v>231</v>
      </c>
      <c r="H192" t="s">
        <v>231</v>
      </c>
      <c r="I192" t="s">
        <v>231</v>
      </c>
      <c r="J192" t="s">
        <v>231</v>
      </c>
      <c r="K192" t="s">
        <v>231</v>
      </c>
      <c r="L192" t="s">
        <v>199</v>
      </c>
      <c r="M192" t="s">
        <v>159</v>
      </c>
      <c r="N192" t="s">
        <v>235</v>
      </c>
      <c r="O192" s="51" t="str">
        <f t="shared" si="105"/>
        <v>0x0000000000</v>
      </c>
      <c r="P192" s="56" t="str">
        <f t="shared" si="74"/>
        <v>0</v>
      </c>
      <c r="Q192" s="56" t="str">
        <f t="shared" si="75"/>
        <v>0</v>
      </c>
      <c r="R192" s="56" t="str">
        <f t="shared" si="76"/>
        <v>0</v>
      </c>
      <c r="S192" s="56" t="str">
        <f t="shared" si="77"/>
        <v>0</v>
      </c>
      <c r="T192" s="42" t="str">
        <f t="shared" si="78"/>
        <v>0</v>
      </c>
      <c r="U192" s="42" t="str">
        <f t="shared" si="79"/>
        <v>0</v>
      </c>
      <c r="V192" s="42" t="str">
        <f t="shared" si="80"/>
        <v>0</v>
      </c>
      <c r="W192" s="42" t="str">
        <f t="shared" si="81"/>
        <v>0</v>
      </c>
      <c r="X192" s="43" t="str">
        <f t="shared" si="82"/>
        <v>0</v>
      </c>
      <c r="Y192" s="43" t="str">
        <f t="shared" si="83"/>
        <v>0</v>
      </c>
      <c r="Z192" s="43" t="str">
        <f t="shared" si="84"/>
        <v>0</v>
      </c>
      <c r="AA192" s="43" t="str">
        <f t="shared" si="85"/>
        <v>0</v>
      </c>
      <c r="AB192" s="44" t="str">
        <f t="shared" si="106"/>
        <v>0</v>
      </c>
      <c r="AC192" s="44" t="str">
        <f t="shared" si="107"/>
        <v>0</v>
      </c>
      <c r="AD192" s="44" t="str">
        <f t="shared" si="108"/>
        <v>0</v>
      </c>
      <c r="AE192" s="44" t="str">
        <f t="shared" si="112"/>
        <v>0</v>
      </c>
      <c r="AF192" s="45" t="str">
        <f t="shared" si="86"/>
        <v>0</v>
      </c>
      <c r="AG192" s="45" t="str">
        <f t="shared" si="87"/>
        <v>0</v>
      </c>
      <c r="AH192" s="45" t="str">
        <f t="shared" si="88"/>
        <v>0</v>
      </c>
      <c r="AI192" s="45" t="str">
        <f>MID(VLOOKUP($I192,$K$4:$L123, 2, FALSE),4,1)</f>
        <v>0</v>
      </c>
      <c r="AJ192" s="46" t="str">
        <f t="shared" si="109"/>
        <v>0</v>
      </c>
      <c r="AK192" s="46" t="str">
        <f t="shared" si="110"/>
        <v>0</v>
      </c>
      <c r="AL192" s="47" t="str">
        <f t="shared" si="89"/>
        <v>0</v>
      </c>
      <c r="AM192" s="47" t="str">
        <f t="shared" si="90"/>
        <v>0</v>
      </c>
      <c r="AN192" s="47" t="str">
        <f t="shared" si="91"/>
        <v>0</v>
      </c>
      <c r="AO192" s="47" t="str">
        <f t="shared" si="92"/>
        <v>0</v>
      </c>
      <c r="AP192" s="44">
        <f t="shared" si="111"/>
        <v>0</v>
      </c>
      <c r="AQ192" s="48" t="str">
        <f t="shared" si="113"/>
        <v>0</v>
      </c>
      <c r="AR192" s="48" t="str">
        <f t="shared" si="114"/>
        <v>0</v>
      </c>
      <c r="AS192" s="48" t="str">
        <f t="shared" si="115"/>
        <v>0</v>
      </c>
      <c r="AT192" s="48" t="str">
        <f t="shared" si="116"/>
        <v>0</v>
      </c>
      <c r="AU192" s="48" t="str">
        <f t="shared" si="117"/>
        <v>0</v>
      </c>
      <c r="AV192" s="48" t="str">
        <f t="shared" si="118"/>
        <v>0</v>
      </c>
      <c r="AW192" s="48" t="str">
        <f t="shared" si="119"/>
        <v>0</v>
      </c>
      <c r="AX192" s="48" t="str">
        <f t="shared" si="120"/>
        <v>0</v>
      </c>
      <c r="AY192" s="49" t="str">
        <f t="shared" si="101"/>
        <v>0</v>
      </c>
      <c r="AZ192" s="49" t="str">
        <f t="shared" si="102"/>
        <v>0</v>
      </c>
      <c r="BA192" s="49" t="str">
        <f t="shared" si="103"/>
        <v>0</v>
      </c>
      <c r="BB192" s="49" t="str">
        <f t="shared" si="104"/>
        <v>0</v>
      </c>
      <c r="BE192" s="53"/>
      <c r="BF192" s="53"/>
      <c r="BG192" s="53"/>
      <c r="BH192" s="53" t="str">
        <f t="shared" si="69"/>
        <v>00</v>
      </c>
      <c r="BI192" s="53" t="str">
        <f t="shared" si="70"/>
        <v>00</v>
      </c>
      <c r="BJ192" s="53" t="str">
        <f t="shared" si="71"/>
        <v>00</v>
      </c>
      <c r="BK192" s="53" t="str">
        <f t="shared" si="72"/>
        <v>00</v>
      </c>
      <c r="BL192" s="53" t="str">
        <f t="shared" si="73"/>
        <v>00</v>
      </c>
    </row>
    <row r="193" spans="1:64" x14ac:dyDescent="0.3">
      <c r="A193" s="63"/>
      <c r="C193">
        <v>155</v>
      </c>
      <c r="E193" t="s">
        <v>231</v>
      </c>
      <c r="F193" t="s">
        <v>231</v>
      </c>
      <c r="G193" t="s">
        <v>231</v>
      </c>
      <c r="H193" t="s">
        <v>231</v>
      </c>
      <c r="I193" t="s">
        <v>231</v>
      </c>
      <c r="J193" t="s">
        <v>231</v>
      </c>
      <c r="K193" t="s">
        <v>231</v>
      </c>
      <c r="L193" t="s">
        <v>199</v>
      </c>
      <c r="M193" t="s">
        <v>159</v>
      </c>
      <c r="N193" t="s">
        <v>235</v>
      </c>
      <c r="O193" s="51" t="str">
        <f t="shared" si="105"/>
        <v>0x0000000000</v>
      </c>
      <c r="P193" s="56" t="str">
        <f t="shared" si="74"/>
        <v>0</v>
      </c>
      <c r="Q193" s="56" t="str">
        <f t="shared" si="75"/>
        <v>0</v>
      </c>
      <c r="R193" s="56" t="str">
        <f t="shared" si="76"/>
        <v>0</v>
      </c>
      <c r="S193" s="56" t="str">
        <f t="shared" si="77"/>
        <v>0</v>
      </c>
      <c r="T193" s="42" t="str">
        <f t="shared" si="78"/>
        <v>0</v>
      </c>
      <c r="U193" s="42" t="str">
        <f t="shared" si="79"/>
        <v>0</v>
      </c>
      <c r="V193" s="42" t="str">
        <f t="shared" si="80"/>
        <v>0</v>
      </c>
      <c r="W193" s="42" t="str">
        <f t="shared" si="81"/>
        <v>0</v>
      </c>
      <c r="X193" s="43" t="str">
        <f t="shared" si="82"/>
        <v>0</v>
      </c>
      <c r="Y193" s="43" t="str">
        <f t="shared" si="83"/>
        <v>0</v>
      </c>
      <c r="Z193" s="43" t="str">
        <f t="shared" si="84"/>
        <v>0</v>
      </c>
      <c r="AA193" s="43" t="str">
        <f t="shared" si="85"/>
        <v>0</v>
      </c>
      <c r="AB193" s="44" t="str">
        <f t="shared" si="106"/>
        <v>0</v>
      </c>
      <c r="AC193" s="44" t="str">
        <f t="shared" si="107"/>
        <v>0</v>
      </c>
      <c r="AD193" s="44" t="str">
        <f t="shared" si="108"/>
        <v>0</v>
      </c>
      <c r="AE193" s="44" t="str">
        <f t="shared" si="112"/>
        <v>0</v>
      </c>
      <c r="AF193" s="45" t="str">
        <f t="shared" si="86"/>
        <v>0</v>
      </c>
      <c r="AG193" s="45" t="str">
        <f t="shared" si="87"/>
        <v>0</v>
      </c>
      <c r="AH193" s="45" t="str">
        <f t="shared" si="88"/>
        <v>0</v>
      </c>
      <c r="AI193" s="45" t="str">
        <f>MID(VLOOKUP($I193,$K$4:$L124, 2, FALSE),4,1)</f>
        <v>0</v>
      </c>
      <c r="AJ193" s="46" t="str">
        <f t="shared" si="109"/>
        <v>0</v>
      </c>
      <c r="AK193" s="46" t="str">
        <f t="shared" si="110"/>
        <v>0</v>
      </c>
      <c r="AL193" s="47" t="str">
        <f t="shared" si="89"/>
        <v>0</v>
      </c>
      <c r="AM193" s="47" t="str">
        <f t="shared" si="90"/>
        <v>0</v>
      </c>
      <c r="AN193" s="47" t="str">
        <f t="shared" si="91"/>
        <v>0</v>
      </c>
      <c r="AO193" s="47" t="str">
        <f t="shared" si="92"/>
        <v>0</v>
      </c>
      <c r="AP193" s="44">
        <f t="shared" si="111"/>
        <v>0</v>
      </c>
      <c r="AQ193" s="48" t="str">
        <f t="shared" si="113"/>
        <v>0</v>
      </c>
      <c r="AR193" s="48" t="str">
        <f t="shared" si="114"/>
        <v>0</v>
      </c>
      <c r="AS193" s="48" t="str">
        <f t="shared" si="115"/>
        <v>0</v>
      </c>
      <c r="AT193" s="48" t="str">
        <f t="shared" si="116"/>
        <v>0</v>
      </c>
      <c r="AU193" s="48" t="str">
        <f t="shared" si="117"/>
        <v>0</v>
      </c>
      <c r="AV193" s="48" t="str">
        <f t="shared" si="118"/>
        <v>0</v>
      </c>
      <c r="AW193" s="48" t="str">
        <f t="shared" si="119"/>
        <v>0</v>
      </c>
      <c r="AX193" s="48" t="str">
        <f t="shared" si="120"/>
        <v>0</v>
      </c>
      <c r="AY193" s="49" t="str">
        <f t="shared" si="101"/>
        <v>0</v>
      </c>
      <c r="AZ193" s="49" t="str">
        <f t="shared" si="102"/>
        <v>0</v>
      </c>
      <c r="BA193" s="49" t="str">
        <f t="shared" si="103"/>
        <v>0</v>
      </c>
      <c r="BB193" s="49" t="str">
        <f t="shared" si="104"/>
        <v>0</v>
      </c>
      <c r="BE193" s="53"/>
      <c r="BF193" s="53"/>
      <c r="BG193" s="53"/>
      <c r="BH193" s="53" t="str">
        <f t="shared" si="69"/>
        <v>00</v>
      </c>
      <c r="BI193" s="53" t="str">
        <f t="shared" si="70"/>
        <v>00</v>
      </c>
      <c r="BJ193" s="53" t="str">
        <f t="shared" si="71"/>
        <v>00</v>
      </c>
      <c r="BK193" s="53" t="str">
        <f t="shared" si="72"/>
        <v>00</v>
      </c>
      <c r="BL193" s="53" t="str">
        <f t="shared" si="73"/>
        <v>00</v>
      </c>
    </row>
    <row r="194" spans="1:64" x14ac:dyDescent="0.3">
      <c r="A194" s="63"/>
      <c r="B194" t="s">
        <v>31</v>
      </c>
      <c r="C194">
        <v>156</v>
      </c>
      <c r="E194" t="s">
        <v>231</v>
      </c>
      <c r="F194" t="s">
        <v>231</v>
      </c>
      <c r="G194" t="s">
        <v>231</v>
      </c>
      <c r="H194" t="s">
        <v>231</v>
      </c>
      <c r="I194" t="s">
        <v>231</v>
      </c>
      <c r="J194" t="s">
        <v>231</v>
      </c>
      <c r="K194" t="s">
        <v>236</v>
      </c>
      <c r="L194" t="s">
        <v>199</v>
      </c>
      <c r="M194" t="s">
        <v>233</v>
      </c>
      <c r="N194" t="s">
        <v>235</v>
      </c>
      <c r="O194" s="51" t="str">
        <f t="shared" si="105"/>
        <v>0x0000006C60</v>
      </c>
      <c r="P194" s="56" t="str">
        <f t="shared" si="74"/>
        <v>0</v>
      </c>
      <c r="Q194" s="56" t="str">
        <f t="shared" si="75"/>
        <v>0</v>
      </c>
      <c r="R194" s="56" t="str">
        <f t="shared" si="76"/>
        <v>0</v>
      </c>
      <c r="S194" s="56" t="str">
        <f t="shared" si="77"/>
        <v>0</v>
      </c>
      <c r="T194" s="42" t="str">
        <f t="shared" si="78"/>
        <v>0</v>
      </c>
      <c r="U194" s="42" t="str">
        <f t="shared" si="79"/>
        <v>0</v>
      </c>
      <c r="V194" s="42" t="str">
        <f t="shared" si="80"/>
        <v>0</v>
      </c>
      <c r="W194" s="42" t="str">
        <f t="shared" si="81"/>
        <v>0</v>
      </c>
      <c r="X194" s="43" t="str">
        <f t="shared" si="82"/>
        <v>0</v>
      </c>
      <c r="Y194" s="43" t="str">
        <f t="shared" si="83"/>
        <v>0</v>
      </c>
      <c r="Z194" s="43" t="str">
        <f t="shared" si="84"/>
        <v>0</v>
      </c>
      <c r="AA194" s="43" t="str">
        <f t="shared" si="85"/>
        <v>0</v>
      </c>
      <c r="AB194" s="44" t="str">
        <f t="shared" si="106"/>
        <v>0</v>
      </c>
      <c r="AC194" s="44" t="str">
        <f t="shared" si="107"/>
        <v>0</v>
      </c>
      <c r="AD194" s="44" t="str">
        <f t="shared" si="108"/>
        <v>0</v>
      </c>
      <c r="AE194" s="44" t="str">
        <f t="shared" si="112"/>
        <v>0</v>
      </c>
      <c r="AF194" s="45" t="str">
        <f t="shared" si="86"/>
        <v>0</v>
      </c>
      <c r="AG194" s="45" t="str">
        <f t="shared" si="87"/>
        <v>0</v>
      </c>
      <c r="AH194" s="45" t="str">
        <f t="shared" si="88"/>
        <v>0</v>
      </c>
      <c r="AI194" s="45" t="str">
        <f>MID(VLOOKUP($I194,$K$4:$L146, 2, FALSE),4,1)</f>
        <v>0</v>
      </c>
      <c r="AJ194" s="46" t="str">
        <f t="shared" si="109"/>
        <v>0</v>
      </c>
      <c r="AK194" s="46" t="str">
        <f t="shared" si="110"/>
        <v>0</v>
      </c>
      <c r="AL194" s="47" t="str">
        <f t="shared" si="89"/>
        <v>0</v>
      </c>
      <c r="AM194" s="47" t="str">
        <f t="shared" si="90"/>
        <v>0</v>
      </c>
      <c r="AN194" s="47" t="str">
        <f t="shared" si="91"/>
        <v>1</v>
      </c>
      <c r="AO194" s="47" t="str">
        <f t="shared" si="92"/>
        <v>1</v>
      </c>
      <c r="AP194" s="44">
        <f t="shared" si="111"/>
        <v>0</v>
      </c>
      <c r="AQ194" s="48" t="str">
        <f t="shared" si="113"/>
        <v>1</v>
      </c>
      <c r="AR194" s="48" t="str">
        <f t="shared" si="114"/>
        <v>1</v>
      </c>
      <c r="AS194" s="48" t="str">
        <f t="shared" si="115"/>
        <v>0</v>
      </c>
      <c r="AT194" s="48" t="str">
        <f t="shared" si="116"/>
        <v>0</v>
      </c>
      <c r="AU194" s="48" t="str">
        <f t="shared" si="117"/>
        <v>0</v>
      </c>
      <c r="AV194" s="48" t="str">
        <f t="shared" si="118"/>
        <v>1</v>
      </c>
      <c r="AW194" s="48" t="str">
        <f t="shared" si="119"/>
        <v>1</v>
      </c>
      <c r="AX194" s="48" t="str">
        <f t="shared" si="120"/>
        <v>0</v>
      </c>
      <c r="AY194" s="49" t="str">
        <f t="shared" si="101"/>
        <v>0</v>
      </c>
      <c r="AZ194" s="49" t="str">
        <f t="shared" si="102"/>
        <v>0</v>
      </c>
      <c r="BA194" s="49" t="str">
        <f t="shared" si="103"/>
        <v>0</v>
      </c>
      <c r="BB194" s="49" t="str">
        <f t="shared" si="104"/>
        <v>0</v>
      </c>
      <c r="BE194" s="53"/>
      <c r="BF194" s="53"/>
      <c r="BG194" s="53"/>
      <c r="BH194" s="53" t="str">
        <f t="shared" si="69"/>
        <v>00</v>
      </c>
      <c r="BI194" s="53" t="str">
        <f t="shared" si="70"/>
        <v>00</v>
      </c>
      <c r="BJ194" s="53" t="str">
        <f t="shared" si="71"/>
        <v>00</v>
      </c>
      <c r="BK194" s="53" t="str">
        <f t="shared" si="72"/>
        <v>6C</v>
      </c>
      <c r="BL194" s="53" t="str">
        <f t="shared" si="73"/>
        <v>60</v>
      </c>
    </row>
    <row r="195" spans="1:64" x14ac:dyDescent="0.3">
      <c r="A195" s="63"/>
      <c r="C195">
        <v>157</v>
      </c>
      <c r="E195" t="s">
        <v>231</v>
      </c>
      <c r="F195" t="s">
        <v>231</v>
      </c>
      <c r="G195" t="s">
        <v>231</v>
      </c>
      <c r="H195" t="s">
        <v>231</v>
      </c>
      <c r="I195" t="s">
        <v>231</v>
      </c>
      <c r="J195" t="s">
        <v>231</v>
      </c>
      <c r="K195" t="s">
        <v>231</v>
      </c>
      <c r="L195" t="s">
        <v>199</v>
      </c>
      <c r="M195" t="s">
        <v>159</v>
      </c>
      <c r="N195" t="s">
        <v>235</v>
      </c>
      <c r="O195" s="51" t="str">
        <f>_xlfn.CONCAT("0x",BE195:BL195)</f>
        <v>0x0000000000</v>
      </c>
      <c r="P195" s="56" t="str">
        <f t="shared" si="74"/>
        <v>0</v>
      </c>
      <c r="Q195" s="56" t="str">
        <f t="shared" si="75"/>
        <v>0</v>
      </c>
      <c r="R195" s="56" t="str">
        <f t="shared" si="76"/>
        <v>0</v>
      </c>
      <c r="S195" s="56" t="str">
        <f t="shared" si="77"/>
        <v>0</v>
      </c>
      <c r="T195" s="42" t="str">
        <f t="shared" si="78"/>
        <v>0</v>
      </c>
      <c r="U195" s="42" t="str">
        <f t="shared" si="79"/>
        <v>0</v>
      </c>
      <c r="V195" s="42" t="str">
        <f t="shared" si="80"/>
        <v>0</v>
      </c>
      <c r="W195" s="42" t="str">
        <f t="shared" si="81"/>
        <v>0</v>
      </c>
      <c r="X195" s="43" t="str">
        <f t="shared" si="82"/>
        <v>0</v>
      </c>
      <c r="Y195" s="43" t="str">
        <f t="shared" si="83"/>
        <v>0</v>
      </c>
      <c r="Z195" s="43" t="str">
        <f t="shared" si="84"/>
        <v>0</v>
      </c>
      <c r="AA195" s="43" t="str">
        <f t="shared" si="85"/>
        <v>0</v>
      </c>
      <c r="AB195" s="44" t="str">
        <f t="shared" si="106"/>
        <v>0</v>
      </c>
      <c r="AC195" s="44" t="str">
        <f t="shared" si="107"/>
        <v>0</v>
      </c>
      <c r="AD195" s="44" t="str">
        <f t="shared" si="108"/>
        <v>0</v>
      </c>
      <c r="AE195" s="44" t="str">
        <f t="shared" si="112"/>
        <v>0</v>
      </c>
      <c r="AF195" s="45" t="str">
        <f t="shared" si="86"/>
        <v>0</v>
      </c>
      <c r="AG195" s="45" t="str">
        <f t="shared" si="87"/>
        <v>0</v>
      </c>
      <c r="AH195" s="45" t="str">
        <f t="shared" si="88"/>
        <v>0</v>
      </c>
      <c r="AI195" s="45" t="str">
        <f>MID(VLOOKUP($I195,$K$4:$L127, 2, FALSE),4,1)</f>
        <v>0</v>
      </c>
      <c r="AJ195" s="46" t="str">
        <f t="shared" si="109"/>
        <v>0</v>
      </c>
      <c r="AK195" s="46" t="str">
        <f t="shared" si="110"/>
        <v>0</v>
      </c>
      <c r="AL195" s="47" t="str">
        <f t="shared" si="89"/>
        <v>0</v>
      </c>
      <c r="AM195" s="47" t="str">
        <f t="shared" si="90"/>
        <v>0</v>
      </c>
      <c r="AN195" s="47" t="str">
        <f t="shared" si="91"/>
        <v>0</v>
      </c>
      <c r="AO195" s="47" t="str">
        <f t="shared" si="92"/>
        <v>0</v>
      </c>
      <c r="AP195" s="44">
        <f t="shared" si="111"/>
        <v>0</v>
      </c>
      <c r="AQ195" s="48" t="str">
        <f t="shared" si="113"/>
        <v>0</v>
      </c>
      <c r="AR195" s="48" t="str">
        <f t="shared" si="114"/>
        <v>0</v>
      </c>
      <c r="AS195" s="48" t="str">
        <f t="shared" si="115"/>
        <v>0</v>
      </c>
      <c r="AT195" s="48" t="str">
        <f t="shared" si="116"/>
        <v>0</v>
      </c>
      <c r="AU195" s="48" t="str">
        <f t="shared" si="117"/>
        <v>0</v>
      </c>
      <c r="AV195" s="48" t="str">
        <f t="shared" si="118"/>
        <v>0</v>
      </c>
      <c r="AW195" s="48" t="str">
        <f t="shared" si="119"/>
        <v>0</v>
      </c>
      <c r="AX195" s="48" t="str">
        <f t="shared" si="120"/>
        <v>0</v>
      </c>
      <c r="AY195" s="49" t="str">
        <f t="shared" si="101"/>
        <v>0</v>
      </c>
      <c r="AZ195" s="49" t="str">
        <f t="shared" si="102"/>
        <v>0</v>
      </c>
      <c r="BA195" s="49" t="str">
        <f t="shared" si="103"/>
        <v>0</v>
      </c>
      <c r="BB195" s="49" t="str">
        <f t="shared" si="104"/>
        <v>0</v>
      </c>
      <c r="BE195" s="53"/>
      <c r="BF195" s="53"/>
      <c r="BG195" s="53"/>
      <c r="BH195" s="53" t="str">
        <f>BIN2HEX(_xlfn.CONCAT(P195:V195),2)</f>
        <v>00</v>
      </c>
      <c r="BI195" s="53" t="str">
        <f>BIN2HEX(_xlfn.CONCAT(W195:AD195),2)</f>
        <v>00</v>
      </c>
      <c r="BJ195" s="53" t="str">
        <f>BIN2HEX(_xlfn.CONCAT(AE195:AL195),2)</f>
        <v>00</v>
      </c>
      <c r="BK195" s="53" t="str">
        <f>BIN2HEX(_xlfn.CONCAT(AM195:AT195),2)</f>
        <v>00</v>
      </c>
      <c r="BL195" s="53" t="str">
        <f>BIN2HEX(_xlfn.CONCAT(AU195:BB195),2)</f>
        <v>00</v>
      </c>
    </row>
    <row r="196" spans="1:64" x14ac:dyDescent="0.3">
      <c r="A196" s="63"/>
      <c r="C196">
        <v>158</v>
      </c>
      <c r="E196" t="s">
        <v>231</v>
      </c>
      <c r="F196" t="s">
        <v>231</v>
      </c>
      <c r="G196" t="s">
        <v>231</v>
      </c>
      <c r="H196" t="s">
        <v>231</v>
      </c>
      <c r="I196" t="s">
        <v>231</v>
      </c>
      <c r="J196" t="s">
        <v>231</v>
      </c>
      <c r="K196" t="s">
        <v>231</v>
      </c>
      <c r="L196" t="s">
        <v>199</v>
      </c>
      <c r="M196" t="s">
        <v>159</v>
      </c>
      <c r="N196" t="s">
        <v>235</v>
      </c>
      <c r="O196" s="51" t="str">
        <f>_xlfn.CONCAT("0x",BE196:BL196)</f>
        <v>0x0000000000</v>
      </c>
      <c r="P196" s="56" t="str">
        <f t="shared" si="74"/>
        <v>0</v>
      </c>
      <c r="Q196" s="56" t="str">
        <f t="shared" si="75"/>
        <v>0</v>
      </c>
      <c r="R196" s="56" t="str">
        <f t="shared" si="76"/>
        <v>0</v>
      </c>
      <c r="S196" s="56" t="str">
        <f t="shared" si="77"/>
        <v>0</v>
      </c>
      <c r="T196" s="42" t="str">
        <f t="shared" si="78"/>
        <v>0</v>
      </c>
      <c r="U196" s="42" t="str">
        <f t="shared" si="79"/>
        <v>0</v>
      </c>
      <c r="V196" s="42" t="str">
        <f t="shared" si="80"/>
        <v>0</v>
      </c>
      <c r="W196" s="42" t="str">
        <f t="shared" si="81"/>
        <v>0</v>
      </c>
      <c r="X196" s="43" t="str">
        <f t="shared" si="82"/>
        <v>0</v>
      </c>
      <c r="Y196" s="43" t="str">
        <f t="shared" si="83"/>
        <v>0</v>
      </c>
      <c r="Z196" s="43" t="str">
        <f t="shared" si="84"/>
        <v>0</v>
      </c>
      <c r="AA196" s="43" t="str">
        <f t="shared" si="85"/>
        <v>0</v>
      </c>
      <c r="AB196" s="44" t="str">
        <f t="shared" si="106"/>
        <v>0</v>
      </c>
      <c r="AC196" s="44" t="str">
        <f t="shared" si="107"/>
        <v>0</v>
      </c>
      <c r="AD196" s="44" t="str">
        <f t="shared" si="108"/>
        <v>0</v>
      </c>
      <c r="AE196" s="44" t="str">
        <f t="shared" si="112"/>
        <v>0</v>
      </c>
      <c r="AF196" s="45" t="str">
        <f t="shared" si="86"/>
        <v>0</v>
      </c>
      <c r="AG196" s="45" t="str">
        <f t="shared" si="87"/>
        <v>0</v>
      </c>
      <c r="AH196" s="45" t="str">
        <f t="shared" si="88"/>
        <v>0</v>
      </c>
      <c r="AI196" s="45" t="str">
        <f>MID(VLOOKUP($I196,$K$4:$L127, 2, FALSE),4,1)</f>
        <v>0</v>
      </c>
      <c r="AJ196" s="46" t="str">
        <f t="shared" si="109"/>
        <v>0</v>
      </c>
      <c r="AK196" s="46" t="str">
        <f t="shared" si="110"/>
        <v>0</v>
      </c>
      <c r="AL196" s="47" t="str">
        <f t="shared" si="89"/>
        <v>0</v>
      </c>
      <c r="AM196" s="47" t="str">
        <f t="shared" si="90"/>
        <v>0</v>
      </c>
      <c r="AN196" s="47" t="str">
        <f t="shared" si="91"/>
        <v>0</v>
      </c>
      <c r="AO196" s="47" t="str">
        <f t="shared" si="92"/>
        <v>0</v>
      </c>
      <c r="AP196" s="44">
        <f t="shared" si="111"/>
        <v>0</v>
      </c>
      <c r="AQ196" s="48" t="str">
        <f t="shared" si="113"/>
        <v>0</v>
      </c>
      <c r="AR196" s="48" t="str">
        <f t="shared" si="114"/>
        <v>0</v>
      </c>
      <c r="AS196" s="48" t="str">
        <f t="shared" si="115"/>
        <v>0</v>
      </c>
      <c r="AT196" s="48" t="str">
        <f t="shared" si="116"/>
        <v>0</v>
      </c>
      <c r="AU196" s="48" t="str">
        <f t="shared" si="117"/>
        <v>0</v>
      </c>
      <c r="AV196" s="48" t="str">
        <f t="shared" si="118"/>
        <v>0</v>
      </c>
      <c r="AW196" s="48" t="str">
        <f t="shared" si="119"/>
        <v>0</v>
      </c>
      <c r="AX196" s="48" t="str">
        <f t="shared" si="120"/>
        <v>0</v>
      </c>
      <c r="AY196" s="49" t="str">
        <f t="shared" si="101"/>
        <v>0</v>
      </c>
      <c r="AZ196" s="49" t="str">
        <f t="shared" si="102"/>
        <v>0</v>
      </c>
      <c r="BA196" s="49" t="str">
        <f t="shared" si="103"/>
        <v>0</v>
      </c>
      <c r="BB196" s="49" t="str">
        <f t="shared" si="104"/>
        <v>0</v>
      </c>
      <c r="BE196" s="53"/>
      <c r="BF196" s="53"/>
      <c r="BG196" s="53"/>
      <c r="BH196" s="53" t="str">
        <f>BIN2HEX(_xlfn.CONCAT(P196:V196),2)</f>
        <v>00</v>
      </c>
      <c r="BI196" s="53" t="str">
        <f>BIN2HEX(_xlfn.CONCAT(W196:AD196),2)</f>
        <v>00</v>
      </c>
      <c r="BJ196" s="53" t="str">
        <f>BIN2HEX(_xlfn.CONCAT(AE196:AL196),2)</f>
        <v>00</v>
      </c>
      <c r="BK196" s="53" t="str">
        <f>BIN2HEX(_xlfn.CONCAT(AM196:AT196),2)</f>
        <v>00</v>
      </c>
      <c r="BL196" s="53" t="str">
        <f>BIN2HEX(_xlfn.CONCAT(AU196:BB196),2)</f>
        <v>00</v>
      </c>
    </row>
    <row r="197" spans="1:64" x14ac:dyDescent="0.3">
      <c r="A197" s="63"/>
      <c r="C197">
        <v>159</v>
      </c>
      <c r="E197" t="s">
        <v>231</v>
      </c>
      <c r="F197" t="s">
        <v>231</v>
      </c>
      <c r="G197" t="s">
        <v>231</v>
      </c>
      <c r="H197" t="s">
        <v>231</v>
      </c>
      <c r="I197" t="s">
        <v>231</v>
      </c>
      <c r="J197" t="s">
        <v>231</v>
      </c>
      <c r="K197" t="s">
        <v>231</v>
      </c>
      <c r="L197" t="s">
        <v>199</v>
      </c>
      <c r="M197" t="s">
        <v>159</v>
      </c>
      <c r="N197" t="s">
        <v>235</v>
      </c>
      <c r="O197" s="51" t="str">
        <f>_xlfn.CONCAT("0x",BE197:BL197)</f>
        <v>0x0000000000</v>
      </c>
      <c r="P197" s="56" t="str">
        <f t="shared" si="74"/>
        <v>0</v>
      </c>
      <c r="Q197" s="56" t="str">
        <f t="shared" si="75"/>
        <v>0</v>
      </c>
      <c r="R197" s="56" t="str">
        <f t="shared" si="76"/>
        <v>0</v>
      </c>
      <c r="S197" s="56" t="str">
        <f t="shared" si="77"/>
        <v>0</v>
      </c>
      <c r="T197" s="42" t="str">
        <f t="shared" si="78"/>
        <v>0</v>
      </c>
      <c r="U197" s="42" t="str">
        <f t="shared" si="79"/>
        <v>0</v>
      </c>
      <c r="V197" s="42" t="str">
        <f t="shared" si="80"/>
        <v>0</v>
      </c>
      <c r="W197" s="42" t="str">
        <f t="shared" si="81"/>
        <v>0</v>
      </c>
      <c r="X197" s="43" t="str">
        <f t="shared" si="82"/>
        <v>0</v>
      </c>
      <c r="Y197" s="43" t="str">
        <f t="shared" si="83"/>
        <v>0</v>
      </c>
      <c r="Z197" s="43" t="str">
        <f t="shared" si="84"/>
        <v>0</v>
      </c>
      <c r="AA197" s="43" t="str">
        <f t="shared" si="85"/>
        <v>0</v>
      </c>
      <c r="AB197" s="44" t="str">
        <f t="shared" si="106"/>
        <v>0</v>
      </c>
      <c r="AC197" s="44" t="str">
        <f t="shared" si="107"/>
        <v>0</v>
      </c>
      <c r="AD197" s="44" t="str">
        <f t="shared" si="108"/>
        <v>0</v>
      </c>
      <c r="AE197" s="44" t="str">
        <f t="shared" si="112"/>
        <v>0</v>
      </c>
      <c r="AF197" s="45" t="str">
        <f t="shared" si="86"/>
        <v>0</v>
      </c>
      <c r="AG197" s="45" t="str">
        <f t="shared" si="87"/>
        <v>0</v>
      </c>
      <c r="AH197" s="45" t="str">
        <f t="shared" si="88"/>
        <v>0</v>
      </c>
      <c r="AI197" s="45" t="str">
        <f>MID(VLOOKUP($I197,$K$4:$L128, 2, FALSE),4,1)</f>
        <v>0</v>
      </c>
      <c r="AJ197" s="46" t="str">
        <f t="shared" si="109"/>
        <v>0</v>
      </c>
      <c r="AK197" s="46" t="str">
        <f t="shared" si="110"/>
        <v>0</v>
      </c>
      <c r="AL197" s="47" t="str">
        <f t="shared" si="89"/>
        <v>0</v>
      </c>
      <c r="AM197" s="47" t="str">
        <f t="shared" si="90"/>
        <v>0</v>
      </c>
      <c r="AN197" s="47" t="str">
        <f t="shared" si="91"/>
        <v>0</v>
      </c>
      <c r="AO197" s="47" t="str">
        <f t="shared" si="92"/>
        <v>0</v>
      </c>
      <c r="AP197" s="44">
        <f t="shared" si="111"/>
        <v>0</v>
      </c>
      <c r="AQ197" s="48" t="str">
        <f t="shared" si="113"/>
        <v>0</v>
      </c>
      <c r="AR197" s="48" t="str">
        <f t="shared" si="114"/>
        <v>0</v>
      </c>
      <c r="AS197" s="48" t="str">
        <f t="shared" si="115"/>
        <v>0</v>
      </c>
      <c r="AT197" s="48" t="str">
        <f t="shared" si="116"/>
        <v>0</v>
      </c>
      <c r="AU197" s="48" t="str">
        <f t="shared" si="117"/>
        <v>0</v>
      </c>
      <c r="AV197" s="48" t="str">
        <f t="shared" si="118"/>
        <v>0</v>
      </c>
      <c r="AW197" s="48" t="str">
        <f t="shared" si="119"/>
        <v>0</v>
      </c>
      <c r="AX197" s="48" t="str">
        <f t="shared" si="120"/>
        <v>0</v>
      </c>
      <c r="AY197" s="49" t="str">
        <f t="shared" si="101"/>
        <v>0</v>
      </c>
      <c r="AZ197" s="49" t="str">
        <f t="shared" si="102"/>
        <v>0</v>
      </c>
      <c r="BA197" s="49" t="str">
        <f t="shared" si="103"/>
        <v>0</v>
      </c>
      <c r="BB197" s="49" t="str">
        <f t="shared" si="104"/>
        <v>0</v>
      </c>
      <c r="BE197" s="53"/>
      <c r="BF197" s="53"/>
      <c r="BG197" s="53"/>
      <c r="BH197" s="53" t="str">
        <f>BIN2HEX(_xlfn.CONCAT(P197:V197),2)</f>
        <v>00</v>
      </c>
      <c r="BI197" s="53" t="str">
        <f>BIN2HEX(_xlfn.CONCAT(W197:AD197),2)</f>
        <v>00</v>
      </c>
      <c r="BJ197" s="53" t="str">
        <f>BIN2HEX(_xlfn.CONCAT(AE197:AL197),2)</f>
        <v>00</v>
      </c>
      <c r="BK197" s="53" t="str">
        <f>BIN2HEX(_xlfn.CONCAT(AM197:AT197),2)</f>
        <v>00</v>
      </c>
      <c r="BL197" s="53" t="str">
        <f>BIN2HEX(_xlfn.CONCAT(AU197:BB197),2)</f>
        <v>00</v>
      </c>
    </row>
    <row r="198" spans="1:64" x14ac:dyDescent="0.3">
      <c r="A198" s="63"/>
      <c r="B198" t="s">
        <v>32</v>
      </c>
      <c r="C198">
        <v>160</v>
      </c>
      <c r="E198" t="s">
        <v>197</v>
      </c>
      <c r="F198" t="s">
        <v>165</v>
      </c>
      <c r="G198" t="s">
        <v>172</v>
      </c>
      <c r="H198" t="s">
        <v>311</v>
      </c>
      <c r="I198" t="s">
        <v>231</v>
      </c>
      <c r="J198" t="s">
        <v>238</v>
      </c>
      <c r="K198" t="s">
        <v>239</v>
      </c>
      <c r="L198" t="s">
        <v>250</v>
      </c>
      <c r="M198" t="s">
        <v>312</v>
      </c>
      <c r="N198" t="s">
        <v>235</v>
      </c>
      <c r="O198" s="51" t="str">
        <f t="shared" si="105"/>
        <v>0x0A8A843A00</v>
      </c>
      <c r="P198" s="56" t="str">
        <f t="shared" si="74"/>
        <v>0</v>
      </c>
      <c r="Q198" s="56" t="str">
        <f t="shared" si="75"/>
        <v>0</v>
      </c>
      <c r="R198" s="56" t="str">
        <f t="shared" si="76"/>
        <v>0</v>
      </c>
      <c r="S198" s="56" t="str">
        <f t="shared" si="77"/>
        <v>1</v>
      </c>
      <c r="T198" s="42" t="str">
        <f t="shared" si="78"/>
        <v>0</v>
      </c>
      <c r="U198" s="42" t="str">
        <f t="shared" si="79"/>
        <v>1</v>
      </c>
      <c r="V198" s="42" t="str">
        <f t="shared" si="80"/>
        <v>0</v>
      </c>
      <c r="W198" s="42" t="str">
        <f t="shared" si="81"/>
        <v>1</v>
      </c>
      <c r="X198" s="43" t="str">
        <f t="shared" si="82"/>
        <v>0</v>
      </c>
      <c r="Y198" s="43" t="str">
        <f t="shared" si="83"/>
        <v>0</v>
      </c>
      <c r="Z198" s="43" t="str">
        <f t="shared" si="84"/>
        <v>0</v>
      </c>
      <c r="AA198" s="43" t="str">
        <f t="shared" si="85"/>
        <v>1</v>
      </c>
      <c r="AB198" s="44" t="str">
        <f t="shared" si="106"/>
        <v>0</v>
      </c>
      <c r="AC198" s="44" t="str">
        <f t="shared" si="107"/>
        <v>1</v>
      </c>
      <c r="AD198" s="44" t="str">
        <f t="shared" si="108"/>
        <v>0</v>
      </c>
      <c r="AE198" s="44" t="str">
        <f t="shared" si="112"/>
        <v>1</v>
      </c>
      <c r="AF198" s="45" t="str">
        <f t="shared" si="86"/>
        <v>0</v>
      </c>
      <c r="AG198" s="45" t="str">
        <f t="shared" si="87"/>
        <v>0</v>
      </c>
      <c r="AH198" s="45" t="str">
        <f t="shared" si="88"/>
        <v>0</v>
      </c>
      <c r="AI198" s="45" t="str">
        <f>MID(VLOOKUP($I198,$K$4:$L147, 2, FALSE),4,1)</f>
        <v>0</v>
      </c>
      <c r="AJ198" s="46" t="str">
        <f t="shared" si="109"/>
        <v>1</v>
      </c>
      <c r="AK198" s="46" t="str">
        <f t="shared" si="110"/>
        <v>0</v>
      </c>
      <c r="AL198" s="47" t="str">
        <f t="shared" si="89"/>
        <v>0</v>
      </c>
      <c r="AM198" s="47" t="str">
        <f t="shared" si="90"/>
        <v>0</v>
      </c>
      <c r="AN198" s="47" t="str">
        <f t="shared" si="91"/>
        <v>0</v>
      </c>
      <c r="AO198" s="47" t="str">
        <f t="shared" si="92"/>
        <v>1</v>
      </c>
      <c r="AP198" s="44">
        <f t="shared" si="111"/>
        <v>1</v>
      </c>
      <c r="AQ198" s="48" t="str">
        <f t="shared" ref="AQ198:AQ229" si="121">MID(DEC2BIN(VLOOKUP($M198,$B$38:$C$293,2,FALSE),10),3,1)</f>
        <v>1</v>
      </c>
      <c r="AR198" s="48" t="str">
        <f t="shared" ref="AR198:AR229" si="122">MID(DEC2BIN(VLOOKUP($M198,$B$38:$C$293,2,FALSE),10),4,1)</f>
        <v>0</v>
      </c>
      <c r="AS198" s="48" t="str">
        <f t="shared" ref="AS198:AS229" si="123">MID(DEC2BIN(VLOOKUP($M198,$B$38:$C$293,2,FALSE),10),5,1)</f>
        <v>1</v>
      </c>
      <c r="AT198" s="48" t="str">
        <f t="shared" ref="AT198:AT229" si="124">MID(DEC2BIN(VLOOKUP($M198,$B$38:$C$293,2,FALSE),10),6,1)</f>
        <v>0</v>
      </c>
      <c r="AU198" s="48" t="str">
        <f t="shared" ref="AU198:AU229" si="125">MID(DEC2BIN(VLOOKUP($M198,$B$38:$C$293,2,FALSE),10),7,1)</f>
        <v>0</v>
      </c>
      <c r="AV198" s="48" t="str">
        <f t="shared" ref="AV198:AV229" si="126">MID(DEC2BIN(VLOOKUP($M198,$B$38:$C$293,2,FALSE),10),8,1)</f>
        <v>0</v>
      </c>
      <c r="AW198" s="48" t="str">
        <f t="shared" ref="AW198:AW229" si="127">MID(DEC2BIN(VLOOKUP($M198,$B$38:$C$293,2,FALSE),10),9,1)</f>
        <v>0</v>
      </c>
      <c r="AX198" s="48" t="str">
        <f t="shared" ref="AX198:AX229" si="128">MID(DEC2BIN(VLOOKUP($M198,$B$38:$C$293,2,FALSE),10),10,1)</f>
        <v>0</v>
      </c>
      <c r="AY198" s="49" t="str">
        <f t="shared" si="101"/>
        <v>0</v>
      </c>
      <c r="AZ198" s="49" t="str">
        <f t="shared" si="102"/>
        <v>0</v>
      </c>
      <c r="BA198" s="49" t="str">
        <f t="shared" si="103"/>
        <v>0</v>
      </c>
      <c r="BB198" s="49" t="str">
        <f t="shared" si="104"/>
        <v>0</v>
      </c>
      <c r="BE198" s="53"/>
      <c r="BF198" s="53"/>
      <c r="BG198" s="53"/>
      <c r="BH198" s="53" t="str">
        <f t="shared" si="69"/>
        <v>0A</v>
      </c>
      <c r="BI198" s="53" t="str">
        <f t="shared" si="70"/>
        <v>8A</v>
      </c>
      <c r="BJ198" s="53" t="str">
        <f t="shared" si="71"/>
        <v>84</v>
      </c>
      <c r="BK198" s="53" t="str">
        <f t="shared" si="72"/>
        <v>3A</v>
      </c>
      <c r="BL198" s="53" t="str">
        <f t="shared" si="73"/>
        <v>00</v>
      </c>
    </row>
    <row r="199" spans="1:64" x14ac:dyDescent="0.3">
      <c r="A199" s="63"/>
      <c r="C199">
        <v>161</v>
      </c>
      <c r="E199" t="s">
        <v>229</v>
      </c>
      <c r="F199" t="s">
        <v>247</v>
      </c>
      <c r="G199" t="s">
        <v>226</v>
      </c>
      <c r="H199" t="s">
        <v>296</v>
      </c>
      <c r="I199" s="39" t="s">
        <v>302</v>
      </c>
      <c r="J199" t="s">
        <v>231</v>
      </c>
      <c r="K199" t="s">
        <v>236</v>
      </c>
      <c r="L199" t="s">
        <v>199</v>
      </c>
      <c r="M199" t="s">
        <v>233</v>
      </c>
      <c r="N199" t="s">
        <v>235</v>
      </c>
      <c r="O199" s="51" t="str">
        <f t="shared" si="105"/>
        <v>0x0A0B906C60</v>
      </c>
      <c r="P199" s="56" t="str">
        <f t="shared" si="74"/>
        <v>0</v>
      </c>
      <c r="Q199" s="56" t="str">
        <f t="shared" si="75"/>
        <v>0</v>
      </c>
      <c r="R199" s="56" t="str">
        <f t="shared" si="76"/>
        <v>0</v>
      </c>
      <c r="S199" s="56" t="str">
        <f t="shared" si="77"/>
        <v>1</v>
      </c>
      <c r="T199" s="42" t="str">
        <f t="shared" si="78"/>
        <v>0</v>
      </c>
      <c r="U199" s="42" t="str">
        <f t="shared" si="79"/>
        <v>1</v>
      </c>
      <c r="V199" s="42" t="str">
        <f t="shared" si="80"/>
        <v>0</v>
      </c>
      <c r="W199" s="42" t="str">
        <f t="shared" si="81"/>
        <v>0</v>
      </c>
      <c r="X199" s="43" t="str">
        <f t="shared" si="82"/>
        <v>0</v>
      </c>
      <c r="Y199" s="43" t="str">
        <f t="shared" si="83"/>
        <v>0</v>
      </c>
      <c r="Z199" s="43" t="str">
        <f t="shared" si="84"/>
        <v>0</v>
      </c>
      <c r="AA199" s="43" t="str">
        <f t="shared" si="85"/>
        <v>1</v>
      </c>
      <c r="AB199" s="44" t="str">
        <f t="shared" si="106"/>
        <v>0</v>
      </c>
      <c r="AC199" s="44" t="str">
        <f t="shared" si="107"/>
        <v>1</v>
      </c>
      <c r="AD199" s="44" t="str">
        <f t="shared" si="108"/>
        <v>1</v>
      </c>
      <c r="AE199" s="44" t="str">
        <f t="shared" si="112"/>
        <v>1</v>
      </c>
      <c r="AF199" s="45" t="str">
        <f t="shared" si="86"/>
        <v>0</v>
      </c>
      <c r="AG199" s="45" t="str">
        <f t="shared" si="87"/>
        <v>0</v>
      </c>
      <c r="AH199" s="45" t="str">
        <f t="shared" si="88"/>
        <v>1</v>
      </c>
      <c r="AI199" s="45" t="str">
        <f>MID(VLOOKUP($I199,$K$4:$L148, 2, FALSE),4,1)</f>
        <v>0</v>
      </c>
      <c r="AJ199" s="46" t="str">
        <f t="shared" si="109"/>
        <v>0</v>
      </c>
      <c r="AK199" s="46" t="str">
        <f t="shared" si="110"/>
        <v>0</v>
      </c>
      <c r="AL199" s="47" t="str">
        <f t="shared" si="89"/>
        <v>0</v>
      </c>
      <c r="AM199" s="47" t="str">
        <f t="shared" si="90"/>
        <v>0</v>
      </c>
      <c r="AN199" s="47" t="str">
        <f t="shared" si="91"/>
        <v>1</v>
      </c>
      <c r="AO199" s="47" t="str">
        <f t="shared" si="92"/>
        <v>1</v>
      </c>
      <c r="AP199" s="44">
        <f t="shared" si="111"/>
        <v>0</v>
      </c>
      <c r="AQ199" s="48" t="str">
        <f t="shared" si="121"/>
        <v>1</v>
      </c>
      <c r="AR199" s="48" t="str">
        <f t="shared" si="122"/>
        <v>1</v>
      </c>
      <c r="AS199" s="48" t="str">
        <f t="shared" si="123"/>
        <v>0</v>
      </c>
      <c r="AT199" s="48" t="str">
        <f t="shared" si="124"/>
        <v>0</v>
      </c>
      <c r="AU199" s="48" t="str">
        <f t="shared" si="125"/>
        <v>0</v>
      </c>
      <c r="AV199" s="48" t="str">
        <f t="shared" si="126"/>
        <v>1</v>
      </c>
      <c r="AW199" s="48" t="str">
        <f t="shared" si="127"/>
        <v>1</v>
      </c>
      <c r="AX199" s="48" t="str">
        <f t="shared" si="128"/>
        <v>0</v>
      </c>
      <c r="AY199" s="49" t="str">
        <f t="shared" si="101"/>
        <v>0</v>
      </c>
      <c r="AZ199" s="49" t="str">
        <f t="shared" si="102"/>
        <v>0</v>
      </c>
      <c r="BA199" s="49" t="str">
        <f t="shared" si="103"/>
        <v>0</v>
      </c>
      <c r="BB199" s="49" t="str">
        <f t="shared" si="104"/>
        <v>0</v>
      </c>
      <c r="BE199" s="53"/>
      <c r="BF199" s="53"/>
      <c r="BG199" s="53"/>
      <c r="BH199" s="53" t="str">
        <f t="shared" si="69"/>
        <v>0A</v>
      </c>
      <c r="BI199" s="53" t="str">
        <f t="shared" si="70"/>
        <v>0B</v>
      </c>
      <c r="BJ199" s="53" t="str">
        <f t="shared" si="71"/>
        <v>90</v>
      </c>
      <c r="BK199" s="53" t="str">
        <f t="shared" si="72"/>
        <v>6C</v>
      </c>
      <c r="BL199" s="53" t="str">
        <f t="shared" si="73"/>
        <v>60</v>
      </c>
    </row>
    <row r="200" spans="1:64" x14ac:dyDescent="0.3">
      <c r="A200" s="63"/>
      <c r="C200">
        <v>162</v>
      </c>
      <c r="E200" t="s">
        <v>231</v>
      </c>
      <c r="F200" t="s">
        <v>231</v>
      </c>
      <c r="G200" t="s">
        <v>231</v>
      </c>
      <c r="H200" t="s">
        <v>231</v>
      </c>
      <c r="I200" t="s">
        <v>231</v>
      </c>
      <c r="J200" t="s">
        <v>231</v>
      </c>
      <c r="K200" t="s">
        <v>231</v>
      </c>
      <c r="L200" t="s">
        <v>199</v>
      </c>
      <c r="M200" t="s">
        <v>159</v>
      </c>
      <c r="N200" t="s">
        <v>235</v>
      </c>
      <c r="O200" s="51" t="str">
        <f>_xlfn.CONCAT("0x",BE200:BL200)</f>
        <v>0x0000000000</v>
      </c>
      <c r="P200" s="56" t="str">
        <f t="shared" si="74"/>
        <v>0</v>
      </c>
      <c r="Q200" s="56" t="str">
        <f t="shared" si="75"/>
        <v>0</v>
      </c>
      <c r="R200" s="56" t="str">
        <f t="shared" si="76"/>
        <v>0</v>
      </c>
      <c r="S200" s="56" t="str">
        <f t="shared" si="77"/>
        <v>0</v>
      </c>
      <c r="T200" s="42" t="str">
        <f t="shared" si="78"/>
        <v>0</v>
      </c>
      <c r="U200" s="42" t="str">
        <f t="shared" si="79"/>
        <v>0</v>
      </c>
      <c r="V200" s="42" t="str">
        <f t="shared" si="80"/>
        <v>0</v>
      </c>
      <c r="W200" s="42" t="str">
        <f t="shared" si="81"/>
        <v>0</v>
      </c>
      <c r="X200" s="43" t="str">
        <f t="shared" si="82"/>
        <v>0</v>
      </c>
      <c r="Y200" s="43" t="str">
        <f t="shared" si="83"/>
        <v>0</v>
      </c>
      <c r="Z200" s="43" t="str">
        <f t="shared" si="84"/>
        <v>0</v>
      </c>
      <c r="AA200" s="43" t="str">
        <f t="shared" si="85"/>
        <v>0</v>
      </c>
      <c r="AB200" s="44" t="str">
        <f t="shared" si="106"/>
        <v>0</v>
      </c>
      <c r="AC200" s="44" t="str">
        <f t="shared" si="107"/>
        <v>0</v>
      </c>
      <c r="AD200" s="44" t="str">
        <f t="shared" si="108"/>
        <v>0</v>
      </c>
      <c r="AE200" s="44" t="str">
        <f t="shared" si="112"/>
        <v>0</v>
      </c>
      <c r="AF200" s="45" t="str">
        <f t="shared" si="86"/>
        <v>0</v>
      </c>
      <c r="AG200" s="45" t="str">
        <f t="shared" si="87"/>
        <v>0</v>
      </c>
      <c r="AH200" s="45" t="str">
        <f t="shared" si="88"/>
        <v>0</v>
      </c>
      <c r="AI200" s="45" t="str">
        <f>MID(VLOOKUP($I200,$K$4:$L132, 2, FALSE),4,1)</f>
        <v>0</v>
      </c>
      <c r="AJ200" s="46" t="str">
        <f t="shared" si="109"/>
        <v>0</v>
      </c>
      <c r="AK200" s="46" t="str">
        <f t="shared" si="110"/>
        <v>0</v>
      </c>
      <c r="AL200" s="47" t="str">
        <f t="shared" si="89"/>
        <v>0</v>
      </c>
      <c r="AM200" s="47" t="str">
        <f t="shared" si="90"/>
        <v>0</v>
      </c>
      <c r="AN200" s="47" t="str">
        <f t="shared" si="91"/>
        <v>0</v>
      </c>
      <c r="AO200" s="47" t="str">
        <f t="shared" si="92"/>
        <v>0</v>
      </c>
      <c r="AP200" s="44">
        <f t="shared" si="111"/>
        <v>0</v>
      </c>
      <c r="AQ200" s="48" t="str">
        <f t="shared" si="121"/>
        <v>0</v>
      </c>
      <c r="AR200" s="48" t="str">
        <f t="shared" si="122"/>
        <v>0</v>
      </c>
      <c r="AS200" s="48" t="str">
        <f t="shared" si="123"/>
        <v>0</v>
      </c>
      <c r="AT200" s="48" t="str">
        <f t="shared" si="124"/>
        <v>0</v>
      </c>
      <c r="AU200" s="48" t="str">
        <f t="shared" si="125"/>
        <v>0</v>
      </c>
      <c r="AV200" s="48" t="str">
        <f t="shared" si="126"/>
        <v>0</v>
      </c>
      <c r="AW200" s="48" t="str">
        <f t="shared" si="127"/>
        <v>0</v>
      </c>
      <c r="AX200" s="48" t="str">
        <f t="shared" si="128"/>
        <v>0</v>
      </c>
      <c r="AY200" s="49" t="str">
        <f t="shared" si="101"/>
        <v>0</v>
      </c>
      <c r="AZ200" s="49" t="str">
        <f t="shared" si="102"/>
        <v>0</v>
      </c>
      <c r="BA200" s="49" t="str">
        <f t="shared" si="103"/>
        <v>0</v>
      </c>
      <c r="BB200" s="49" t="str">
        <f t="shared" si="104"/>
        <v>0</v>
      </c>
      <c r="BE200" s="53"/>
      <c r="BF200" s="53"/>
      <c r="BG200" s="53"/>
      <c r="BH200" s="53" t="str">
        <f>BIN2HEX(_xlfn.CONCAT(P200:V200),2)</f>
        <v>00</v>
      </c>
      <c r="BI200" s="53" t="str">
        <f>BIN2HEX(_xlfn.CONCAT(W200:AD200),2)</f>
        <v>00</v>
      </c>
      <c r="BJ200" s="53" t="str">
        <f>BIN2HEX(_xlfn.CONCAT(AE200:AL200),2)</f>
        <v>00</v>
      </c>
      <c r="BK200" s="53" t="str">
        <f>BIN2HEX(_xlfn.CONCAT(AM200:AT200),2)</f>
        <v>00</v>
      </c>
      <c r="BL200" s="53" t="str">
        <f>BIN2HEX(_xlfn.CONCAT(AU200:BB200),2)</f>
        <v>00</v>
      </c>
    </row>
    <row r="201" spans="1:64" x14ac:dyDescent="0.3">
      <c r="A201" s="63"/>
      <c r="C201">
        <v>163</v>
      </c>
      <c r="E201" t="s">
        <v>231</v>
      </c>
      <c r="F201" t="s">
        <v>231</v>
      </c>
      <c r="G201" t="s">
        <v>231</v>
      </c>
      <c r="H201" t="s">
        <v>231</v>
      </c>
      <c r="I201" t="s">
        <v>231</v>
      </c>
      <c r="J201" t="s">
        <v>231</v>
      </c>
      <c r="K201" t="s">
        <v>231</v>
      </c>
      <c r="L201" t="s">
        <v>199</v>
      </c>
      <c r="M201" t="s">
        <v>159</v>
      </c>
      <c r="N201" t="s">
        <v>235</v>
      </c>
      <c r="O201" s="51" t="str">
        <f>_xlfn.CONCAT("0x",BE201:BL201)</f>
        <v>0x0000000000</v>
      </c>
      <c r="P201" s="56" t="str">
        <f t="shared" si="74"/>
        <v>0</v>
      </c>
      <c r="Q201" s="56" t="str">
        <f t="shared" si="75"/>
        <v>0</v>
      </c>
      <c r="R201" s="56" t="str">
        <f t="shared" si="76"/>
        <v>0</v>
      </c>
      <c r="S201" s="56" t="str">
        <f t="shared" si="77"/>
        <v>0</v>
      </c>
      <c r="T201" s="42" t="str">
        <f t="shared" si="78"/>
        <v>0</v>
      </c>
      <c r="U201" s="42" t="str">
        <f t="shared" si="79"/>
        <v>0</v>
      </c>
      <c r="V201" s="42" t="str">
        <f t="shared" si="80"/>
        <v>0</v>
      </c>
      <c r="W201" s="42" t="str">
        <f t="shared" si="81"/>
        <v>0</v>
      </c>
      <c r="X201" s="43" t="str">
        <f t="shared" si="82"/>
        <v>0</v>
      </c>
      <c r="Y201" s="43" t="str">
        <f t="shared" si="83"/>
        <v>0</v>
      </c>
      <c r="Z201" s="43" t="str">
        <f t="shared" si="84"/>
        <v>0</v>
      </c>
      <c r="AA201" s="43" t="str">
        <f t="shared" si="85"/>
        <v>0</v>
      </c>
      <c r="AB201" s="44" t="str">
        <f t="shared" si="106"/>
        <v>0</v>
      </c>
      <c r="AC201" s="44" t="str">
        <f t="shared" si="107"/>
        <v>0</v>
      </c>
      <c r="AD201" s="44" t="str">
        <f t="shared" si="108"/>
        <v>0</v>
      </c>
      <c r="AE201" s="44" t="str">
        <f t="shared" si="112"/>
        <v>0</v>
      </c>
      <c r="AF201" s="45" t="str">
        <f t="shared" si="86"/>
        <v>0</v>
      </c>
      <c r="AG201" s="45" t="str">
        <f t="shared" si="87"/>
        <v>0</v>
      </c>
      <c r="AH201" s="45" t="str">
        <f t="shared" si="88"/>
        <v>0</v>
      </c>
      <c r="AI201" s="45" t="str">
        <f>MID(VLOOKUP($I201,$K$4:$L132, 2, FALSE),4,1)</f>
        <v>0</v>
      </c>
      <c r="AJ201" s="46" t="str">
        <f t="shared" si="109"/>
        <v>0</v>
      </c>
      <c r="AK201" s="46" t="str">
        <f t="shared" si="110"/>
        <v>0</v>
      </c>
      <c r="AL201" s="47" t="str">
        <f t="shared" si="89"/>
        <v>0</v>
      </c>
      <c r="AM201" s="47" t="str">
        <f t="shared" si="90"/>
        <v>0</v>
      </c>
      <c r="AN201" s="47" t="str">
        <f t="shared" si="91"/>
        <v>0</v>
      </c>
      <c r="AO201" s="47" t="str">
        <f t="shared" si="92"/>
        <v>0</v>
      </c>
      <c r="AP201" s="44">
        <f t="shared" si="111"/>
        <v>0</v>
      </c>
      <c r="AQ201" s="48" t="str">
        <f t="shared" si="121"/>
        <v>0</v>
      </c>
      <c r="AR201" s="48" t="str">
        <f t="shared" si="122"/>
        <v>0</v>
      </c>
      <c r="AS201" s="48" t="str">
        <f t="shared" si="123"/>
        <v>0</v>
      </c>
      <c r="AT201" s="48" t="str">
        <f t="shared" si="124"/>
        <v>0</v>
      </c>
      <c r="AU201" s="48" t="str">
        <f t="shared" si="125"/>
        <v>0</v>
      </c>
      <c r="AV201" s="48" t="str">
        <f t="shared" si="126"/>
        <v>0</v>
      </c>
      <c r="AW201" s="48" t="str">
        <f t="shared" si="127"/>
        <v>0</v>
      </c>
      <c r="AX201" s="48" t="str">
        <f t="shared" si="128"/>
        <v>0</v>
      </c>
      <c r="AY201" s="49" t="str">
        <f t="shared" si="101"/>
        <v>0</v>
      </c>
      <c r="AZ201" s="49" t="str">
        <f t="shared" si="102"/>
        <v>0</v>
      </c>
      <c r="BA201" s="49" t="str">
        <f t="shared" si="103"/>
        <v>0</v>
      </c>
      <c r="BB201" s="49" t="str">
        <f t="shared" si="104"/>
        <v>0</v>
      </c>
      <c r="BE201" s="53"/>
      <c r="BF201" s="53"/>
      <c r="BG201" s="53"/>
      <c r="BH201" s="53" t="str">
        <f>BIN2HEX(_xlfn.CONCAT(P201:V201),2)</f>
        <v>00</v>
      </c>
      <c r="BI201" s="53" t="str">
        <f>BIN2HEX(_xlfn.CONCAT(W201:AD201),2)</f>
        <v>00</v>
      </c>
      <c r="BJ201" s="53" t="str">
        <f>BIN2HEX(_xlfn.CONCAT(AE201:AL201),2)</f>
        <v>00</v>
      </c>
      <c r="BK201" s="53" t="str">
        <f>BIN2HEX(_xlfn.CONCAT(AM201:AT201),2)</f>
        <v>00</v>
      </c>
      <c r="BL201" s="53" t="str">
        <f>BIN2HEX(_xlfn.CONCAT(AU201:BB201),2)</f>
        <v>00</v>
      </c>
    </row>
    <row r="202" spans="1:64" x14ac:dyDescent="0.3">
      <c r="A202" s="63"/>
      <c r="B202" t="s">
        <v>33</v>
      </c>
      <c r="C202">
        <v>164</v>
      </c>
      <c r="E202" t="s">
        <v>229</v>
      </c>
      <c r="F202" t="s">
        <v>300</v>
      </c>
      <c r="G202" t="s">
        <v>226</v>
      </c>
      <c r="H202" t="s">
        <v>249</v>
      </c>
      <c r="I202" t="s">
        <v>231</v>
      </c>
      <c r="J202" t="s">
        <v>238</v>
      </c>
      <c r="K202" t="s">
        <v>239</v>
      </c>
      <c r="L202" t="s">
        <v>250</v>
      </c>
      <c r="M202" t="s">
        <v>313</v>
      </c>
      <c r="N202" t="s">
        <v>235</v>
      </c>
      <c r="O202" s="51" t="str">
        <f t="shared" si="105"/>
        <v>0x0A8A843A40</v>
      </c>
      <c r="P202" s="56" t="str">
        <f t="shared" si="74"/>
        <v>0</v>
      </c>
      <c r="Q202" s="56" t="str">
        <f t="shared" si="75"/>
        <v>0</v>
      </c>
      <c r="R202" s="56" t="str">
        <f t="shared" si="76"/>
        <v>0</v>
      </c>
      <c r="S202" s="56" t="str">
        <f t="shared" si="77"/>
        <v>1</v>
      </c>
      <c r="T202" s="42" t="str">
        <f t="shared" si="78"/>
        <v>0</v>
      </c>
      <c r="U202" s="42" t="str">
        <f t="shared" si="79"/>
        <v>1</v>
      </c>
      <c r="V202" s="42" t="str">
        <f t="shared" si="80"/>
        <v>0</v>
      </c>
      <c r="W202" s="42" t="str">
        <f t="shared" si="81"/>
        <v>1</v>
      </c>
      <c r="X202" s="43" t="str">
        <f t="shared" si="82"/>
        <v>0</v>
      </c>
      <c r="Y202" s="43" t="str">
        <f t="shared" si="83"/>
        <v>0</v>
      </c>
      <c r="Z202" s="43" t="str">
        <f t="shared" si="84"/>
        <v>0</v>
      </c>
      <c r="AA202" s="43" t="str">
        <f t="shared" si="85"/>
        <v>1</v>
      </c>
      <c r="AB202" s="44" t="str">
        <f t="shared" si="106"/>
        <v>0</v>
      </c>
      <c r="AC202" s="44" t="str">
        <f t="shared" si="107"/>
        <v>1</v>
      </c>
      <c r="AD202" s="44" t="str">
        <f t="shared" si="108"/>
        <v>0</v>
      </c>
      <c r="AE202" s="44" t="str">
        <f t="shared" si="112"/>
        <v>1</v>
      </c>
      <c r="AF202" s="45" t="str">
        <f t="shared" si="86"/>
        <v>0</v>
      </c>
      <c r="AG202" s="45" t="str">
        <f t="shared" si="87"/>
        <v>0</v>
      </c>
      <c r="AH202" s="45" t="str">
        <f t="shared" si="88"/>
        <v>0</v>
      </c>
      <c r="AI202" s="45" t="str">
        <f>MID(VLOOKUP($I202,$K$4:$L149, 2, FALSE),4,1)</f>
        <v>0</v>
      </c>
      <c r="AJ202" s="46" t="str">
        <f t="shared" si="109"/>
        <v>1</v>
      </c>
      <c r="AK202" s="46" t="str">
        <f t="shared" si="110"/>
        <v>0</v>
      </c>
      <c r="AL202" s="47" t="str">
        <f t="shared" si="89"/>
        <v>0</v>
      </c>
      <c r="AM202" s="47" t="str">
        <f t="shared" si="90"/>
        <v>0</v>
      </c>
      <c r="AN202" s="47" t="str">
        <f t="shared" si="91"/>
        <v>0</v>
      </c>
      <c r="AO202" s="47" t="str">
        <f t="shared" si="92"/>
        <v>1</v>
      </c>
      <c r="AP202" s="44">
        <f t="shared" si="111"/>
        <v>1</v>
      </c>
      <c r="AQ202" s="48" t="str">
        <f t="shared" si="121"/>
        <v>1</v>
      </c>
      <c r="AR202" s="48" t="str">
        <f t="shared" si="122"/>
        <v>0</v>
      </c>
      <c r="AS202" s="48" t="str">
        <f t="shared" si="123"/>
        <v>1</v>
      </c>
      <c r="AT202" s="48" t="str">
        <f t="shared" si="124"/>
        <v>0</v>
      </c>
      <c r="AU202" s="48" t="str">
        <f t="shared" si="125"/>
        <v>0</v>
      </c>
      <c r="AV202" s="48" t="str">
        <f t="shared" si="126"/>
        <v>1</v>
      </c>
      <c r="AW202" s="48" t="str">
        <f t="shared" si="127"/>
        <v>0</v>
      </c>
      <c r="AX202" s="48" t="str">
        <f t="shared" si="128"/>
        <v>0</v>
      </c>
      <c r="AY202" s="49" t="str">
        <f t="shared" si="101"/>
        <v>0</v>
      </c>
      <c r="AZ202" s="49" t="str">
        <f t="shared" si="102"/>
        <v>0</v>
      </c>
      <c r="BA202" s="49" t="str">
        <f t="shared" si="103"/>
        <v>0</v>
      </c>
      <c r="BB202" s="49" t="str">
        <f t="shared" si="104"/>
        <v>0</v>
      </c>
      <c r="BE202" s="53"/>
      <c r="BF202" s="53"/>
      <c r="BG202" s="53"/>
      <c r="BH202" s="53" t="str">
        <f t="shared" si="69"/>
        <v>0A</v>
      </c>
      <c r="BI202" s="53" t="str">
        <f t="shared" si="70"/>
        <v>8A</v>
      </c>
      <c r="BJ202" s="53" t="str">
        <f t="shared" si="71"/>
        <v>84</v>
      </c>
      <c r="BK202" s="53" t="str">
        <f t="shared" si="72"/>
        <v>3A</v>
      </c>
      <c r="BL202" s="53" t="str">
        <f t="shared" si="73"/>
        <v>40</v>
      </c>
    </row>
    <row r="203" spans="1:64" x14ac:dyDescent="0.3">
      <c r="A203" s="63"/>
      <c r="C203">
        <v>165</v>
      </c>
      <c r="E203" t="s">
        <v>229</v>
      </c>
      <c r="F203" t="s">
        <v>247</v>
      </c>
      <c r="G203" t="s">
        <v>226</v>
      </c>
      <c r="H203" t="s">
        <v>314</v>
      </c>
      <c r="I203" s="39" t="s">
        <v>302</v>
      </c>
      <c r="J203" t="s">
        <v>231</v>
      </c>
      <c r="K203" t="s">
        <v>239</v>
      </c>
      <c r="L203" t="s">
        <v>250</v>
      </c>
      <c r="M203" t="s">
        <v>313</v>
      </c>
      <c r="N203" t="s">
        <v>235</v>
      </c>
      <c r="O203" s="51" t="str">
        <f t="shared" si="105"/>
        <v>0x0A0B903A40</v>
      </c>
      <c r="P203" s="56" t="str">
        <f t="shared" si="74"/>
        <v>0</v>
      </c>
      <c r="Q203" s="56" t="str">
        <f t="shared" si="75"/>
        <v>0</v>
      </c>
      <c r="R203" s="56" t="str">
        <f t="shared" si="76"/>
        <v>0</v>
      </c>
      <c r="S203" s="56" t="str">
        <f t="shared" si="77"/>
        <v>1</v>
      </c>
      <c r="T203" s="42" t="str">
        <f t="shared" si="78"/>
        <v>0</v>
      </c>
      <c r="U203" s="42" t="str">
        <f t="shared" si="79"/>
        <v>1</v>
      </c>
      <c r="V203" s="42" t="str">
        <f t="shared" si="80"/>
        <v>0</v>
      </c>
      <c r="W203" s="42" t="str">
        <f t="shared" si="81"/>
        <v>0</v>
      </c>
      <c r="X203" s="43" t="str">
        <f t="shared" si="82"/>
        <v>0</v>
      </c>
      <c r="Y203" s="43" t="str">
        <f t="shared" si="83"/>
        <v>0</v>
      </c>
      <c r="Z203" s="43" t="str">
        <f t="shared" si="84"/>
        <v>0</v>
      </c>
      <c r="AA203" s="43" t="str">
        <f t="shared" si="85"/>
        <v>1</v>
      </c>
      <c r="AB203" s="44" t="str">
        <f t="shared" si="106"/>
        <v>0</v>
      </c>
      <c r="AC203" s="44" t="str">
        <f t="shared" si="107"/>
        <v>1</v>
      </c>
      <c r="AD203" s="44" t="str">
        <f t="shared" si="108"/>
        <v>1</v>
      </c>
      <c r="AE203" s="44" t="str">
        <f t="shared" si="112"/>
        <v>1</v>
      </c>
      <c r="AF203" s="45" t="str">
        <f t="shared" si="86"/>
        <v>0</v>
      </c>
      <c r="AG203" s="45" t="str">
        <f t="shared" si="87"/>
        <v>0</v>
      </c>
      <c r="AH203" s="45" t="str">
        <f t="shared" si="88"/>
        <v>1</v>
      </c>
      <c r="AI203" s="45" t="str">
        <f>MID(VLOOKUP($I203,$K$4:$L150, 2, FALSE),4,1)</f>
        <v>0</v>
      </c>
      <c r="AJ203" s="46" t="str">
        <f t="shared" si="109"/>
        <v>0</v>
      </c>
      <c r="AK203" s="46" t="str">
        <f t="shared" si="110"/>
        <v>0</v>
      </c>
      <c r="AL203" s="47" t="str">
        <f t="shared" si="89"/>
        <v>0</v>
      </c>
      <c r="AM203" s="47" t="str">
        <f t="shared" si="90"/>
        <v>0</v>
      </c>
      <c r="AN203" s="47" t="str">
        <f t="shared" si="91"/>
        <v>0</v>
      </c>
      <c r="AO203" s="47" t="str">
        <f t="shared" si="92"/>
        <v>1</v>
      </c>
      <c r="AP203" s="44">
        <f t="shared" si="111"/>
        <v>1</v>
      </c>
      <c r="AQ203" s="48" t="str">
        <f t="shared" si="121"/>
        <v>1</v>
      </c>
      <c r="AR203" s="48" t="str">
        <f t="shared" si="122"/>
        <v>0</v>
      </c>
      <c r="AS203" s="48" t="str">
        <f t="shared" si="123"/>
        <v>1</v>
      </c>
      <c r="AT203" s="48" t="str">
        <f t="shared" si="124"/>
        <v>0</v>
      </c>
      <c r="AU203" s="48" t="str">
        <f t="shared" si="125"/>
        <v>0</v>
      </c>
      <c r="AV203" s="48" t="str">
        <f t="shared" si="126"/>
        <v>1</v>
      </c>
      <c r="AW203" s="48" t="str">
        <f t="shared" si="127"/>
        <v>0</v>
      </c>
      <c r="AX203" s="48" t="str">
        <f t="shared" si="128"/>
        <v>0</v>
      </c>
      <c r="AY203" s="49" t="str">
        <f t="shared" si="101"/>
        <v>0</v>
      </c>
      <c r="AZ203" s="49" t="str">
        <f t="shared" si="102"/>
        <v>0</v>
      </c>
      <c r="BA203" s="49" t="str">
        <f t="shared" si="103"/>
        <v>0</v>
      </c>
      <c r="BB203" s="49" t="str">
        <f t="shared" si="104"/>
        <v>0</v>
      </c>
      <c r="BE203" s="53"/>
      <c r="BF203" s="53"/>
      <c r="BG203" s="53"/>
      <c r="BH203" s="53" t="str">
        <f t="shared" si="69"/>
        <v>0A</v>
      </c>
      <c r="BI203" s="53" t="str">
        <f t="shared" si="70"/>
        <v>0B</v>
      </c>
      <c r="BJ203" s="53" t="str">
        <f t="shared" si="71"/>
        <v>90</v>
      </c>
      <c r="BK203" s="53" t="str">
        <f t="shared" si="72"/>
        <v>3A</v>
      </c>
      <c r="BL203" s="53" t="str">
        <f t="shared" si="73"/>
        <v>40</v>
      </c>
    </row>
    <row r="204" spans="1:64" x14ac:dyDescent="0.3">
      <c r="A204" s="63"/>
      <c r="C204">
        <v>166</v>
      </c>
      <c r="E204" t="s">
        <v>229</v>
      </c>
      <c r="F204" t="s">
        <v>300</v>
      </c>
      <c r="G204" t="s">
        <v>226</v>
      </c>
      <c r="H204" t="s">
        <v>249</v>
      </c>
      <c r="I204" t="s">
        <v>231</v>
      </c>
      <c r="J204" t="s">
        <v>238</v>
      </c>
      <c r="K204" t="s">
        <v>239</v>
      </c>
      <c r="L204" t="s">
        <v>250</v>
      </c>
      <c r="M204" t="s">
        <v>313</v>
      </c>
      <c r="N204" t="s">
        <v>235</v>
      </c>
      <c r="O204" s="51" t="str">
        <f t="shared" si="105"/>
        <v>0x0A8A843A40</v>
      </c>
      <c r="P204" s="56" t="str">
        <f t="shared" si="74"/>
        <v>0</v>
      </c>
      <c r="Q204" s="56" t="str">
        <f t="shared" si="75"/>
        <v>0</v>
      </c>
      <c r="R204" s="56" t="str">
        <f t="shared" si="76"/>
        <v>0</v>
      </c>
      <c r="S204" s="56" t="str">
        <f t="shared" si="77"/>
        <v>1</v>
      </c>
      <c r="T204" s="42" t="str">
        <f t="shared" si="78"/>
        <v>0</v>
      </c>
      <c r="U204" s="42" t="str">
        <f t="shared" si="79"/>
        <v>1</v>
      </c>
      <c r="V204" s="42" t="str">
        <f t="shared" si="80"/>
        <v>0</v>
      </c>
      <c r="W204" s="42" t="str">
        <f t="shared" si="81"/>
        <v>1</v>
      </c>
      <c r="X204" s="43" t="str">
        <f t="shared" si="82"/>
        <v>0</v>
      </c>
      <c r="Y204" s="43" t="str">
        <f t="shared" si="83"/>
        <v>0</v>
      </c>
      <c r="Z204" s="43" t="str">
        <f t="shared" si="84"/>
        <v>0</v>
      </c>
      <c r="AA204" s="43" t="str">
        <f t="shared" si="85"/>
        <v>1</v>
      </c>
      <c r="AB204" s="44" t="str">
        <f t="shared" si="106"/>
        <v>0</v>
      </c>
      <c r="AC204" s="44" t="str">
        <f t="shared" si="107"/>
        <v>1</v>
      </c>
      <c r="AD204" s="44" t="str">
        <f t="shared" si="108"/>
        <v>0</v>
      </c>
      <c r="AE204" s="44" t="str">
        <f t="shared" si="112"/>
        <v>1</v>
      </c>
      <c r="AF204" s="45" t="str">
        <f t="shared" si="86"/>
        <v>0</v>
      </c>
      <c r="AG204" s="45" t="str">
        <f t="shared" si="87"/>
        <v>0</v>
      </c>
      <c r="AH204" s="45" t="str">
        <f t="shared" si="88"/>
        <v>0</v>
      </c>
      <c r="AI204" s="45" t="str">
        <f>MID(VLOOKUP($I204,$K$4:$L151, 2, FALSE),4,1)</f>
        <v>0</v>
      </c>
      <c r="AJ204" s="46" t="str">
        <f t="shared" si="109"/>
        <v>1</v>
      </c>
      <c r="AK204" s="46" t="str">
        <f t="shared" si="110"/>
        <v>0</v>
      </c>
      <c r="AL204" s="47" t="str">
        <f t="shared" si="89"/>
        <v>0</v>
      </c>
      <c r="AM204" s="47" t="str">
        <f t="shared" si="90"/>
        <v>0</v>
      </c>
      <c r="AN204" s="47" t="str">
        <f t="shared" si="91"/>
        <v>0</v>
      </c>
      <c r="AO204" s="47" t="str">
        <f t="shared" si="92"/>
        <v>1</v>
      </c>
      <c r="AP204" s="44">
        <f t="shared" si="111"/>
        <v>1</v>
      </c>
      <c r="AQ204" s="48" t="str">
        <f t="shared" si="121"/>
        <v>1</v>
      </c>
      <c r="AR204" s="48" t="str">
        <f t="shared" si="122"/>
        <v>0</v>
      </c>
      <c r="AS204" s="48" t="str">
        <f t="shared" si="123"/>
        <v>1</v>
      </c>
      <c r="AT204" s="48" t="str">
        <f t="shared" si="124"/>
        <v>0</v>
      </c>
      <c r="AU204" s="48" t="str">
        <f t="shared" si="125"/>
        <v>0</v>
      </c>
      <c r="AV204" s="48" t="str">
        <f t="shared" si="126"/>
        <v>1</v>
      </c>
      <c r="AW204" s="48" t="str">
        <f t="shared" si="127"/>
        <v>0</v>
      </c>
      <c r="AX204" s="48" t="str">
        <f t="shared" si="128"/>
        <v>0</v>
      </c>
      <c r="AY204" s="49" t="str">
        <f t="shared" si="101"/>
        <v>0</v>
      </c>
      <c r="AZ204" s="49" t="str">
        <f t="shared" si="102"/>
        <v>0</v>
      </c>
      <c r="BA204" s="49" t="str">
        <f t="shared" si="103"/>
        <v>0</v>
      </c>
      <c r="BB204" s="49" t="str">
        <f t="shared" si="104"/>
        <v>0</v>
      </c>
      <c r="BE204" s="53"/>
      <c r="BF204" s="53"/>
      <c r="BG204" s="53"/>
      <c r="BH204" s="53" t="str">
        <f t="shared" si="69"/>
        <v>0A</v>
      </c>
      <c r="BI204" s="53" t="str">
        <f t="shared" si="70"/>
        <v>8A</v>
      </c>
      <c r="BJ204" s="53" t="str">
        <f t="shared" si="71"/>
        <v>84</v>
      </c>
      <c r="BK204" s="53" t="str">
        <f t="shared" si="72"/>
        <v>3A</v>
      </c>
      <c r="BL204" s="53" t="str">
        <f t="shared" si="73"/>
        <v>40</v>
      </c>
    </row>
    <row r="205" spans="1:64" x14ac:dyDescent="0.3">
      <c r="A205" s="63"/>
      <c r="C205">
        <v>167</v>
      </c>
      <c r="E205" t="s">
        <v>229</v>
      </c>
      <c r="F205" t="s">
        <v>247</v>
      </c>
      <c r="G205" t="s">
        <v>226</v>
      </c>
      <c r="H205" t="s">
        <v>315</v>
      </c>
      <c r="I205" s="39" t="s">
        <v>302</v>
      </c>
      <c r="J205" t="s">
        <v>231</v>
      </c>
      <c r="K205" t="s">
        <v>236</v>
      </c>
      <c r="L205" t="s">
        <v>199</v>
      </c>
      <c r="M205" t="s">
        <v>233</v>
      </c>
      <c r="N205" t="s">
        <v>235</v>
      </c>
      <c r="O205" s="51" t="str">
        <f t="shared" si="105"/>
        <v>0x0A0C906C60</v>
      </c>
      <c r="P205" s="56" t="str">
        <f t="shared" si="74"/>
        <v>0</v>
      </c>
      <c r="Q205" s="56" t="str">
        <f t="shared" si="75"/>
        <v>0</v>
      </c>
      <c r="R205" s="56" t="str">
        <f t="shared" si="76"/>
        <v>0</v>
      </c>
      <c r="S205" s="56" t="str">
        <f t="shared" si="77"/>
        <v>1</v>
      </c>
      <c r="T205" s="42" t="str">
        <f t="shared" si="78"/>
        <v>0</v>
      </c>
      <c r="U205" s="42" t="str">
        <f t="shared" si="79"/>
        <v>1</v>
      </c>
      <c r="V205" s="42" t="str">
        <f t="shared" si="80"/>
        <v>0</v>
      </c>
      <c r="W205" s="42" t="str">
        <f t="shared" si="81"/>
        <v>0</v>
      </c>
      <c r="X205" s="43" t="str">
        <f t="shared" si="82"/>
        <v>0</v>
      </c>
      <c r="Y205" s="43" t="str">
        <f t="shared" si="83"/>
        <v>0</v>
      </c>
      <c r="Z205" s="43" t="str">
        <f t="shared" si="84"/>
        <v>0</v>
      </c>
      <c r="AA205" s="43" t="str">
        <f t="shared" si="85"/>
        <v>1</v>
      </c>
      <c r="AB205" s="44" t="str">
        <f t="shared" si="106"/>
        <v>1</v>
      </c>
      <c r="AC205" s="44" t="str">
        <f t="shared" si="107"/>
        <v>0</v>
      </c>
      <c r="AD205" s="44" t="str">
        <f t="shared" si="108"/>
        <v>0</v>
      </c>
      <c r="AE205" s="44" t="str">
        <f t="shared" si="112"/>
        <v>1</v>
      </c>
      <c r="AF205" s="45" t="str">
        <f t="shared" si="86"/>
        <v>0</v>
      </c>
      <c r="AG205" s="45" t="str">
        <f t="shared" si="87"/>
        <v>0</v>
      </c>
      <c r="AH205" s="45" t="str">
        <f t="shared" si="88"/>
        <v>1</v>
      </c>
      <c r="AI205" s="45" t="str">
        <f>MID(VLOOKUP($I205,$K$4:$L152, 2, FALSE),4,1)</f>
        <v>0</v>
      </c>
      <c r="AJ205" s="46" t="str">
        <f t="shared" si="109"/>
        <v>0</v>
      </c>
      <c r="AK205" s="46" t="str">
        <f t="shared" si="110"/>
        <v>0</v>
      </c>
      <c r="AL205" s="47" t="str">
        <f t="shared" si="89"/>
        <v>0</v>
      </c>
      <c r="AM205" s="47" t="str">
        <f t="shared" si="90"/>
        <v>0</v>
      </c>
      <c r="AN205" s="47" t="str">
        <f t="shared" si="91"/>
        <v>1</v>
      </c>
      <c r="AO205" s="47" t="str">
        <f t="shared" si="92"/>
        <v>1</v>
      </c>
      <c r="AP205" s="44">
        <f t="shared" si="111"/>
        <v>0</v>
      </c>
      <c r="AQ205" s="48" t="str">
        <f t="shared" si="121"/>
        <v>1</v>
      </c>
      <c r="AR205" s="48" t="str">
        <f t="shared" si="122"/>
        <v>1</v>
      </c>
      <c r="AS205" s="48" t="str">
        <f t="shared" si="123"/>
        <v>0</v>
      </c>
      <c r="AT205" s="48" t="str">
        <f t="shared" si="124"/>
        <v>0</v>
      </c>
      <c r="AU205" s="48" t="str">
        <f t="shared" si="125"/>
        <v>0</v>
      </c>
      <c r="AV205" s="48" t="str">
        <f t="shared" si="126"/>
        <v>1</v>
      </c>
      <c r="AW205" s="48" t="str">
        <f t="shared" si="127"/>
        <v>1</v>
      </c>
      <c r="AX205" s="48" t="str">
        <f t="shared" si="128"/>
        <v>0</v>
      </c>
      <c r="AY205" s="49" t="str">
        <f t="shared" si="101"/>
        <v>0</v>
      </c>
      <c r="AZ205" s="49" t="str">
        <f t="shared" si="102"/>
        <v>0</v>
      </c>
      <c r="BA205" s="49" t="str">
        <f t="shared" si="103"/>
        <v>0</v>
      </c>
      <c r="BB205" s="49" t="str">
        <f t="shared" si="104"/>
        <v>0</v>
      </c>
      <c r="BE205" s="53"/>
      <c r="BF205" s="53"/>
      <c r="BG205" s="53"/>
      <c r="BH205" s="53" t="str">
        <f t="shared" si="69"/>
        <v>0A</v>
      </c>
      <c r="BI205" s="53" t="str">
        <f t="shared" si="70"/>
        <v>0C</v>
      </c>
      <c r="BJ205" s="53" t="str">
        <f t="shared" si="71"/>
        <v>90</v>
      </c>
      <c r="BK205" s="53" t="str">
        <f t="shared" si="72"/>
        <v>6C</v>
      </c>
      <c r="BL205" s="53" t="str">
        <f t="shared" si="73"/>
        <v>60</v>
      </c>
    </row>
    <row r="206" spans="1:64" x14ac:dyDescent="0.3">
      <c r="A206" s="63"/>
      <c r="B206" s="54" t="s">
        <v>34</v>
      </c>
      <c r="C206">
        <v>168</v>
      </c>
      <c r="E206" t="s">
        <v>231</v>
      </c>
      <c r="F206" t="s">
        <v>231</v>
      </c>
      <c r="G206" t="s">
        <v>231</v>
      </c>
      <c r="H206" t="s">
        <v>231</v>
      </c>
      <c r="I206" t="s">
        <v>340</v>
      </c>
      <c r="J206" t="s">
        <v>231</v>
      </c>
      <c r="K206" t="s">
        <v>236</v>
      </c>
      <c r="L206" t="s">
        <v>199</v>
      </c>
      <c r="M206" t="s">
        <v>233</v>
      </c>
      <c r="N206" t="s">
        <v>235</v>
      </c>
      <c r="O206" s="51" t="str">
        <f t="shared" si="105"/>
        <v>0x0000786C60</v>
      </c>
      <c r="P206" s="56" t="str">
        <f t="shared" si="74"/>
        <v>0</v>
      </c>
      <c r="Q206" s="56" t="str">
        <f t="shared" si="75"/>
        <v>0</v>
      </c>
      <c r="R206" s="56" t="str">
        <f t="shared" si="76"/>
        <v>0</v>
      </c>
      <c r="S206" s="56" t="str">
        <f t="shared" si="77"/>
        <v>0</v>
      </c>
      <c r="T206" s="42" t="str">
        <f t="shared" si="78"/>
        <v>0</v>
      </c>
      <c r="U206" s="42" t="str">
        <f t="shared" si="79"/>
        <v>0</v>
      </c>
      <c r="V206" s="42" t="str">
        <f t="shared" si="80"/>
        <v>0</v>
      </c>
      <c r="W206" s="42" t="str">
        <f t="shared" si="81"/>
        <v>0</v>
      </c>
      <c r="X206" s="43" t="str">
        <f t="shared" si="82"/>
        <v>0</v>
      </c>
      <c r="Y206" s="43" t="str">
        <f t="shared" si="83"/>
        <v>0</v>
      </c>
      <c r="Z206" s="43" t="str">
        <f t="shared" si="84"/>
        <v>0</v>
      </c>
      <c r="AA206" s="43" t="str">
        <f t="shared" si="85"/>
        <v>0</v>
      </c>
      <c r="AB206" s="44" t="str">
        <f t="shared" si="106"/>
        <v>0</v>
      </c>
      <c r="AC206" s="44" t="str">
        <f t="shared" si="107"/>
        <v>0</v>
      </c>
      <c r="AD206" s="44" t="str">
        <f t="shared" si="108"/>
        <v>0</v>
      </c>
      <c r="AE206" s="44" t="str">
        <f t="shared" si="112"/>
        <v>0</v>
      </c>
      <c r="AF206" s="45" t="str">
        <f t="shared" si="86"/>
        <v>1</v>
      </c>
      <c r="AG206" s="45" t="str">
        <f t="shared" si="87"/>
        <v>1</v>
      </c>
      <c r="AH206" s="45" t="str">
        <f t="shared" si="88"/>
        <v>1</v>
      </c>
      <c r="AI206" s="45" t="str">
        <f>MID(VLOOKUP($I206,$K$4:$L153, 2, FALSE),4,1)</f>
        <v>1</v>
      </c>
      <c r="AJ206" s="46" t="str">
        <f t="shared" si="109"/>
        <v>0</v>
      </c>
      <c r="AK206" s="46" t="str">
        <f t="shared" si="110"/>
        <v>0</v>
      </c>
      <c r="AL206" s="47" t="str">
        <f t="shared" si="89"/>
        <v>0</v>
      </c>
      <c r="AM206" s="47" t="str">
        <f t="shared" si="90"/>
        <v>0</v>
      </c>
      <c r="AN206" s="47" t="str">
        <f t="shared" si="91"/>
        <v>1</v>
      </c>
      <c r="AO206" s="47" t="str">
        <f t="shared" si="92"/>
        <v>1</v>
      </c>
      <c r="AP206" s="44">
        <f t="shared" si="111"/>
        <v>0</v>
      </c>
      <c r="AQ206" s="48" t="str">
        <f t="shared" si="121"/>
        <v>1</v>
      </c>
      <c r="AR206" s="48" t="str">
        <f t="shared" si="122"/>
        <v>1</v>
      </c>
      <c r="AS206" s="48" t="str">
        <f t="shared" si="123"/>
        <v>0</v>
      </c>
      <c r="AT206" s="48" t="str">
        <f t="shared" si="124"/>
        <v>0</v>
      </c>
      <c r="AU206" s="48" t="str">
        <f t="shared" si="125"/>
        <v>0</v>
      </c>
      <c r="AV206" s="48" t="str">
        <f t="shared" si="126"/>
        <v>1</v>
      </c>
      <c r="AW206" s="48" t="str">
        <f t="shared" si="127"/>
        <v>1</v>
      </c>
      <c r="AX206" s="48" t="str">
        <f t="shared" si="128"/>
        <v>0</v>
      </c>
      <c r="AY206" s="49" t="str">
        <f t="shared" si="101"/>
        <v>0</v>
      </c>
      <c r="AZ206" s="49" t="str">
        <f t="shared" si="102"/>
        <v>0</v>
      </c>
      <c r="BA206" s="49" t="str">
        <f t="shared" si="103"/>
        <v>0</v>
      </c>
      <c r="BB206" s="49" t="str">
        <f t="shared" si="104"/>
        <v>0</v>
      </c>
      <c r="BE206" s="53"/>
      <c r="BF206" s="53"/>
      <c r="BG206" s="53"/>
      <c r="BH206" s="53" t="str">
        <f t="shared" si="69"/>
        <v>00</v>
      </c>
      <c r="BI206" s="53" t="str">
        <f t="shared" si="70"/>
        <v>00</v>
      </c>
      <c r="BJ206" s="53" t="str">
        <f t="shared" si="71"/>
        <v>78</v>
      </c>
      <c r="BK206" s="53" t="str">
        <f t="shared" si="72"/>
        <v>6C</v>
      </c>
      <c r="BL206" s="53" t="str">
        <f t="shared" si="73"/>
        <v>60</v>
      </c>
    </row>
    <row r="207" spans="1:64" x14ac:dyDescent="0.3">
      <c r="A207" s="63"/>
      <c r="C207">
        <v>169</v>
      </c>
      <c r="E207" t="s">
        <v>231</v>
      </c>
      <c r="F207" t="s">
        <v>231</v>
      </c>
      <c r="G207" t="s">
        <v>231</v>
      </c>
      <c r="H207" t="s">
        <v>231</v>
      </c>
      <c r="I207" t="s">
        <v>231</v>
      </c>
      <c r="J207" t="s">
        <v>231</v>
      </c>
      <c r="K207" t="s">
        <v>231</v>
      </c>
      <c r="L207" t="s">
        <v>199</v>
      </c>
      <c r="M207" t="s">
        <v>159</v>
      </c>
      <c r="N207" t="s">
        <v>235</v>
      </c>
      <c r="O207" s="51" t="str">
        <f t="shared" si="105"/>
        <v>0x0000000000</v>
      </c>
      <c r="P207" s="56" t="str">
        <f t="shared" si="74"/>
        <v>0</v>
      </c>
      <c r="Q207" s="56" t="str">
        <f t="shared" si="75"/>
        <v>0</v>
      </c>
      <c r="R207" s="56" t="str">
        <f t="shared" si="76"/>
        <v>0</v>
      </c>
      <c r="S207" s="56" t="str">
        <f t="shared" si="77"/>
        <v>0</v>
      </c>
      <c r="T207" s="42" t="str">
        <f t="shared" si="78"/>
        <v>0</v>
      </c>
      <c r="U207" s="42" t="str">
        <f t="shared" si="79"/>
        <v>0</v>
      </c>
      <c r="V207" s="42" t="str">
        <f t="shared" si="80"/>
        <v>0</v>
      </c>
      <c r="W207" s="42" t="str">
        <f t="shared" si="81"/>
        <v>0</v>
      </c>
      <c r="X207" s="43" t="str">
        <f t="shared" si="82"/>
        <v>0</v>
      </c>
      <c r="Y207" s="43" t="str">
        <f t="shared" si="83"/>
        <v>0</v>
      </c>
      <c r="Z207" s="43" t="str">
        <f t="shared" si="84"/>
        <v>0</v>
      </c>
      <c r="AA207" s="43" t="str">
        <f t="shared" si="85"/>
        <v>0</v>
      </c>
      <c r="AB207" s="44" t="str">
        <f t="shared" si="106"/>
        <v>0</v>
      </c>
      <c r="AC207" s="44" t="str">
        <f t="shared" si="107"/>
        <v>0</v>
      </c>
      <c r="AD207" s="44" t="str">
        <f t="shared" si="108"/>
        <v>0</v>
      </c>
      <c r="AE207" s="44" t="str">
        <f t="shared" si="112"/>
        <v>0</v>
      </c>
      <c r="AF207" s="45" t="str">
        <f t="shared" si="86"/>
        <v>0</v>
      </c>
      <c r="AG207" s="45" t="str">
        <f t="shared" si="87"/>
        <v>0</v>
      </c>
      <c r="AH207" s="45" t="str">
        <f t="shared" si="88"/>
        <v>0</v>
      </c>
      <c r="AI207" s="45" t="str">
        <f>MID(VLOOKUP($I207,$K$4:$L139, 2, FALSE),4,1)</f>
        <v>0</v>
      </c>
      <c r="AJ207" s="46" t="str">
        <f t="shared" si="109"/>
        <v>0</v>
      </c>
      <c r="AK207" s="46" t="str">
        <f t="shared" si="110"/>
        <v>0</v>
      </c>
      <c r="AL207" s="47" t="str">
        <f t="shared" si="89"/>
        <v>0</v>
      </c>
      <c r="AM207" s="47" t="str">
        <f t="shared" si="90"/>
        <v>0</v>
      </c>
      <c r="AN207" s="47" t="str">
        <f t="shared" si="91"/>
        <v>0</v>
      </c>
      <c r="AO207" s="47" t="str">
        <f t="shared" si="92"/>
        <v>0</v>
      </c>
      <c r="AP207" s="44">
        <f t="shared" si="111"/>
        <v>0</v>
      </c>
      <c r="AQ207" s="48" t="str">
        <f t="shared" si="121"/>
        <v>0</v>
      </c>
      <c r="AR207" s="48" t="str">
        <f t="shared" si="122"/>
        <v>0</v>
      </c>
      <c r="AS207" s="48" t="str">
        <f t="shared" si="123"/>
        <v>0</v>
      </c>
      <c r="AT207" s="48" t="str">
        <f t="shared" si="124"/>
        <v>0</v>
      </c>
      <c r="AU207" s="48" t="str">
        <f t="shared" si="125"/>
        <v>0</v>
      </c>
      <c r="AV207" s="48" t="str">
        <f t="shared" si="126"/>
        <v>0</v>
      </c>
      <c r="AW207" s="48" t="str">
        <f t="shared" si="127"/>
        <v>0</v>
      </c>
      <c r="AX207" s="48" t="str">
        <f t="shared" si="128"/>
        <v>0</v>
      </c>
      <c r="AY207" s="49" t="str">
        <f t="shared" si="101"/>
        <v>0</v>
      </c>
      <c r="AZ207" s="49" t="str">
        <f t="shared" si="102"/>
        <v>0</v>
      </c>
      <c r="BA207" s="49" t="str">
        <f t="shared" si="103"/>
        <v>0</v>
      </c>
      <c r="BB207" s="49" t="str">
        <f t="shared" si="104"/>
        <v>0</v>
      </c>
      <c r="BE207" s="53"/>
      <c r="BF207" s="53"/>
      <c r="BG207" s="53"/>
      <c r="BH207" s="53" t="str">
        <f t="shared" si="69"/>
        <v>00</v>
      </c>
      <c r="BI207" s="53" t="str">
        <f t="shared" si="70"/>
        <v>00</v>
      </c>
      <c r="BJ207" s="53" t="str">
        <f t="shared" si="71"/>
        <v>00</v>
      </c>
      <c r="BK207" s="53" t="str">
        <f t="shared" si="72"/>
        <v>00</v>
      </c>
      <c r="BL207" s="53" t="str">
        <f t="shared" si="73"/>
        <v>00</v>
      </c>
    </row>
    <row r="208" spans="1:64" x14ac:dyDescent="0.3">
      <c r="A208" s="63"/>
      <c r="C208">
        <v>170</v>
      </c>
      <c r="E208" t="s">
        <v>231</v>
      </c>
      <c r="F208" t="s">
        <v>231</v>
      </c>
      <c r="G208" t="s">
        <v>231</v>
      </c>
      <c r="H208" t="s">
        <v>231</v>
      </c>
      <c r="I208" t="s">
        <v>231</v>
      </c>
      <c r="J208" t="s">
        <v>231</v>
      </c>
      <c r="K208" t="s">
        <v>231</v>
      </c>
      <c r="L208" t="s">
        <v>199</v>
      </c>
      <c r="M208" t="s">
        <v>159</v>
      </c>
      <c r="N208" t="s">
        <v>235</v>
      </c>
      <c r="O208" s="51" t="str">
        <f>_xlfn.CONCAT("0x",BE208:BL208)</f>
        <v>0x0000000000</v>
      </c>
      <c r="P208" s="56" t="str">
        <f t="shared" si="74"/>
        <v>0</v>
      </c>
      <c r="Q208" s="56" t="str">
        <f t="shared" si="75"/>
        <v>0</v>
      </c>
      <c r="R208" s="56" t="str">
        <f t="shared" si="76"/>
        <v>0</v>
      </c>
      <c r="S208" s="56" t="str">
        <f t="shared" si="77"/>
        <v>0</v>
      </c>
      <c r="T208" s="42" t="str">
        <f t="shared" si="78"/>
        <v>0</v>
      </c>
      <c r="U208" s="42" t="str">
        <f t="shared" si="79"/>
        <v>0</v>
      </c>
      <c r="V208" s="42" t="str">
        <f t="shared" si="80"/>
        <v>0</v>
      </c>
      <c r="W208" s="42" t="str">
        <f t="shared" si="81"/>
        <v>0</v>
      </c>
      <c r="X208" s="43" t="str">
        <f t="shared" si="82"/>
        <v>0</v>
      </c>
      <c r="Y208" s="43" t="str">
        <f t="shared" si="83"/>
        <v>0</v>
      </c>
      <c r="Z208" s="43" t="str">
        <f t="shared" si="84"/>
        <v>0</v>
      </c>
      <c r="AA208" s="43" t="str">
        <f t="shared" si="85"/>
        <v>0</v>
      </c>
      <c r="AB208" s="44" t="str">
        <f t="shared" si="106"/>
        <v>0</v>
      </c>
      <c r="AC208" s="44" t="str">
        <f t="shared" si="107"/>
        <v>0</v>
      </c>
      <c r="AD208" s="44" t="str">
        <f t="shared" si="108"/>
        <v>0</v>
      </c>
      <c r="AE208" s="44" t="str">
        <f t="shared" si="112"/>
        <v>0</v>
      </c>
      <c r="AF208" s="45" t="str">
        <f t="shared" si="86"/>
        <v>0</v>
      </c>
      <c r="AG208" s="45" t="str">
        <f t="shared" si="87"/>
        <v>0</v>
      </c>
      <c r="AH208" s="45" t="str">
        <f t="shared" si="88"/>
        <v>0</v>
      </c>
      <c r="AI208" s="45" t="str">
        <f>MID(VLOOKUP($I208,$K$4:$L139, 2, FALSE),4,1)</f>
        <v>0</v>
      </c>
      <c r="AJ208" s="46" t="str">
        <f t="shared" si="109"/>
        <v>0</v>
      </c>
      <c r="AK208" s="46" t="str">
        <f t="shared" si="110"/>
        <v>0</v>
      </c>
      <c r="AL208" s="47" t="str">
        <f t="shared" si="89"/>
        <v>0</v>
      </c>
      <c r="AM208" s="47" t="str">
        <f t="shared" si="90"/>
        <v>0</v>
      </c>
      <c r="AN208" s="47" t="str">
        <f t="shared" si="91"/>
        <v>0</v>
      </c>
      <c r="AO208" s="47" t="str">
        <f t="shared" si="92"/>
        <v>0</v>
      </c>
      <c r="AP208" s="44">
        <f t="shared" si="111"/>
        <v>0</v>
      </c>
      <c r="AQ208" s="48" t="str">
        <f t="shared" si="121"/>
        <v>0</v>
      </c>
      <c r="AR208" s="48" t="str">
        <f t="shared" si="122"/>
        <v>0</v>
      </c>
      <c r="AS208" s="48" t="str">
        <f t="shared" si="123"/>
        <v>0</v>
      </c>
      <c r="AT208" s="48" t="str">
        <f t="shared" si="124"/>
        <v>0</v>
      </c>
      <c r="AU208" s="48" t="str">
        <f t="shared" si="125"/>
        <v>0</v>
      </c>
      <c r="AV208" s="48" t="str">
        <f t="shared" si="126"/>
        <v>0</v>
      </c>
      <c r="AW208" s="48" t="str">
        <f t="shared" si="127"/>
        <v>0</v>
      </c>
      <c r="AX208" s="48" t="str">
        <f t="shared" si="128"/>
        <v>0</v>
      </c>
      <c r="AY208" s="49" t="str">
        <f t="shared" si="101"/>
        <v>0</v>
      </c>
      <c r="AZ208" s="49" t="str">
        <f t="shared" si="102"/>
        <v>0</v>
      </c>
      <c r="BA208" s="49" t="str">
        <f t="shared" si="103"/>
        <v>0</v>
      </c>
      <c r="BB208" s="49" t="str">
        <f t="shared" si="104"/>
        <v>0</v>
      </c>
      <c r="BE208" s="53"/>
      <c r="BF208" s="53"/>
      <c r="BG208" s="53"/>
      <c r="BH208" s="53" t="str">
        <f>BIN2HEX(_xlfn.CONCAT(P208:V208),2)</f>
        <v>00</v>
      </c>
      <c r="BI208" s="53" t="str">
        <f>BIN2HEX(_xlfn.CONCAT(W208:AD208),2)</f>
        <v>00</v>
      </c>
      <c r="BJ208" s="53" t="str">
        <f>BIN2HEX(_xlfn.CONCAT(AE208:AL208),2)</f>
        <v>00</v>
      </c>
      <c r="BK208" s="53" t="str">
        <f>BIN2HEX(_xlfn.CONCAT(AM208:AT208),2)</f>
        <v>00</v>
      </c>
      <c r="BL208" s="53" t="str">
        <f>BIN2HEX(_xlfn.CONCAT(AU208:BB208),2)</f>
        <v>00</v>
      </c>
    </row>
    <row r="209" spans="1:64" x14ac:dyDescent="0.3">
      <c r="A209" s="63"/>
      <c r="C209">
        <v>171</v>
      </c>
      <c r="E209" t="s">
        <v>231</v>
      </c>
      <c r="F209" t="s">
        <v>231</v>
      </c>
      <c r="G209" t="s">
        <v>231</v>
      </c>
      <c r="H209" t="s">
        <v>231</v>
      </c>
      <c r="I209" t="s">
        <v>231</v>
      </c>
      <c r="J209" t="s">
        <v>231</v>
      </c>
      <c r="K209" t="s">
        <v>231</v>
      </c>
      <c r="L209" t="s">
        <v>199</v>
      </c>
      <c r="M209" t="s">
        <v>159</v>
      </c>
      <c r="N209" t="s">
        <v>235</v>
      </c>
      <c r="O209" s="51" t="str">
        <f t="shared" si="105"/>
        <v>0x0000000000</v>
      </c>
      <c r="P209" s="56" t="str">
        <f t="shared" si="74"/>
        <v>0</v>
      </c>
      <c r="Q209" s="56" t="str">
        <f t="shared" si="75"/>
        <v>0</v>
      </c>
      <c r="R209" s="56" t="str">
        <f t="shared" si="76"/>
        <v>0</v>
      </c>
      <c r="S209" s="56" t="str">
        <f t="shared" si="77"/>
        <v>0</v>
      </c>
      <c r="T209" s="42" t="str">
        <f t="shared" si="78"/>
        <v>0</v>
      </c>
      <c r="U209" s="42" t="str">
        <f t="shared" si="79"/>
        <v>0</v>
      </c>
      <c r="V209" s="42" t="str">
        <f t="shared" si="80"/>
        <v>0</v>
      </c>
      <c r="W209" s="42" t="str">
        <f t="shared" si="81"/>
        <v>0</v>
      </c>
      <c r="X209" s="43" t="str">
        <f t="shared" si="82"/>
        <v>0</v>
      </c>
      <c r="Y209" s="43" t="str">
        <f t="shared" si="83"/>
        <v>0</v>
      </c>
      <c r="Z209" s="43" t="str">
        <f t="shared" si="84"/>
        <v>0</v>
      </c>
      <c r="AA209" s="43" t="str">
        <f t="shared" si="85"/>
        <v>0</v>
      </c>
      <c r="AB209" s="44" t="str">
        <f t="shared" si="106"/>
        <v>0</v>
      </c>
      <c r="AC209" s="44" t="str">
        <f t="shared" si="107"/>
        <v>0</v>
      </c>
      <c r="AD209" s="44" t="str">
        <f t="shared" si="108"/>
        <v>0</v>
      </c>
      <c r="AE209" s="44" t="str">
        <f t="shared" si="112"/>
        <v>0</v>
      </c>
      <c r="AF209" s="45" t="str">
        <f t="shared" si="86"/>
        <v>0</v>
      </c>
      <c r="AG209" s="45" t="str">
        <f t="shared" si="87"/>
        <v>0</v>
      </c>
      <c r="AH209" s="45" t="str">
        <f t="shared" si="88"/>
        <v>0</v>
      </c>
      <c r="AI209" s="45" t="str">
        <f>MID(VLOOKUP($I209,$K$4:$L140, 2, FALSE),4,1)</f>
        <v>0</v>
      </c>
      <c r="AJ209" s="46" t="str">
        <f t="shared" si="109"/>
        <v>0</v>
      </c>
      <c r="AK209" s="46" t="str">
        <f t="shared" si="110"/>
        <v>0</v>
      </c>
      <c r="AL209" s="47" t="str">
        <f t="shared" si="89"/>
        <v>0</v>
      </c>
      <c r="AM209" s="47" t="str">
        <f t="shared" si="90"/>
        <v>0</v>
      </c>
      <c r="AN209" s="47" t="str">
        <f t="shared" si="91"/>
        <v>0</v>
      </c>
      <c r="AO209" s="47" t="str">
        <f t="shared" si="92"/>
        <v>0</v>
      </c>
      <c r="AP209" s="44">
        <f t="shared" si="111"/>
        <v>0</v>
      </c>
      <c r="AQ209" s="48" t="str">
        <f t="shared" si="121"/>
        <v>0</v>
      </c>
      <c r="AR209" s="48" t="str">
        <f t="shared" si="122"/>
        <v>0</v>
      </c>
      <c r="AS209" s="48" t="str">
        <f t="shared" si="123"/>
        <v>0</v>
      </c>
      <c r="AT209" s="48" t="str">
        <f t="shared" si="124"/>
        <v>0</v>
      </c>
      <c r="AU209" s="48" t="str">
        <f t="shared" si="125"/>
        <v>0</v>
      </c>
      <c r="AV209" s="48" t="str">
        <f t="shared" si="126"/>
        <v>0</v>
      </c>
      <c r="AW209" s="48" t="str">
        <f t="shared" si="127"/>
        <v>0</v>
      </c>
      <c r="AX209" s="48" t="str">
        <f t="shared" si="128"/>
        <v>0</v>
      </c>
      <c r="AY209" s="49" t="str">
        <f t="shared" si="101"/>
        <v>0</v>
      </c>
      <c r="AZ209" s="49" t="str">
        <f t="shared" si="102"/>
        <v>0</v>
      </c>
      <c r="BA209" s="49" t="str">
        <f t="shared" si="103"/>
        <v>0</v>
      </c>
      <c r="BB209" s="49" t="str">
        <f t="shared" si="104"/>
        <v>0</v>
      </c>
      <c r="BE209" s="53"/>
      <c r="BF209" s="53"/>
      <c r="BG209" s="53"/>
      <c r="BH209" s="53" t="str">
        <f t="shared" si="69"/>
        <v>00</v>
      </c>
      <c r="BI209" s="53" t="str">
        <f t="shared" si="70"/>
        <v>00</v>
      </c>
      <c r="BJ209" s="53" t="str">
        <f t="shared" si="71"/>
        <v>00</v>
      </c>
      <c r="BK209" s="53" t="str">
        <f t="shared" si="72"/>
        <v>00</v>
      </c>
      <c r="BL209" s="53" t="str">
        <f t="shared" si="73"/>
        <v>00</v>
      </c>
    </row>
    <row r="210" spans="1:64" x14ac:dyDescent="0.3">
      <c r="A210" s="63"/>
      <c r="B210" t="s">
        <v>35</v>
      </c>
      <c r="C210">
        <v>172</v>
      </c>
      <c r="E210" t="s">
        <v>231</v>
      </c>
      <c r="F210" t="s">
        <v>231</v>
      </c>
      <c r="G210" t="s">
        <v>231</v>
      </c>
      <c r="H210" t="s">
        <v>231</v>
      </c>
      <c r="I210" t="s">
        <v>231</v>
      </c>
      <c r="J210" t="s">
        <v>231</v>
      </c>
      <c r="K210" t="s">
        <v>316</v>
      </c>
      <c r="L210" t="s">
        <v>199</v>
      </c>
      <c r="M210" t="s">
        <v>316</v>
      </c>
      <c r="N210" t="s">
        <v>235</v>
      </c>
      <c r="O210" s="51" t="str">
        <f>_xlfn.CONCAT("0x",BE210:BL210)</f>
        <v>0x0000016C00</v>
      </c>
      <c r="P210" s="56" t="str">
        <f t="shared" si="74"/>
        <v>0</v>
      </c>
      <c r="Q210" s="56" t="str">
        <f t="shared" si="75"/>
        <v>0</v>
      </c>
      <c r="R210" s="56" t="str">
        <f t="shared" si="76"/>
        <v>0</v>
      </c>
      <c r="S210" s="56" t="str">
        <f t="shared" si="77"/>
        <v>0</v>
      </c>
      <c r="T210" s="42" t="str">
        <f t="shared" si="78"/>
        <v>0</v>
      </c>
      <c r="U210" s="42" t="str">
        <f t="shared" si="79"/>
        <v>0</v>
      </c>
      <c r="V210" s="42" t="str">
        <f t="shared" si="80"/>
        <v>0</v>
      </c>
      <c r="W210" s="42" t="str">
        <f t="shared" si="81"/>
        <v>0</v>
      </c>
      <c r="X210" s="43" t="str">
        <f t="shared" si="82"/>
        <v>0</v>
      </c>
      <c r="Y210" s="43" t="str">
        <f t="shared" si="83"/>
        <v>0</v>
      </c>
      <c r="Z210" s="43" t="str">
        <f t="shared" si="84"/>
        <v>0</v>
      </c>
      <c r="AA210" s="43" t="str">
        <f t="shared" si="85"/>
        <v>0</v>
      </c>
      <c r="AB210" s="44" t="str">
        <f t="shared" si="106"/>
        <v>0</v>
      </c>
      <c r="AC210" s="44" t="str">
        <f t="shared" si="107"/>
        <v>0</v>
      </c>
      <c r="AD210" s="44" t="str">
        <f t="shared" si="108"/>
        <v>0</v>
      </c>
      <c r="AE210" s="44" t="str">
        <f t="shared" si="112"/>
        <v>0</v>
      </c>
      <c r="AF210" s="45" t="str">
        <f t="shared" si="86"/>
        <v>0</v>
      </c>
      <c r="AG210" s="45" t="str">
        <f t="shared" si="87"/>
        <v>0</v>
      </c>
      <c r="AH210" s="45" t="str">
        <f t="shared" si="88"/>
        <v>0</v>
      </c>
      <c r="AI210" s="45" t="str">
        <f>MID(VLOOKUP($I210,$K$4:$L154, 2, FALSE),4,1)</f>
        <v>0</v>
      </c>
      <c r="AJ210" s="46" t="str">
        <f t="shared" si="109"/>
        <v>0</v>
      </c>
      <c r="AK210" s="46" t="str">
        <f t="shared" si="110"/>
        <v>0</v>
      </c>
      <c r="AL210" s="47" t="str">
        <f t="shared" si="89"/>
        <v>1</v>
      </c>
      <c r="AM210" s="47" t="str">
        <f t="shared" si="90"/>
        <v>0</v>
      </c>
      <c r="AN210" s="47" t="str">
        <f t="shared" si="91"/>
        <v>1</v>
      </c>
      <c r="AO210" s="47" t="str">
        <f t="shared" si="92"/>
        <v>1</v>
      </c>
      <c r="AP210" s="44">
        <f t="shared" si="111"/>
        <v>0</v>
      </c>
      <c r="AQ210" s="48" t="str">
        <f t="shared" si="121"/>
        <v>1</v>
      </c>
      <c r="AR210" s="48" t="str">
        <f t="shared" si="122"/>
        <v>1</v>
      </c>
      <c r="AS210" s="48" t="str">
        <f t="shared" si="123"/>
        <v>0</v>
      </c>
      <c r="AT210" s="48" t="str">
        <f t="shared" si="124"/>
        <v>0</v>
      </c>
      <c r="AU210" s="48" t="str">
        <f t="shared" si="125"/>
        <v>0</v>
      </c>
      <c r="AV210" s="48" t="str">
        <f t="shared" si="126"/>
        <v>0</v>
      </c>
      <c r="AW210" s="48" t="str">
        <f t="shared" si="127"/>
        <v>0</v>
      </c>
      <c r="AX210" s="48" t="str">
        <f t="shared" si="128"/>
        <v>0</v>
      </c>
      <c r="AY210" s="49" t="str">
        <f t="shared" si="101"/>
        <v>0</v>
      </c>
      <c r="AZ210" s="49" t="str">
        <f t="shared" si="102"/>
        <v>0</v>
      </c>
      <c r="BA210" s="49" t="str">
        <f t="shared" si="103"/>
        <v>0</v>
      </c>
      <c r="BB210" s="49" t="str">
        <f t="shared" si="104"/>
        <v>0</v>
      </c>
      <c r="BE210" s="53"/>
      <c r="BF210" s="53"/>
      <c r="BG210" s="53"/>
      <c r="BH210" s="53" t="str">
        <f>BIN2HEX(_xlfn.CONCAT(P210:V210),2)</f>
        <v>00</v>
      </c>
      <c r="BI210" s="53" t="str">
        <f>BIN2HEX(_xlfn.CONCAT(W210:AD210),2)</f>
        <v>00</v>
      </c>
      <c r="BJ210" s="53" t="str">
        <f>BIN2HEX(_xlfn.CONCAT(AE210:AL210),2)</f>
        <v>01</v>
      </c>
      <c r="BK210" s="53" t="str">
        <f>BIN2HEX(_xlfn.CONCAT(AM210:AT210),2)</f>
        <v>6C</v>
      </c>
      <c r="BL210" s="53" t="str">
        <f>BIN2HEX(_xlfn.CONCAT(AU210:BB210),2)</f>
        <v>00</v>
      </c>
    </row>
    <row r="211" spans="1:64" x14ac:dyDescent="0.3">
      <c r="A211" s="63"/>
      <c r="C211">
        <v>173</v>
      </c>
      <c r="E211" t="s">
        <v>231</v>
      </c>
      <c r="F211" t="s">
        <v>231</v>
      </c>
      <c r="G211" t="s">
        <v>231</v>
      </c>
      <c r="H211" t="s">
        <v>231</v>
      </c>
      <c r="I211" t="s">
        <v>231</v>
      </c>
      <c r="J211" t="s">
        <v>231</v>
      </c>
      <c r="K211" t="s">
        <v>236</v>
      </c>
      <c r="L211" t="s">
        <v>199</v>
      </c>
      <c r="M211" t="s">
        <v>317</v>
      </c>
      <c r="N211" t="s">
        <v>235</v>
      </c>
      <c r="O211" s="51" t="str">
        <f>_xlfn.CONCAT("0x",BE211:BL211)</f>
        <v>0x0000006AC0</v>
      </c>
      <c r="P211" s="56" t="str">
        <f t="shared" si="74"/>
        <v>0</v>
      </c>
      <c r="Q211" s="56" t="str">
        <f t="shared" si="75"/>
        <v>0</v>
      </c>
      <c r="R211" s="56" t="str">
        <f t="shared" si="76"/>
        <v>0</v>
      </c>
      <c r="S211" s="56" t="str">
        <f t="shared" si="77"/>
        <v>0</v>
      </c>
      <c r="T211" s="42" t="str">
        <f t="shared" si="78"/>
        <v>0</v>
      </c>
      <c r="U211" s="42" t="str">
        <f t="shared" si="79"/>
        <v>0</v>
      </c>
      <c r="V211" s="42" t="str">
        <f t="shared" si="80"/>
        <v>0</v>
      </c>
      <c r="W211" s="42" t="str">
        <f t="shared" si="81"/>
        <v>0</v>
      </c>
      <c r="X211" s="43" t="str">
        <f t="shared" si="82"/>
        <v>0</v>
      </c>
      <c r="Y211" s="43" t="str">
        <f t="shared" si="83"/>
        <v>0</v>
      </c>
      <c r="Z211" s="43" t="str">
        <f t="shared" si="84"/>
        <v>0</v>
      </c>
      <c r="AA211" s="43" t="str">
        <f t="shared" si="85"/>
        <v>0</v>
      </c>
      <c r="AB211" s="44" t="str">
        <f t="shared" si="106"/>
        <v>0</v>
      </c>
      <c r="AC211" s="44" t="str">
        <f t="shared" si="107"/>
        <v>0</v>
      </c>
      <c r="AD211" s="44" t="str">
        <f t="shared" si="108"/>
        <v>0</v>
      </c>
      <c r="AE211" s="44" t="str">
        <f t="shared" si="112"/>
        <v>0</v>
      </c>
      <c r="AF211" s="45" t="str">
        <f t="shared" si="86"/>
        <v>0</v>
      </c>
      <c r="AG211" s="45" t="str">
        <f t="shared" si="87"/>
        <v>0</v>
      </c>
      <c r="AH211" s="45" t="str">
        <f t="shared" si="88"/>
        <v>0</v>
      </c>
      <c r="AI211" s="45" t="str">
        <f>MID(VLOOKUP($I211,$K$4:$L158, 2, FALSE),4,1)</f>
        <v>0</v>
      </c>
      <c r="AJ211" s="46" t="str">
        <f t="shared" si="109"/>
        <v>0</v>
      </c>
      <c r="AK211" s="46" t="str">
        <f t="shared" si="110"/>
        <v>0</v>
      </c>
      <c r="AL211" s="47" t="str">
        <f t="shared" si="89"/>
        <v>0</v>
      </c>
      <c r="AM211" s="47" t="str">
        <f t="shared" si="90"/>
        <v>0</v>
      </c>
      <c r="AN211" s="47" t="str">
        <f t="shared" si="91"/>
        <v>1</v>
      </c>
      <c r="AO211" s="47" t="str">
        <f t="shared" si="92"/>
        <v>1</v>
      </c>
      <c r="AP211" s="44">
        <f t="shared" si="111"/>
        <v>0</v>
      </c>
      <c r="AQ211" s="48" t="str">
        <f t="shared" si="121"/>
        <v>1</v>
      </c>
      <c r="AR211" s="48" t="str">
        <f t="shared" si="122"/>
        <v>0</v>
      </c>
      <c r="AS211" s="48" t="str">
        <f t="shared" si="123"/>
        <v>1</v>
      </c>
      <c r="AT211" s="48" t="str">
        <f t="shared" si="124"/>
        <v>0</v>
      </c>
      <c r="AU211" s="48" t="str">
        <f t="shared" si="125"/>
        <v>1</v>
      </c>
      <c r="AV211" s="48" t="str">
        <f t="shared" si="126"/>
        <v>1</v>
      </c>
      <c r="AW211" s="48" t="str">
        <f t="shared" si="127"/>
        <v>0</v>
      </c>
      <c r="AX211" s="48" t="str">
        <f t="shared" si="128"/>
        <v>0</v>
      </c>
      <c r="AY211" s="49" t="str">
        <f t="shared" si="101"/>
        <v>0</v>
      </c>
      <c r="AZ211" s="49" t="str">
        <f t="shared" si="102"/>
        <v>0</v>
      </c>
      <c r="BA211" s="49" t="str">
        <f t="shared" si="103"/>
        <v>0</v>
      </c>
      <c r="BB211" s="49" t="str">
        <f t="shared" si="104"/>
        <v>0</v>
      </c>
      <c r="BE211" s="53"/>
      <c r="BF211" s="53"/>
      <c r="BG211" s="53"/>
      <c r="BH211" s="53" t="str">
        <f>BIN2HEX(_xlfn.CONCAT(P211:V211),2)</f>
        <v>00</v>
      </c>
      <c r="BI211" s="53" t="str">
        <f>BIN2HEX(_xlfn.CONCAT(W211:AD211),2)</f>
        <v>00</v>
      </c>
      <c r="BJ211" s="53" t="str">
        <f>BIN2HEX(_xlfn.CONCAT(AE211:AL211),2)</f>
        <v>00</v>
      </c>
      <c r="BK211" s="53" t="str">
        <f>BIN2HEX(_xlfn.CONCAT(AM211:AT211),2)</f>
        <v>6A</v>
      </c>
      <c r="BL211" s="53" t="str">
        <f>BIN2HEX(_xlfn.CONCAT(AU211:BB211),2)</f>
        <v>C0</v>
      </c>
    </row>
    <row r="212" spans="1:64" x14ac:dyDescent="0.3">
      <c r="A212" s="63"/>
      <c r="C212">
        <v>174</v>
      </c>
      <c r="E212" t="s">
        <v>231</v>
      </c>
      <c r="F212" t="s">
        <v>231</v>
      </c>
      <c r="G212" t="s">
        <v>231</v>
      </c>
      <c r="H212" t="s">
        <v>231</v>
      </c>
      <c r="I212" t="s">
        <v>231</v>
      </c>
      <c r="J212" t="s">
        <v>231</v>
      </c>
      <c r="K212" t="s">
        <v>231</v>
      </c>
      <c r="L212" t="s">
        <v>199</v>
      </c>
      <c r="M212" t="s">
        <v>159</v>
      </c>
      <c r="N212" t="s">
        <v>235</v>
      </c>
      <c r="O212" s="51" t="str">
        <f>_xlfn.CONCAT("0x",BE212:BL212)</f>
        <v>0x0000000000</v>
      </c>
      <c r="P212" s="56" t="str">
        <f t="shared" si="74"/>
        <v>0</v>
      </c>
      <c r="Q212" s="56" t="str">
        <f t="shared" si="75"/>
        <v>0</v>
      </c>
      <c r="R212" s="56" t="str">
        <f t="shared" si="76"/>
        <v>0</v>
      </c>
      <c r="S212" s="56" t="str">
        <f t="shared" si="77"/>
        <v>0</v>
      </c>
      <c r="T212" s="42" t="str">
        <f t="shared" si="78"/>
        <v>0</v>
      </c>
      <c r="U212" s="42" t="str">
        <f t="shared" si="79"/>
        <v>0</v>
      </c>
      <c r="V212" s="42" t="str">
        <f t="shared" si="80"/>
        <v>0</v>
      </c>
      <c r="W212" s="42" t="str">
        <f t="shared" si="81"/>
        <v>0</v>
      </c>
      <c r="X212" s="43" t="str">
        <f t="shared" si="82"/>
        <v>0</v>
      </c>
      <c r="Y212" s="43" t="str">
        <f t="shared" si="83"/>
        <v>0</v>
      </c>
      <c r="Z212" s="43" t="str">
        <f t="shared" si="84"/>
        <v>0</v>
      </c>
      <c r="AA212" s="43" t="str">
        <f t="shared" si="85"/>
        <v>0</v>
      </c>
      <c r="AB212" s="44" t="str">
        <f t="shared" si="106"/>
        <v>0</v>
      </c>
      <c r="AC212" s="44" t="str">
        <f t="shared" si="107"/>
        <v>0</v>
      </c>
      <c r="AD212" s="44" t="str">
        <f t="shared" si="108"/>
        <v>0</v>
      </c>
      <c r="AE212" s="44" t="str">
        <f t="shared" si="112"/>
        <v>0</v>
      </c>
      <c r="AF212" s="45" t="str">
        <f t="shared" si="86"/>
        <v>0</v>
      </c>
      <c r="AG212" s="45" t="str">
        <f t="shared" si="87"/>
        <v>0</v>
      </c>
      <c r="AH212" s="45" t="str">
        <f t="shared" si="88"/>
        <v>0</v>
      </c>
      <c r="AI212" s="45" t="str">
        <f>MID(VLOOKUP($I212,$K$4:$L143, 2, FALSE),4,1)</f>
        <v>0</v>
      </c>
      <c r="AJ212" s="46" t="str">
        <f t="shared" si="109"/>
        <v>0</v>
      </c>
      <c r="AK212" s="46" t="str">
        <f t="shared" si="110"/>
        <v>0</v>
      </c>
      <c r="AL212" s="47" t="str">
        <f t="shared" si="89"/>
        <v>0</v>
      </c>
      <c r="AM212" s="47" t="str">
        <f t="shared" si="90"/>
        <v>0</v>
      </c>
      <c r="AN212" s="47" t="str">
        <f t="shared" si="91"/>
        <v>0</v>
      </c>
      <c r="AO212" s="47" t="str">
        <f t="shared" si="92"/>
        <v>0</v>
      </c>
      <c r="AP212" s="44">
        <f t="shared" si="111"/>
        <v>0</v>
      </c>
      <c r="AQ212" s="48" t="str">
        <f t="shared" si="121"/>
        <v>0</v>
      </c>
      <c r="AR212" s="48" t="str">
        <f t="shared" si="122"/>
        <v>0</v>
      </c>
      <c r="AS212" s="48" t="str">
        <f t="shared" si="123"/>
        <v>0</v>
      </c>
      <c r="AT212" s="48" t="str">
        <f t="shared" si="124"/>
        <v>0</v>
      </c>
      <c r="AU212" s="48" t="str">
        <f t="shared" si="125"/>
        <v>0</v>
      </c>
      <c r="AV212" s="48" t="str">
        <f t="shared" si="126"/>
        <v>0</v>
      </c>
      <c r="AW212" s="48" t="str">
        <f t="shared" si="127"/>
        <v>0</v>
      </c>
      <c r="AX212" s="48" t="str">
        <f t="shared" si="128"/>
        <v>0</v>
      </c>
      <c r="AY212" s="49" t="str">
        <f t="shared" si="101"/>
        <v>0</v>
      </c>
      <c r="AZ212" s="49" t="str">
        <f t="shared" si="102"/>
        <v>0</v>
      </c>
      <c r="BA212" s="49" t="str">
        <f t="shared" si="103"/>
        <v>0</v>
      </c>
      <c r="BB212" s="49" t="str">
        <f t="shared" si="104"/>
        <v>0</v>
      </c>
      <c r="BE212" s="53"/>
      <c r="BF212" s="53"/>
      <c r="BG212" s="53"/>
      <c r="BH212" s="53" t="str">
        <f>BIN2HEX(_xlfn.CONCAT(P212:V212),2)</f>
        <v>00</v>
      </c>
      <c r="BI212" s="53" t="str">
        <f>BIN2HEX(_xlfn.CONCAT(W212:AD212),2)</f>
        <v>00</v>
      </c>
      <c r="BJ212" s="53" t="str">
        <f>BIN2HEX(_xlfn.CONCAT(AE212:AL212),2)</f>
        <v>00</v>
      </c>
      <c r="BK212" s="53" t="str">
        <f>BIN2HEX(_xlfn.CONCAT(AM212:AT212),2)</f>
        <v>00</v>
      </c>
      <c r="BL212" s="53" t="str">
        <f>BIN2HEX(_xlfn.CONCAT(AU212:BB212),2)</f>
        <v>00</v>
      </c>
    </row>
    <row r="213" spans="1:64" x14ac:dyDescent="0.3">
      <c r="A213" s="63"/>
      <c r="C213">
        <v>175</v>
      </c>
      <c r="E213" t="s">
        <v>231</v>
      </c>
      <c r="F213" t="s">
        <v>231</v>
      </c>
      <c r="G213" t="s">
        <v>231</v>
      </c>
      <c r="H213" t="s">
        <v>231</v>
      </c>
      <c r="I213" t="s">
        <v>231</v>
      </c>
      <c r="J213" t="s">
        <v>231</v>
      </c>
      <c r="K213" t="s">
        <v>231</v>
      </c>
      <c r="L213" t="s">
        <v>199</v>
      </c>
      <c r="M213" t="s">
        <v>159</v>
      </c>
      <c r="N213" t="s">
        <v>235</v>
      </c>
      <c r="O213" s="51" t="str">
        <f>_xlfn.CONCAT("0x",BE213:BL213)</f>
        <v>0x0000000000</v>
      </c>
      <c r="P213" s="56" t="str">
        <f t="shared" si="74"/>
        <v>0</v>
      </c>
      <c r="Q213" s="56" t="str">
        <f t="shared" si="75"/>
        <v>0</v>
      </c>
      <c r="R213" s="56" t="str">
        <f t="shared" si="76"/>
        <v>0</v>
      </c>
      <c r="S213" s="56" t="str">
        <f t="shared" si="77"/>
        <v>0</v>
      </c>
      <c r="T213" s="42" t="str">
        <f t="shared" si="78"/>
        <v>0</v>
      </c>
      <c r="U213" s="42" t="str">
        <f t="shared" si="79"/>
        <v>0</v>
      </c>
      <c r="V213" s="42" t="str">
        <f t="shared" si="80"/>
        <v>0</v>
      </c>
      <c r="W213" s="42" t="str">
        <f t="shared" si="81"/>
        <v>0</v>
      </c>
      <c r="X213" s="43" t="str">
        <f t="shared" si="82"/>
        <v>0</v>
      </c>
      <c r="Y213" s="43" t="str">
        <f t="shared" si="83"/>
        <v>0</v>
      </c>
      <c r="Z213" s="43" t="str">
        <f t="shared" si="84"/>
        <v>0</v>
      </c>
      <c r="AA213" s="43" t="str">
        <f t="shared" si="85"/>
        <v>0</v>
      </c>
      <c r="AB213" s="44" t="str">
        <f t="shared" si="106"/>
        <v>0</v>
      </c>
      <c r="AC213" s="44" t="str">
        <f t="shared" si="107"/>
        <v>0</v>
      </c>
      <c r="AD213" s="44" t="str">
        <f t="shared" si="108"/>
        <v>0</v>
      </c>
      <c r="AE213" s="44" t="str">
        <f t="shared" si="112"/>
        <v>0</v>
      </c>
      <c r="AF213" s="45" t="str">
        <f t="shared" si="86"/>
        <v>0</v>
      </c>
      <c r="AG213" s="45" t="str">
        <f t="shared" si="87"/>
        <v>0</v>
      </c>
      <c r="AH213" s="45" t="str">
        <f t="shared" si="88"/>
        <v>0</v>
      </c>
      <c r="AI213" s="45" t="str">
        <f>MID(VLOOKUP($I213,$K$4:$L144, 2, FALSE),4,1)</f>
        <v>0</v>
      </c>
      <c r="AJ213" s="46" t="str">
        <f t="shared" si="109"/>
        <v>0</v>
      </c>
      <c r="AK213" s="46" t="str">
        <f t="shared" si="110"/>
        <v>0</v>
      </c>
      <c r="AL213" s="47" t="str">
        <f t="shared" si="89"/>
        <v>0</v>
      </c>
      <c r="AM213" s="47" t="str">
        <f t="shared" si="90"/>
        <v>0</v>
      </c>
      <c r="AN213" s="47" t="str">
        <f t="shared" si="91"/>
        <v>0</v>
      </c>
      <c r="AO213" s="47" t="str">
        <f t="shared" si="92"/>
        <v>0</v>
      </c>
      <c r="AP213" s="44">
        <f t="shared" si="111"/>
        <v>0</v>
      </c>
      <c r="AQ213" s="48" t="str">
        <f t="shared" si="121"/>
        <v>0</v>
      </c>
      <c r="AR213" s="48" t="str">
        <f t="shared" si="122"/>
        <v>0</v>
      </c>
      <c r="AS213" s="48" t="str">
        <f t="shared" si="123"/>
        <v>0</v>
      </c>
      <c r="AT213" s="48" t="str">
        <f t="shared" si="124"/>
        <v>0</v>
      </c>
      <c r="AU213" s="48" t="str">
        <f t="shared" si="125"/>
        <v>0</v>
      </c>
      <c r="AV213" s="48" t="str">
        <f t="shared" si="126"/>
        <v>0</v>
      </c>
      <c r="AW213" s="48" t="str">
        <f t="shared" si="127"/>
        <v>0</v>
      </c>
      <c r="AX213" s="48" t="str">
        <f t="shared" si="128"/>
        <v>0</v>
      </c>
      <c r="AY213" s="49" t="str">
        <f t="shared" si="101"/>
        <v>0</v>
      </c>
      <c r="AZ213" s="49" t="str">
        <f t="shared" si="102"/>
        <v>0</v>
      </c>
      <c r="BA213" s="49" t="str">
        <f t="shared" si="103"/>
        <v>0</v>
      </c>
      <c r="BB213" s="49" t="str">
        <f t="shared" si="104"/>
        <v>0</v>
      </c>
      <c r="BE213" s="53"/>
      <c r="BF213" s="53"/>
      <c r="BG213" s="53"/>
      <c r="BH213" s="53" t="str">
        <f>BIN2HEX(_xlfn.CONCAT(P213:V213),2)</f>
        <v>00</v>
      </c>
      <c r="BI213" s="53" t="str">
        <f>BIN2HEX(_xlfn.CONCAT(W213:AD213),2)</f>
        <v>00</v>
      </c>
      <c r="BJ213" s="53" t="str">
        <f>BIN2HEX(_xlfn.CONCAT(AE213:AL213),2)</f>
        <v>00</v>
      </c>
      <c r="BK213" s="53" t="str">
        <f>BIN2HEX(_xlfn.CONCAT(AM213:AT213),2)</f>
        <v>00</v>
      </c>
      <c r="BL213" s="53" t="str">
        <f>BIN2HEX(_xlfn.CONCAT(AU213:BB213),2)</f>
        <v>00</v>
      </c>
    </row>
    <row r="214" spans="1:64" x14ac:dyDescent="0.3">
      <c r="A214" s="63"/>
      <c r="B214" t="s">
        <v>36</v>
      </c>
      <c r="C214">
        <v>176</v>
      </c>
      <c r="E214" t="s">
        <v>229</v>
      </c>
      <c r="F214" t="s">
        <v>255</v>
      </c>
      <c r="G214" t="s">
        <v>226</v>
      </c>
      <c r="H214" t="s">
        <v>269</v>
      </c>
      <c r="I214" s="39" t="s">
        <v>306</v>
      </c>
      <c r="J214" t="s">
        <v>231</v>
      </c>
      <c r="K214" t="s">
        <v>239</v>
      </c>
      <c r="L214" t="s">
        <v>250</v>
      </c>
      <c r="M214" t="s">
        <v>318</v>
      </c>
      <c r="N214" t="s">
        <v>235</v>
      </c>
      <c r="O214" s="51" t="str">
        <f t="shared" ref="O214:O229" si="129">_xlfn.CONCAT("0x",BE214:BL214)</f>
        <v>0x0C09983B00</v>
      </c>
      <c r="P214" s="56" t="str">
        <f t="shared" si="74"/>
        <v>0</v>
      </c>
      <c r="Q214" s="56" t="str">
        <f t="shared" si="75"/>
        <v>0</v>
      </c>
      <c r="R214" s="56" t="str">
        <f t="shared" si="76"/>
        <v>0</v>
      </c>
      <c r="S214" s="56" t="str">
        <f t="shared" si="77"/>
        <v>1</v>
      </c>
      <c r="T214" s="42" t="str">
        <f t="shared" si="78"/>
        <v>1</v>
      </c>
      <c r="U214" s="42" t="str">
        <f t="shared" si="79"/>
        <v>0</v>
      </c>
      <c r="V214" s="42" t="str">
        <f t="shared" si="80"/>
        <v>0</v>
      </c>
      <c r="W214" s="42" t="str">
        <f t="shared" si="81"/>
        <v>0</v>
      </c>
      <c r="X214" s="43" t="str">
        <f t="shared" si="82"/>
        <v>0</v>
      </c>
      <c r="Y214" s="43" t="str">
        <f t="shared" si="83"/>
        <v>0</v>
      </c>
      <c r="Z214" s="43" t="str">
        <f t="shared" si="84"/>
        <v>0</v>
      </c>
      <c r="AA214" s="43" t="str">
        <f t="shared" si="85"/>
        <v>1</v>
      </c>
      <c r="AB214" s="44" t="str">
        <f t="shared" si="106"/>
        <v>0</v>
      </c>
      <c r="AC214" s="44" t="str">
        <f t="shared" si="107"/>
        <v>0</v>
      </c>
      <c r="AD214" s="44" t="str">
        <f t="shared" si="108"/>
        <v>1</v>
      </c>
      <c r="AE214" s="44" t="str">
        <f t="shared" si="112"/>
        <v>1</v>
      </c>
      <c r="AF214" s="45" t="str">
        <f t="shared" si="86"/>
        <v>0</v>
      </c>
      <c r="AG214" s="45" t="str">
        <f t="shared" si="87"/>
        <v>0</v>
      </c>
      <c r="AH214" s="45" t="str">
        <f t="shared" si="88"/>
        <v>1</v>
      </c>
      <c r="AI214" s="45" t="str">
        <f>MID(VLOOKUP($I214,$K$4:$L162, 2, FALSE),4,1)</f>
        <v>1</v>
      </c>
      <c r="AJ214" s="46" t="str">
        <f t="shared" si="109"/>
        <v>0</v>
      </c>
      <c r="AK214" s="46" t="str">
        <f t="shared" si="110"/>
        <v>0</v>
      </c>
      <c r="AL214" s="47" t="str">
        <f t="shared" si="89"/>
        <v>0</v>
      </c>
      <c r="AM214" s="47" t="str">
        <f t="shared" si="90"/>
        <v>0</v>
      </c>
      <c r="AN214" s="47" t="str">
        <f t="shared" si="91"/>
        <v>0</v>
      </c>
      <c r="AO214" s="47" t="str">
        <f t="shared" si="92"/>
        <v>1</v>
      </c>
      <c r="AP214" s="44">
        <f t="shared" si="111"/>
        <v>1</v>
      </c>
      <c r="AQ214" s="48" t="str">
        <f t="shared" si="121"/>
        <v>1</v>
      </c>
      <c r="AR214" s="48" t="str">
        <f t="shared" si="122"/>
        <v>0</v>
      </c>
      <c r="AS214" s="48" t="str">
        <f t="shared" si="123"/>
        <v>1</v>
      </c>
      <c r="AT214" s="48" t="str">
        <f t="shared" si="124"/>
        <v>1</v>
      </c>
      <c r="AU214" s="48" t="str">
        <f t="shared" si="125"/>
        <v>0</v>
      </c>
      <c r="AV214" s="48" t="str">
        <f t="shared" si="126"/>
        <v>0</v>
      </c>
      <c r="AW214" s="48" t="str">
        <f t="shared" si="127"/>
        <v>0</v>
      </c>
      <c r="AX214" s="48" t="str">
        <f t="shared" si="128"/>
        <v>0</v>
      </c>
      <c r="AY214" s="49" t="str">
        <f t="shared" si="101"/>
        <v>0</v>
      </c>
      <c r="AZ214" s="49" t="str">
        <f t="shared" si="102"/>
        <v>0</v>
      </c>
      <c r="BA214" s="49" t="str">
        <f t="shared" si="103"/>
        <v>0</v>
      </c>
      <c r="BB214" s="49" t="str">
        <f t="shared" si="104"/>
        <v>0</v>
      </c>
      <c r="BE214" s="53"/>
      <c r="BF214" s="53"/>
      <c r="BG214" s="53"/>
      <c r="BH214" s="53" t="str">
        <f t="shared" ref="BH214:BH229" si="130">BIN2HEX(_xlfn.CONCAT(P214:V214),2)</f>
        <v>0C</v>
      </c>
      <c r="BI214" s="53" t="str">
        <f t="shared" ref="BI214:BI229" si="131">BIN2HEX(_xlfn.CONCAT(W214:AD214),2)</f>
        <v>09</v>
      </c>
      <c r="BJ214" s="53" t="str">
        <f t="shared" ref="BJ214:BJ229" si="132">BIN2HEX(_xlfn.CONCAT(AE214:AL214),2)</f>
        <v>98</v>
      </c>
      <c r="BK214" s="53" t="str">
        <f t="shared" ref="BK214:BK229" si="133">BIN2HEX(_xlfn.CONCAT(AM214:AT214),2)</f>
        <v>3B</v>
      </c>
      <c r="BL214" s="53" t="str">
        <f t="shared" ref="BL214:BL229" si="134">BIN2HEX(_xlfn.CONCAT(AU214:BB214),2)</f>
        <v>00</v>
      </c>
    </row>
    <row r="215" spans="1:64" x14ac:dyDescent="0.3">
      <c r="A215" s="63"/>
      <c r="C215">
        <v>177</v>
      </c>
      <c r="E215" t="s">
        <v>229</v>
      </c>
      <c r="F215" t="s">
        <v>300</v>
      </c>
      <c r="G215" t="s">
        <v>226</v>
      </c>
      <c r="H215" t="s">
        <v>249</v>
      </c>
      <c r="I215" t="s">
        <v>231</v>
      </c>
      <c r="J215" t="s">
        <v>270</v>
      </c>
      <c r="K215" t="s">
        <v>236</v>
      </c>
      <c r="L215" t="s">
        <v>199</v>
      </c>
      <c r="M215" t="s">
        <v>233</v>
      </c>
      <c r="N215" t="s">
        <v>235</v>
      </c>
      <c r="O215" s="51" t="str">
        <f t="shared" si="129"/>
        <v>0x0A8A866C60</v>
      </c>
      <c r="P215" s="56" t="str">
        <f t="shared" si="74"/>
        <v>0</v>
      </c>
      <c r="Q215" s="56" t="str">
        <f t="shared" si="75"/>
        <v>0</v>
      </c>
      <c r="R215" s="56" t="str">
        <f t="shared" si="76"/>
        <v>0</v>
      </c>
      <c r="S215" s="56" t="str">
        <f t="shared" si="77"/>
        <v>1</v>
      </c>
      <c r="T215" s="42" t="str">
        <f t="shared" si="78"/>
        <v>0</v>
      </c>
      <c r="U215" s="42" t="str">
        <f t="shared" si="79"/>
        <v>1</v>
      </c>
      <c r="V215" s="42" t="str">
        <f t="shared" si="80"/>
        <v>0</v>
      </c>
      <c r="W215" s="42" t="str">
        <f t="shared" si="81"/>
        <v>1</v>
      </c>
      <c r="X215" s="43" t="str">
        <f t="shared" si="82"/>
        <v>0</v>
      </c>
      <c r="Y215" s="43" t="str">
        <f t="shared" si="83"/>
        <v>0</v>
      </c>
      <c r="Z215" s="43" t="str">
        <f t="shared" si="84"/>
        <v>0</v>
      </c>
      <c r="AA215" s="43" t="str">
        <f t="shared" si="85"/>
        <v>1</v>
      </c>
      <c r="AB215" s="44" t="str">
        <f t="shared" si="106"/>
        <v>0</v>
      </c>
      <c r="AC215" s="44" t="str">
        <f t="shared" si="107"/>
        <v>1</v>
      </c>
      <c r="AD215" s="44" t="str">
        <f t="shared" si="108"/>
        <v>0</v>
      </c>
      <c r="AE215" s="44" t="str">
        <f t="shared" si="112"/>
        <v>1</v>
      </c>
      <c r="AF215" s="45" t="str">
        <f t="shared" si="86"/>
        <v>0</v>
      </c>
      <c r="AG215" s="45" t="str">
        <f t="shared" si="87"/>
        <v>0</v>
      </c>
      <c r="AH215" s="45" t="str">
        <f t="shared" si="88"/>
        <v>0</v>
      </c>
      <c r="AI215" s="45" t="str">
        <f>MID(VLOOKUP($I215,$K$4:$L166, 2, FALSE),4,1)</f>
        <v>0</v>
      </c>
      <c r="AJ215" s="46" t="str">
        <f t="shared" si="109"/>
        <v>1</v>
      </c>
      <c r="AK215" s="46" t="str">
        <f t="shared" si="110"/>
        <v>1</v>
      </c>
      <c r="AL215" s="47" t="str">
        <f t="shared" si="89"/>
        <v>0</v>
      </c>
      <c r="AM215" s="47" t="str">
        <f t="shared" si="90"/>
        <v>0</v>
      </c>
      <c r="AN215" s="47" t="str">
        <f t="shared" si="91"/>
        <v>1</v>
      </c>
      <c r="AO215" s="47" t="str">
        <f t="shared" si="92"/>
        <v>1</v>
      </c>
      <c r="AP215" s="44">
        <f t="shared" si="111"/>
        <v>0</v>
      </c>
      <c r="AQ215" s="48" t="str">
        <f t="shared" si="121"/>
        <v>1</v>
      </c>
      <c r="AR215" s="48" t="str">
        <f t="shared" si="122"/>
        <v>1</v>
      </c>
      <c r="AS215" s="48" t="str">
        <f t="shared" si="123"/>
        <v>0</v>
      </c>
      <c r="AT215" s="48" t="str">
        <f t="shared" si="124"/>
        <v>0</v>
      </c>
      <c r="AU215" s="48" t="str">
        <f t="shared" si="125"/>
        <v>0</v>
      </c>
      <c r="AV215" s="48" t="str">
        <f t="shared" si="126"/>
        <v>1</v>
      </c>
      <c r="AW215" s="48" t="str">
        <f t="shared" si="127"/>
        <v>1</v>
      </c>
      <c r="AX215" s="48" t="str">
        <f t="shared" si="128"/>
        <v>0</v>
      </c>
      <c r="AY215" s="49" t="str">
        <f t="shared" si="101"/>
        <v>0</v>
      </c>
      <c r="AZ215" s="49" t="str">
        <f t="shared" si="102"/>
        <v>0</v>
      </c>
      <c r="BA215" s="49" t="str">
        <f t="shared" si="103"/>
        <v>0</v>
      </c>
      <c r="BB215" s="49" t="str">
        <f t="shared" si="104"/>
        <v>0</v>
      </c>
      <c r="BE215" s="53"/>
      <c r="BF215" s="53"/>
      <c r="BG215" s="53"/>
      <c r="BH215" s="53" t="str">
        <f t="shared" si="130"/>
        <v>0A</v>
      </c>
      <c r="BI215" s="53" t="str">
        <f t="shared" si="131"/>
        <v>8A</v>
      </c>
      <c r="BJ215" s="53" t="str">
        <f t="shared" si="132"/>
        <v>86</v>
      </c>
      <c r="BK215" s="53" t="str">
        <f t="shared" si="133"/>
        <v>6C</v>
      </c>
      <c r="BL215" s="53" t="str">
        <f t="shared" si="134"/>
        <v>60</v>
      </c>
    </row>
    <row r="216" spans="1:64" x14ac:dyDescent="0.3">
      <c r="A216" s="63"/>
      <c r="C216">
        <v>178</v>
      </c>
      <c r="E216" t="s">
        <v>231</v>
      </c>
      <c r="F216" t="s">
        <v>231</v>
      </c>
      <c r="G216" t="s">
        <v>231</v>
      </c>
      <c r="H216" t="s">
        <v>231</v>
      </c>
      <c r="I216" t="s">
        <v>231</v>
      </c>
      <c r="J216" t="s">
        <v>231</v>
      </c>
      <c r="K216" t="s">
        <v>231</v>
      </c>
      <c r="L216" t="s">
        <v>199</v>
      </c>
      <c r="M216" t="s">
        <v>159</v>
      </c>
      <c r="N216" t="s">
        <v>235</v>
      </c>
      <c r="O216" s="51" t="str">
        <f>_xlfn.CONCAT("0x",BE216:BL216)</f>
        <v>0x0000000000</v>
      </c>
      <c r="P216" s="56" t="str">
        <f t="shared" si="74"/>
        <v>0</v>
      </c>
      <c r="Q216" s="56" t="str">
        <f t="shared" si="75"/>
        <v>0</v>
      </c>
      <c r="R216" s="56" t="str">
        <f t="shared" si="76"/>
        <v>0</v>
      </c>
      <c r="S216" s="56" t="str">
        <f t="shared" si="77"/>
        <v>0</v>
      </c>
      <c r="T216" s="42" t="str">
        <f t="shared" si="78"/>
        <v>0</v>
      </c>
      <c r="U216" s="42" t="str">
        <f t="shared" si="79"/>
        <v>0</v>
      </c>
      <c r="V216" s="42" t="str">
        <f t="shared" si="80"/>
        <v>0</v>
      </c>
      <c r="W216" s="42" t="str">
        <f t="shared" si="81"/>
        <v>0</v>
      </c>
      <c r="X216" s="43" t="str">
        <f t="shared" si="82"/>
        <v>0</v>
      </c>
      <c r="Y216" s="43" t="str">
        <f t="shared" si="83"/>
        <v>0</v>
      </c>
      <c r="Z216" s="43" t="str">
        <f t="shared" si="84"/>
        <v>0</v>
      </c>
      <c r="AA216" s="43" t="str">
        <f t="shared" si="85"/>
        <v>0</v>
      </c>
      <c r="AB216" s="44" t="str">
        <f t="shared" si="106"/>
        <v>0</v>
      </c>
      <c r="AC216" s="44" t="str">
        <f t="shared" si="107"/>
        <v>0</v>
      </c>
      <c r="AD216" s="44" t="str">
        <f t="shared" si="108"/>
        <v>0</v>
      </c>
      <c r="AE216" s="44" t="str">
        <f t="shared" si="112"/>
        <v>0</v>
      </c>
      <c r="AF216" s="45" t="str">
        <f t="shared" si="86"/>
        <v>0</v>
      </c>
      <c r="AG216" s="45" t="str">
        <f t="shared" si="87"/>
        <v>0</v>
      </c>
      <c r="AH216" s="45" t="str">
        <f t="shared" si="88"/>
        <v>0</v>
      </c>
      <c r="AI216" s="45" t="str">
        <f>MID(VLOOKUP($I216,$K$4:$L147, 2, FALSE),4,1)</f>
        <v>0</v>
      </c>
      <c r="AJ216" s="46" t="str">
        <f t="shared" si="109"/>
        <v>0</v>
      </c>
      <c r="AK216" s="46" t="str">
        <f t="shared" si="110"/>
        <v>0</v>
      </c>
      <c r="AL216" s="47" t="str">
        <f t="shared" si="89"/>
        <v>0</v>
      </c>
      <c r="AM216" s="47" t="str">
        <f t="shared" si="90"/>
        <v>0</v>
      </c>
      <c r="AN216" s="47" t="str">
        <f t="shared" si="91"/>
        <v>0</v>
      </c>
      <c r="AO216" s="47" t="str">
        <f t="shared" si="92"/>
        <v>0</v>
      </c>
      <c r="AP216" s="44">
        <f t="shared" si="111"/>
        <v>0</v>
      </c>
      <c r="AQ216" s="48" t="str">
        <f t="shared" si="121"/>
        <v>0</v>
      </c>
      <c r="AR216" s="48" t="str">
        <f t="shared" si="122"/>
        <v>0</v>
      </c>
      <c r="AS216" s="48" t="str">
        <f t="shared" si="123"/>
        <v>0</v>
      </c>
      <c r="AT216" s="48" t="str">
        <f t="shared" si="124"/>
        <v>0</v>
      </c>
      <c r="AU216" s="48" t="str">
        <f t="shared" si="125"/>
        <v>0</v>
      </c>
      <c r="AV216" s="48" t="str">
        <f t="shared" si="126"/>
        <v>0</v>
      </c>
      <c r="AW216" s="48" t="str">
        <f t="shared" si="127"/>
        <v>0</v>
      </c>
      <c r="AX216" s="48" t="str">
        <f t="shared" si="128"/>
        <v>0</v>
      </c>
      <c r="AY216" s="49" t="str">
        <f t="shared" si="101"/>
        <v>0</v>
      </c>
      <c r="AZ216" s="49" t="str">
        <f t="shared" si="102"/>
        <v>0</v>
      </c>
      <c r="BA216" s="49" t="str">
        <f t="shared" si="103"/>
        <v>0</v>
      </c>
      <c r="BB216" s="49" t="str">
        <f t="shared" si="104"/>
        <v>0</v>
      </c>
      <c r="BE216" s="53"/>
      <c r="BF216" s="53"/>
      <c r="BG216" s="53"/>
      <c r="BH216" s="53" t="str">
        <f>BIN2HEX(_xlfn.CONCAT(P216:V216),2)</f>
        <v>00</v>
      </c>
      <c r="BI216" s="53" t="str">
        <f>BIN2HEX(_xlfn.CONCAT(W216:AD216),2)</f>
        <v>00</v>
      </c>
      <c r="BJ216" s="53" t="str">
        <f>BIN2HEX(_xlfn.CONCAT(AE216:AL216),2)</f>
        <v>00</v>
      </c>
      <c r="BK216" s="53" t="str">
        <f>BIN2HEX(_xlfn.CONCAT(AM216:AT216),2)</f>
        <v>00</v>
      </c>
      <c r="BL216" s="53" t="str">
        <f>BIN2HEX(_xlfn.CONCAT(AU216:BB216),2)</f>
        <v>00</v>
      </c>
    </row>
    <row r="217" spans="1:64" x14ac:dyDescent="0.3">
      <c r="A217" s="63"/>
      <c r="C217">
        <v>179</v>
      </c>
      <c r="E217" t="s">
        <v>231</v>
      </c>
      <c r="F217" t="s">
        <v>231</v>
      </c>
      <c r="G217" t="s">
        <v>231</v>
      </c>
      <c r="H217" t="s">
        <v>231</v>
      </c>
      <c r="I217" t="s">
        <v>231</v>
      </c>
      <c r="J217" t="s">
        <v>231</v>
      </c>
      <c r="K217" t="s">
        <v>231</v>
      </c>
      <c r="L217" t="s">
        <v>199</v>
      </c>
      <c r="M217" t="s">
        <v>159</v>
      </c>
      <c r="N217" t="s">
        <v>235</v>
      </c>
      <c r="O217" s="51" t="str">
        <f>_xlfn.CONCAT("0x",BE217:BL217)</f>
        <v>0x0000000000</v>
      </c>
      <c r="P217" s="56" t="str">
        <f t="shared" si="74"/>
        <v>0</v>
      </c>
      <c r="Q217" s="56" t="str">
        <f t="shared" si="75"/>
        <v>0</v>
      </c>
      <c r="R217" s="56" t="str">
        <f t="shared" si="76"/>
        <v>0</v>
      </c>
      <c r="S217" s="56" t="str">
        <f t="shared" si="77"/>
        <v>0</v>
      </c>
      <c r="T217" s="42" t="str">
        <f t="shared" si="78"/>
        <v>0</v>
      </c>
      <c r="U217" s="42" t="str">
        <f t="shared" si="79"/>
        <v>0</v>
      </c>
      <c r="V217" s="42" t="str">
        <f t="shared" si="80"/>
        <v>0</v>
      </c>
      <c r="W217" s="42" t="str">
        <f t="shared" si="81"/>
        <v>0</v>
      </c>
      <c r="X217" s="43" t="str">
        <f t="shared" si="82"/>
        <v>0</v>
      </c>
      <c r="Y217" s="43" t="str">
        <f t="shared" si="83"/>
        <v>0</v>
      </c>
      <c r="Z217" s="43" t="str">
        <f t="shared" si="84"/>
        <v>0</v>
      </c>
      <c r="AA217" s="43" t="str">
        <f t="shared" si="85"/>
        <v>0</v>
      </c>
      <c r="AB217" s="44" t="str">
        <f t="shared" si="106"/>
        <v>0</v>
      </c>
      <c r="AC217" s="44" t="str">
        <f t="shared" si="107"/>
        <v>0</v>
      </c>
      <c r="AD217" s="44" t="str">
        <f t="shared" si="108"/>
        <v>0</v>
      </c>
      <c r="AE217" s="44" t="str">
        <f t="shared" si="112"/>
        <v>0</v>
      </c>
      <c r="AF217" s="45" t="str">
        <f t="shared" si="86"/>
        <v>0</v>
      </c>
      <c r="AG217" s="45" t="str">
        <f t="shared" si="87"/>
        <v>0</v>
      </c>
      <c r="AH217" s="45" t="str">
        <f t="shared" si="88"/>
        <v>0</v>
      </c>
      <c r="AI217" s="45" t="str">
        <f>MID(VLOOKUP($I217,$K$4:$L148, 2, FALSE),4,1)</f>
        <v>0</v>
      </c>
      <c r="AJ217" s="46" t="str">
        <f t="shared" si="109"/>
        <v>0</v>
      </c>
      <c r="AK217" s="46" t="str">
        <f t="shared" si="110"/>
        <v>0</v>
      </c>
      <c r="AL217" s="47" t="str">
        <f t="shared" si="89"/>
        <v>0</v>
      </c>
      <c r="AM217" s="47" t="str">
        <f t="shared" si="90"/>
        <v>0</v>
      </c>
      <c r="AN217" s="47" t="str">
        <f t="shared" si="91"/>
        <v>0</v>
      </c>
      <c r="AO217" s="47" t="str">
        <f t="shared" si="92"/>
        <v>0</v>
      </c>
      <c r="AP217" s="44">
        <f t="shared" si="111"/>
        <v>0</v>
      </c>
      <c r="AQ217" s="48" t="str">
        <f t="shared" si="121"/>
        <v>0</v>
      </c>
      <c r="AR217" s="48" t="str">
        <f t="shared" si="122"/>
        <v>0</v>
      </c>
      <c r="AS217" s="48" t="str">
        <f t="shared" si="123"/>
        <v>0</v>
      </c>
      <c r="AT217" s="48" t="str">
        <f t="shared" si="124"/>
        <v>0</v>
      </c>
      <c r="AU217" s="48" t="str">
        <f t="shared" si="125"/>
        <v>0</v>
      </c>
      <c r="AV217" s="48" t="str">
        <f t="shared" si="126"/>
        <v>0</v>
      </c>
      <c r="AW217" s="48" t="str">
        <f t="shared" si="127"/>
        <v>0</v>
      </c>
      <c r="AX217" s="48" t="str">
        <f t="shared" si="128"/>
        <v>0</v>
      </c>
      <c r="AY217" s="49" t="str">
        <f t="shared" si="101"/>
        <v>0</v>
      </c>
      <c r="AZ217" s="49" t="str">
        <f t="shared" si="102"/>
        <v>0</v>
      </c>
      <c r="BA217" s="49" t="str">
        <f t="shared" si="103"/>
        <v>0</v>
      </c>
      <c r="BB217" s="49" t="str">
        <f t="shared" si="104"/>
        <v>0</v>
      </c>
      <c r="BE217" s="53"/>
      <c r="BF217" s="53"/>
      <c r="BG217" s="53"/>
      <c r="BH217" s="53" t="str">
        <f>BIN2HEX(_xlfn.CONCAT(P217:V217),2)</f>
        <v>00</v>
      </c>
      <c r="BI217" s="53" t="str">
        <f>BIN2HEX(_xlfn.CONCAT(W217:AD217),2)</f>
        <v>00</v>
      </c>
      <c r="BJ217" s="53" t="str">
        <f>BIN2HEX(_xlfn.CONCAT(AE217:AL217),2)</f>
        <v>00</v>
      </c>
      <c r="BK217" s="53" t="str">
        <f>BIN2HEX(_xlfn.CONCAT(AM217:AT217),2)</f>
        <v>00</v>
      </c>
      <c r="BL217" s="53" t="str">
        <f>BIN2HEX(_xlfn.CONCAT(AU217:BB217),2)</f>
        <v>00</v>
      </c>
    </row>
    <row r="218" spans="1:64" x14ac:dyDescent="0.3">
      <c r="A218" s="63"/>
      <c r="B218" t="s">
        <v>37</v>
      </c>
      <c r="C218">
        <v>180</v>
      </c>
      <c r="E218" t="s">
        <v>229</v>
      </c>
      <c r="F218" t="s">
        <v>300</v>
      </c>
      <c r="G218" t="s">
        <v>226</v>
      </c>
      <c r="H218" t="s">
        <v>249</v>
      </c>
      <c r="I218" t="s">
        <v>231</v>
      </c>
      <c r="J218" t="s">
        <v>238</v>
      </c>
      <c r="K218" t="s">
        <v>239</v>
      </c>
      <c r="L218" t="s">
        <v>250</v>
      </c>
      <c r="M218" t="s">
        <v>319</v>
      </c>
      <c r="N218" t="s">
        <v>235</v>
      </c>
      <c r="O218" s="51" t="str">
        <f t="shared" si="129"/>
        <v>0x0A8A843B40</v>
      </c>
      <c r="P218" s="56" t="str">
        <f t="shared" si="74"/>
        <v>0</v>
      </c>
      <c r="Q218" s="56" t="str">
        <f t="shared" si="75"/>
        <v>0</v>
      </c>
      <c r="R218" s="56" t="str">
        <f t="shared" si="76"/>
        <v>0</v>
      </c>
      <c r="S218" s="56" t="str">
        <f t="shared" si="77"/>
        <v>1</v>
      </c>
      <c r="T218" s="42" t="str">
        <f t="shared" si="78"/>
        <v>0</v>
      </c>
      <c r="U218" s="42" t="str">
        <f t="shared" si="79"/>
        <v>1</v>
      </c>
      <c r="V218" s="42" t="str">
        <f t="shared" si="80"/>
        <v>0</v>
      </c>
      <c r="W218" s="42" t="str">
        <f t="shared" si="81"/>
        <v>1</v>
      </c>
      <c r="X218" s="43" t="str">
        <f t="shared" si="82"/>
        <v>0</v>
      </c>
      <c r="Y218" s="43" t="str">
        <f t="shared" si="83"/>
        <v>0</v>
      </c>
      <c r="Z218" s="43" t="str">
        <f t="shared" si="84"/>
        <v>0</v>
      </c>
      <c r="AA218" s="43" t="str">
        <f t="shared" si="85"/>
        <v>1</v>
      </c>
      <c r="AB218" s="44" t="str">
        <f t="shared" si="106"/>
        <v>0</v>
      </c>
      <c r="AC218" s="44" t="str">
        <f t="shared" si="107"/>
        <v>1</v>
      </c>
      <c r="AD218" s="44" t="str">
        <f t="shared" si="108"/>
        <v>0</v>
      </c>
      <c r="AE218" s="44" t="str">
        <f t="shared" si="112"/>
        <v>1</v>
      </c>
      <c r="AF218" s="45" t="str">
        <f t="shared" si="86"/>
        <v>0</v>
      </c>
      <c r="AG218" s="45" t="str">
        <f t="shared" si="87"/>
        <v>0</v>
      </c>
      <c r="AH218" s="45" t="str">
        <f t="shared" si="88"/>
        <v>0</v>
      </c>
      <c r="AI218" s="45" t="str">
        <f>MID(VLOOKUP($I218,$K$4:$L170, 2, FALSE),4,1)</f>
        <v>0</v>
      </c>
      <c r="AJ218" s="46" t="str">
        <f t="shared" si="109"/>
        <v>1</v>
      </c>
      <c r="AK218" s="46" t="str">
        <f t="shared" si="110"/>
        <v>0</v>
      </c>
      <c r="AL218" s="47" t="str">
        <f t="shared" si="89"/>
        <v>0</v>
      </c>
      <c r="AM218" s="47" t="str">
        <f t="shared" si="90"/>
        <v>0</v>
      </c>
      <c r="AN218" s="47" t="str">
        <f t="shared" si="91"/>
        <v>0</v>
      </c>
      <c r="AO218" s="47" t="str">
        <f t="shared" si="92"/>
        <v>1</v>
      </c>
      <c r="AP218" s="44">
        <f t="shared" si="111"/>
        <v>1</v>
      </c>
      <c r="AQ218" s="48" t="str">
        <f t="shared" si="121"/>
        <v>1</v>
      </c>
      <c r="AR218" s="48" t="str">
        <f t="shared" si="122"/>
        <v>0</v>
      </c>
      <c r="AS218" s="48" t="str">
        <f t="shared" si="123"/>
        <v>1</v>
      </c>
      <c r="AT218" s="48" t="str">
        <f t="shared" si="124"/>
        <v>1</v>
      </c>
      <c r="AU218" s="48" t="str">
        <f t="shared" si="125"/>
        <v>0</v>
      </c>
      <c r="AV218" s="48" t="str">
        <f t="shared" si="126"/>
        <v>1</v>
      </c>
      <c r="AW218" s="48" t="str">
        <f t="shared" si="127"/>
        <v>0</v>
      </c>
      <c r="AX218" s="48" t="str">
        <f t="shared" si="128"/>
        <v>0</v>
      </c>
      <c r="AY218" s="49" t="str">
        <f t="shared" si="101"/>
        <v>0</v>
      </c>
      <c r="AZ218" s="49" t="str">
        <f t="shared" si="102"/>
        <v>0</v>
      </c>
      <c r="BA218" s="49" t="str">
        <f t="shared" si="103"/>
        <v>0</v>
      </c>
      <c r="BB218" s="49" t="str">
        <f t="shared" si="104"/>
        <v>0</v>
      </c>
      <c r="BE218" s="53"/>
      <c r="BF218" s="53"/>
      <c r="BG218" s="53"/>
      <c r="BH218" s="53" t="str">
        <f t="shared" si="130"/>
        <v>0A</v>
      </c>
      <c r="BI218" s="53" t="str">
        <f t="shared" si="131"/>
        <v>8A</v>
      </c>
      <c r="BJ218" s="53" t="str">
        <f t="shared" si="132"/>
        <v>84</v>
      </c>
      <c r="BK218" s="53" t="str">
        <f t="shared" si="133"/>
        <v>3B</v>
      </c>
      <c r="BL218" s="53" t="str">
        <f t="shared" si="134"/>
        <v>40</v>
      </c>
    </row>
    <row r="219" spans="1:64" x14ac:dyDescent="0.3">
      <c r="A219" s="63"/>
      <c r="C219">
        <v>181</v>
      </c>
      <c r="E219" t="s">
        <v>229</v>
      </c>
      <c r="F219" t="s">
        <v>247</v>
      </c>
      <c r="G219" t="s">
        <v>226</v>
      </c>
      <c r="H219" t="s">
        <v>296</v>
      </c>
      <c r="I219" s="39" t="s">
        <v>302</v>
      </c>
      <c r="J219" t="s">
        <v>231</v>
      </c>
      <c r="K219" t="s">
        <v>236</v>
      </c>
      <c r="L219" t="s">
        <v>199</v>
      </c>
      <c r="M219" t="s">
        <v>233</v>
      </c>
      <c r="N219" t="s">
        <v>235</v>
      </c>
      <c r="O219" s="51" t="str">
        <f t="shared" si="129"/>
        <v>0x0A0B906C60</v>
      </c>
      <c r="P219" s="56" t="str">
        <f t="shared" si="74"/>
        <v>0</v>
      </c>
      <c r="Q219" s="56" t="str">
        <f t="shared" si="75"/>
        <v>0</v>
      </c>
      <c r="R219" s="56" t="str">
        <f t="shared" si="76"/>
        <v>0</v>
      </c>
      <c r="S219" s="56" t="str">
        <f t="shared" si="77"/>
        <v>1</v>
      </c>
      <c r="T219" s="42" t="str">
        <f t="shared" si="78"/>
        <v>0</v>
      </c>
      <c r="U219" s="42" t="str">
        <f t="shared" si="79"/>
        <v>1</v>
      </c>
      <c r="V219" s="42" t="str">
        <f t="shared" si="80"/>
        <v>0</v>
      </c>
      <c r="W219" s="42" t="str">
        <f t="shared" si="81"/>
        <v>0</v>
      </c>
      <c r="X219" s="43" t="str">
        <f t="shared" si="82"/>
        <v>0</v>
      </c>
      <c r="Y219" s="43" t="str">
        <f t="shared" si="83"/>
        <v>0</v>
      </c>
      <c r="Z219" s="43" t="str">
        <f t="shared" si="84"/>
        <v>0</v>
      </c>
      <c r="AA219" s="43" t="str">
        <f t="shared" si="85"/>
        <v>1</v>
      </c>
      <c r="AB219" s="44" t="str">
        <f t="shared" si="106"/>
        <v>0</v>
      </c>
      <c r="AC219" s="44" t="str">
        <f t="shared" si="107"/>
        <v>1</v>
      </c>
      <c r="AD219" s="44" t="str">
        <f t="shared" si="108"/>
        <v>1</v>
      </c>
      <c r="AE219" s="44" t="str">
        <f t="shared" si="112"/>
        <v>1</v>
      </c>
      <c r="AF219" s="45" t="str">
        <f t="shared" si="86"/>
        <v>0</v>
      </c>
      <c r="AG219" s="45" t="str">
        <f t="shared" si="87"/>
        <v>0</v>
      </c>
      <c r="AH219" s="45" t="str">
        <f t="shared" si="88"/>
        <v>1</v>
      </c>
      <c r="AI219" s="45" t="str">
        <f>MID(VLOOKUP($I219,$K$4:$L174, 2, FALSE),4,1)</f>
        <v>0</v>
      </c>
      <c r="AJ219" s="46" t="str">
        <f t="shared" si="109"/>
        <v>0</v>
      </c>
      <c r="AK219" s="46" t="str">
        <f t="shared" si="110"/>
        <v>0</v>
      </c>
      <c r="AL219" s="47" t="str">
        <f t="shared" si="89"/>
        <v>0</v>
      </c>
      <c r="AM219" s="47" t="str">
        <f t="shared" si="90"/>
        <v>0</v>
      </c>
      <c r="AN219" s="47" t="str">
        <f t="shared" si="91"/>
        <v>1</v>
      </c>
      <c r="AO219" s="47" t="str">
        <f t="shared" si="92"/>
        <v>1</v>
      </c>
      <c r="AP219" s="44">
        <f t="shared" si="111"/>
        <v>0</v>
      </c>
      <c r="AQ219" s="48" t="str">
        <f t="shared" si="121"/>
        <v>1</v>
      </c>
      <c r="AR219" s="48" t="str">
        <f t="shared" si="122"/>
        <v>1</v>
      </c>
      <c r="AS219" s="48" t="str">
        <f t="shared" si="123"/>
        <v>0</v>
      </c>
      <c r="AT219" s="48" t="str">
        <f t="shared" si="124"/>
        <v>0</v>
      </c>
      <c r="AU219" s="48" t="str">
        <f t="shared" si="125"/>
        <v>0</v>
      </c>
      <c r="AV219" s="48" t="str">
        <f t="shared" si="126"/>
        <v>1</v>
      </c>
      <c r="AW219" s="48" t="str">
        <f t="shared" si="127"/>
        <v>1</v>
      </c>
      <c r="AX219" s="48" t="str">
        <f t="shared" si="128"/>
        <v>0</v>
      </c>
      <c r="AY219" s="49" t="str">
        <f t="shared" si="101"/>
        <v>0</v>
      </c>
      <c r="AZ219" s="49" t="str">
        <f t="shared" si="102"/>
        <v>0</v>
      </c>
      <c r="BA219" s="49" t="str">
        <f t="shared" si="103"/>
        <v>0</v>
      </c>
      <c r="BB219" s="49" t="str">
        <f t="shared" si="104"/>
        <v>0</v>
      </c>
      <c r="BE219" s="53"/>
      <c r="BF219" s="53"/>
      <c r="BG219" s="53"/>
      <c r="BH219" s="53" t="str">
        <f t="shared" si="130"/>
        <v>0A</v>
      </c>
      <c r="BI219" s="53" t="str">
        <f t="shared" si="131"/>
        <v>0B</v>
      </c>
      <c r="BJ219" s="53" t="str">
        <f t="shared" si="132"/>
        <v>90</v>
      </c>
      <c r="BK219" s="53" t="str">
        <f t="shared" si="133"/>
        <v>6C</v>
      </c>
      <c r="BL219" s="53" t="str">
        <f t="shared" si="134"/>
        <v>60</v>
      </c>
    </row>
    <row r="220" spans="1:64" x14ac:dyDescent="0.3">
      <c r="A220" s="63"/>
      <c r="C220">
        <v>182</v>
      </c>
      <c r="E220" t="s">
        <v>231</v>
      </c>
      <c r="F220" t="s">
        <v>231</v>
      </c>
      <c r="G220" t="s">
        <v>231</v>
      </c>
      <c r="H220" t="s">
        <v>231</v>
      </c>
      <c r="I220" t="s">
        <v>231</v>
      </c>
      <c r="J220" t="s">
        <v>231</v>
      </c>
      <c r="K220" t="s">
        <v>231</v>
      </c>
      <c r="L220" t="s">
        <v>199</v>
      </c>
      <c r="M220" t="s">
        <v>159</v>
      </c>
      <c r="N220" t="s">
        <v>235</v>
      </c>
      <c r="O220" s="51" t="str">
        <f t="shared" si="129"/>
        <v>0x0000000000</v>
      </c>
      <c r="P220" s="56" t="str">
        <f t="shared" si="74"/>
        <v>0</v>
      </c>
      <c r="Q220" s="56" t="str">
        <f t="shared" si="75"/>
        <v>0</v>
      </c>
      <c r="R220" s="56" t="str">
        <f t="shared" si="76"/>
        <v>0</v>
      </c>
      <c r="S220" s="56" t="str">
        <f t="shared" si="77"/>
        <v>0</v>
      </c>
      <c r="T220" s="42" t="str">
        <f t="shared" si="78"/>
        <v>0</v>
      </c>
      <c r="U220" s="42" t="str">
        <f t="shared" si="79"/>
        <v>0</v>
      </c>
      <c r="V220" s="42" t="str">
        <f t="shared" si="80"/>
        <v>0</v>
      </c>
      <c r="W220" s="42" t="str">
        <f t="shared" si="81"/>
        <v>0</v>
      </c>
      <c r="X220" s="43" t="str">
        <f t="shared" si="82"/>
        <v>0</v>
      </c>
      <c r="Y220" s="43" t="str">
        <f t="shared" si="83"/>
        <v>0</v>
      </c>
      <c r="Z220" s="43" t="str">
        <f t="shared" si="84"/>
        <v>0</v>
      </c>
      <c r="AA220" s="43" t="str">
        <f t="shared" si="85"/>
        <v>0</v>
      </c>
      <c r="AB220" s="44" t="str">
        <f t="shared" si="106"/>
        <v>0</v>
      </c>
      <c r="AC220" s="44" t="str">
        <f t="shared" si="107"/>
        <v>0</v>
      </c>
      <c r="AD220" s="44" t="str">
        <f t="shared" si="108"/>
        <v>0</v>
      </c>
      <c r="AE220" s="44" t="str">
        <f t="shared" si="112"/>
        <v>0</v>
      </c>
      <c r="AF220" s="45" t="str">
        <f t="shared" si="86"/>
        <v>0</v>
      </c>
      <c r="AG220" s="45" t="str">
        <f t="shared" si="87"/>
        <v>0</v>
      </c>
      <c r="AH220" s="45" t="str">
        <f t="shared" si="88"/>
        <v>0</v>
      </c>
      <c r="AI220" s="45" t="str">
        <f>MID(VLOOKUP($I220,$K$4:$L151, 2, FALSE),4,1)</f>
        <v>0</v>
      </c>
      <c r="AJ220" s="46" t="str">
        <f t="shared" si="109"/>
        <v>0</v>
      </c>
      <c r="AK220" s="46" t="str">
        <f t="shared" si="110"/>
        <v>0</v>
      </c>
      <c r="AL220" s="47" t="str">
        <f t="shared" si="89"/>
        <v>0</v>
      </c>
      <c r="AM220" s="47" t="str">
        <f t="shared" si="90"/>
        <v>0</v>
      </c>
      <c r="AN220" s="47" t="str">
        <f t="shared" si="91"/>
        <v>0</v>
      </c>
      <c r="AO220" s="47" t="str">
        <f t="shared" si="92"/>
        <v>0</v>
      </c>
      <c r="AP220" s="44">
        <f t="shared" si="111"/>
        <v>0</v>
      </c>
      <c r="AQ220" s="48" t="str">
        <f t="shared" si="121"/>
        <v>0</v>
      </c>
      <c r="AR220" s="48" t="str">
        <f t="shared" si="122"/>
        <v>0</v>
      </c>
      <c r="AS220" s="48" t="str">
        <f t="shared" si="123"/>
        <v>0</v>
      </c>
      <c r="AT220" s="48" t="str">
        <f t="shared" si="124"/>
        <v>0</v>
      </c>
      <c r="AU220" s="48" t="str">
        <f t="shared" si="125"/>
        <v>0</v>
      </c>
      <c r="AV220" s="48" t="str">
        <f t="shared" si="126"/>
        <v>0</v>
      </c>
      <c r="AW220" s="48" t="str">
        <f t="shared" si="127"/>
        <v>0</v>
      </c>
      <c r="AX220" s="48" t="str">
        <f t="shared" si="128"/>
        <v>0</v>
      </c>
      <c r="AY220" s="49" t="str">
        <f t="shared" si="101"/>
        <v>0</v>
      </c>
      <c r="AZ220" s="49" t="str">
        <f t="shared" si="102"/>
        <v>0</v>
      </c>
      <c r="BA220" s="49" t="str">
        <f t="shared" si="103"/>
        <v>0</v>
      </c>
      <c r="BB220" s="49" t="str">
        <f t="shared" si="104"/>
        <v>0</v>
      </c>
      <c r="BE220" s="53"/>
      <c r="BF220" s="53"/>
      <c r="BG220" s="53"/>
      <c r="BH220" s="53" t="str">
        <f t="shared" si="130"/>
        <v>00</v>
      </c>
      <c r="BI220" s="53" t="str">
        <f t="shared" si="131"/>
        <v>00</v>
      </c>
      <c r="BJ220" s="53" t="str">
        <f t="shared" si="132"/>
        <v>00</v>
      </c>
      <c r="BK220" s="53" t="str">
        <f t="shared" si="133"/>
        <v>00</v>
      </c>
      <c r="BL220" s="53" t="str">
        <f t="shared" si="134"/>
        <v>00</v>
      </c>
    </row>
    <row r="221" spans="1:64" x14ac:dyDescent="0.3">
      <c r="A221" s="63"/>
      <c r="C221">
        <v>183</v>
      </c>
      <c r="E221" t="s">
        <v>231</v>
      </c>
      <c r="F221" t="s">
        <v>231</v>
      </c>
      <c r="G221" t="s">
        <v>231</v>
      </c>
      <c r="H221" t="s">
        <v>231</v>
      </c>
      <c r="I221" t="s">
        <v>231</v>
      </c>
      <c r="J221" t="s">
        <v>231</v>
      </c>
      <c r="K221" t="s">
        <v>231</v>
      </c>
      <c r="L221" t="s">
        <v>199</v>
      </c>
      <c r="M221" t="s">
        <v>159</v>
      </c>
      <c r="N221" t="s">
        <v>235</v>
      </c>
      <c r="O221" s="51" t="str">
        <f t="shared" si="129"/>
        <v>0x0000000000</v>
      </c>
      <c r="P221" s="56" t="str">
        <f t="shared" si="74"/>
        <v>0</v>
      </c>
      <c r="Q221" s="56" t="str">
        <f t="shared" si="75"/>
        <v>0</v>
      </c>
      <c r="R221" s="56" t="str">
        <f t="shared" si="76"/>
        <v>0</v>
      </c>
      <c r="S221" s="56" t="str">
        <f t="shared" si="77"/>
        <v>0</v>
      </c>
      <c r="T221" s="42" t="str">
        <f t="shared" si="78"/>
        <v>0</v>
      </c>
      <c r="U221" s="42" t="str">
        <f t="shared" si="79"/>
        <v>0</v>
      </c>
      <c r="V221" s="42" t="str">
        <f t="shared" si="80"/>
        <v>0</v>
      </c>
      <c r="W221" s="42" t="str">
        <f t="shared" si="81"/>
        <v>0</v>
      </c>
      <c r="X221" s="43" t="str">
        <f t="shared" si="82"/>
        <v>0</v>
      </c>
      <c r="Y221" s="43" t="str">
        <f t="shared" si="83"/>
        <v>0</v>
      </c>
      <c r="Z221" s="43" t="str">
        <f t="shared" si="84"/>
        <v>0</v>
      </c>
      <c r="AA221" s="43" t="str">
        <f t="shared" si="85"/>
        <v>0</v>
      </c>
      <c r="AB221" s="44" t="str">
        <f t="shared" si="106"/>
        <v>0</v>
      </c>
      <c r="AC221" s="44" t="str">
        <f t="shared" si="107"/>
        <v>0</v>
      </c>
      <c r="AD221" s="44" t="str">
        <f t="shared" si="108"/>
        <v>0</v>
      </c>
      <c r="AE221" s="44" t="str">
        <f t="shared" si="112"/>
        <v>0</v>
      </c>
      <c r="AF221" s="45" t="str">
        <f t="shared" si="86"/>
        <v>0</v>
      </c>
      <c r="AG221" s="45" t="str">
        <f t="shared" si="87"/>
        <v>0</v>
      </c>
      <c r="AH221" s="45" t="str">
        <f t="shared" si="88"/>
        <v>0</v>
      </c>
      <c r="AI221" s="45" t="str">
        <f>MID(VLOOKUP($I221,$K$4:$L152, 2, FALSE),4,1)</f>
        <v>0</v>
      </c>
      <c r="AJ221" s="46" t="str">
        <f t="shared" si="109"/>
        <v>0</v>
      </c>
      <c r="AK221" s="46" t="str">
        <f t="shared" si="110"/>
        <v>0</v>
      </c>
      <c r="AL221" s="47" t="str">
        <f t="shared" si="89"/>
        <v>0</v>
      </c>
      <c r="AM221" s="47" t="str">
        <f t="shared" si="90"/>
        <v>0</v>
      </c>
      <c r="AN221" s="47" t="str">
        <f t="shared" si="91"/>
        <v>0</v>
      </c>
      <c r="AO221" s="47" t="str">
        <f t="shared" si="92"/>
        <v>0</v>
      </c>
      <c r="AP221" s="44">
        <f t="shared" si="111"/>
        <v>0</v>
      </c>
      <c r="AQ221" s="48" t="str">
        <f t="shared" si="121"/>
        <v>0</v>
      </c>
      <c r="AR221" s="48" t="str">
        <f t="shared" si="122"/>
        <v>0</v>
      </c>
      <c r="AS221" s="48" t="str">
        <f t="shared" si="123"/>
        <v>0</v>
      </c>
      <c r="AT221" s="48" t="str">
        <f t="shared" si="124"/>
        <v>0</v>
      </c>
      <c r="AU221" s="48" t="str">
        <f t="shared" si="125"/>
        <v>0</v>
      </c>
      <c r="AV221" s="48" t="str">
        <f t="shared" si="126"/>
        <v>0</v>
      </c>
      <c r="AW221" s="48" t="str">
        <f t="shared" si="127"/>
        <v>0</v>
      </c>
      <c r="AX221" s="48" t="str">
        <f t="shared" si="128"/>
        <v>0</v>
      </c>
      <c r="AY221" s="49" t="str">
        <f t="shared" si="101"/>
        <v>0</v>
      </c>
      <c r="AZ221" s="49" t="str">
        <f t="shared" si="102"/>
        <v>0</v>
      </c>
      <c r="BA221" s="49" t="str">
        <f t="shared" si="103"/>
        <v>0</v>
      </c>
      <c r="BB221" s="49" t="str">
        <f t="shared" si="104"/>
        <v>0</v>
      </c>
      <c r="BE221" s="53"/>
      <c r="BF221" s="53"/>
      <c r="BG221" s="53"/>
      <c r="BH221" s="53" t="str">
        <f t="shared" si="130"/>
        <v>00</v>
      </c>
      <c r="BI221" s="53" t="str">
        <f t="shared" si="131"/>
        <v>00</v>
      </c>
      <c r="BJ221" s="53" t="str">
        <f t="shared" si="132"/>
        <v>00</v>
      </c>
      <c r="BK221" s="53" t="str">
        <f t="shared" si="133"/>
        <v>00</v>
      </c>
      <c r="BL221" s="53" t="str">
        <f t="shared" si="134"/>
        <v>00</v>
      </c>
    </row>
    <row r="222" spans="1:64" x14ac:dyDescent="0.3">
      <c r="A222" s="63"/>
      <c r="B222" t="s">
        <v>38</v>
      </c>
      <c r="C222">
        <v>184</v>
      </c>
      <c r="E222" t="s">
        <v>229</v>
      </c>
      <c r="F222" t="s">
        <v>320</v>
      </c>
      <c r="G222" t="s">
        <v>226</v>
      </c>
      <c r="H222" t="s">
        <v>269</v>
      </c>
      <c r="I222" s="39" t="s">
        <v>306</v>
      </c>
      <c r="J222" t="s">
        <v>231</v>
      </c>
      <c r="K222" t="s">
        <v>239</v>
      </c>
      <c r="L222" t="s">
        <v>250</v>
      </c>
      <c r="M222" t="s">
        <v>318</v>
      </c>
      <c r="N222" t="s">
        <v>235</v>
      </c>
      <c r="O222" s="51" t="str">
        <f t="shared" si="129"/>
        <v>0x0D09983B00</v>
      </c>
      <c r="P222" s="56" t="str">
        <f t="shared" si="74"/>
        <v>0</v>
      </c>
      <c r="Q222" s="56" t="str">
        <f t="shared" si="75"/>
        <v>0</v>
      </c>
      <c r="R222" s="56" t="str">
        <f t="shared" si="76"/>
        <v>0</v>
      </c>
      <c r="S222" s="56" t="str">
        <f t="shared" si="77"/>
        <v>1</v>
      </c>
      <c r="T222" s="42" t="str">
        <f t="shared" si="78"/>
        <v>1</v>
      </c>
      <c r="U222" s="42" t="str">
        <f t="shared" si="79"/>
        <v>0</v>
      </c>
      <c r="V222" s="42" t="str">
        <f t="shared" si="80"/>
        <v>1</v>
      </c>
      <c r="W222" s="42" t="str">
        <f t="shared" si="81"/>
        <v>0</v>
      </c>
      <c r="X222" s="43" t="str">
        <f t="shared" si="82"/>
        <v>0</v>
      </c>
      <c r="Y222" s="43" t="str">
        <f t="shared" si="83"/>
        <v>0</v>
      </c>
      <c r="Z222" s="43" t="str">
        <f t="shared" si="84"/>
        <v>0</v>
      </c>
      <c r="AA222" s="43" t="str">
        <f t="shared" si="85"/>
        <v>1</v>
      </c>
      <c r="AB222" s="44" t="str">
        <f t="shared" si="106"/>
        <v>0</v>
      </c>
      <c r="AC222" s="44" t="str">
        <f t="shared" si="107"/>
        <v>0</v>
      </c>
      <c r="AD222" s="44" t="str">
        <f t="shared" si="108"/>
        <v>1</v>
      </c>
      <c r="AE222" s="44" t="str">
        <f t="shared" si="112"/>
        <v>1</v>
      </c>
      <c r="AF222" s="45" t="str">
        <f t="shared" si="86"/>
        <v>0</v>
      </c>
      <c r="AG222" s="45" t="str">
        <f t="shared" si="87"/>
        <v>0</v>
      </c>
      <c r="AH222" s="45" t="str">
        <f t="shared" si="88"/>
        <v>1</v>
      </c>
      <c r="AI222" s="45" t="str">
        <f>MID(VLOOKUP($I222,$K$4:$L178, 2, FALSE),4,1)</f>
        <v>1</v>
      </c>
      <c r="AJ222" s="46" t="str">
        <f t="shared" si="109"/>
        <v>0</v>
      </c>
      <c r="AK222" s="46" t="str">
        <f t="shared" si="110"/>
        <v>0</v>
      </c>
      <c r="AL222" s="47" t="str">
        <f t="shared" si="89"/>
        <v>0</v>
      </c>
      <c r="AM222" s="47" t="str">
        <f t="shared" si="90"/>
        <v>0</v>
      </c>
      <c r="AN222" s="47" t="str">
        <f t="shared" si="91"/>
        <v>0</v>
      </c>
      <c r="AO222" s="47" t="str">
        <f t="shared" si="92"/>
        <v>1</v>
      </c>
      <c r="AP222" s="44">
        <f t="shared" si="111"/>
        <v>1</v>
      </c>
      <c r="AQ222" s="48" t="str">
        <f t="shared" si="121"/>
        <v>1</v>
      </c>
      <c r="AR222" s="48" t="str">
        <f t="shared" si="122"/>
        <v>0</v>
      </c>
      <c r="AS222" s="48" t="str">
        <f t="shared" si="123"/>
        <v>1</v>
      </c>
      <c r="AT222" s="48" t="str">
        <f t="shared" si="124"/>
        <v>1</v>
      </c>
      <c r="AU222" s="48" t="str">
        <f t="shared" si="125"/>
        <v>0</v>
      </c>
      <c r="AV222" s="48" t="str">
        <f t="shared" si="126"/>
        <v>0</v>
      </c>
      <c r="AW222" s="48" t="str">
        <f t="shared" si="127"/>
        <v>0</v>
      </c>
      <c r="AX222" s="48" t="str">
        <f t="shared" si="128"/>
        <v>0</v>
      </c>
      <c r="AY222" s="49" t="str">
        <f t="shared" si="101"/>
        <v>0</v>
      </c>
      <c r="AZ222" s="49" t="str">
        <f t="shared" si="102"/>
        <v>0</v>
      </c>
      <c r="BA222" s="49" t="str">
        <f t="shared" si="103"/>
        <v>0</v>
      </c>
      <c r="BB222" s="49" t="str">
        <f t="shared" si="104"/>
        <v>0</v>
      </c>
      <c r="BE222" s="53"/>
      <c r="BF222" s="53"/>
      <c r="BG222" s="53"/>
      <c r="BH222" s="53" t="str">
        <f t="shared" si="130"/>
        <v>0D</v>
      </c>
      <c r="BI222" s="53" t="str">
        <f t="shared" si="131"/>
        <v>09</v>
      </c>
      <c r="BJ222" s="53" t="str">
        <f t="shared" si="132"/>
        <v>98</v>
      </c>
      <c r="BK222" s="53" t="str">
        <f t="shared" si="133"/>
        <v>3B</v>
      </c>
      <c r="BL222" s="53" t="str">
        <f t="shared" si="134"/>
        <v>00</v>
      </c>
    </row>
    <row r="223" spans="1:64" x14ac:dyDescent="0.3">
      <c r="A223" s="63"/>
      <c r="C223">
        <v>185</v>
      </c>
      <c r="E223" t="s">
        <v>229</v>
      </c>
      <c r="F223" t="s">
        <v>300</v>
      </c>
      <c r="G223" t="s">
        <v>226</v>
      </c>
      <c r="H223" t="s">
        <v>249</v>
      </c>
      <c r="I223" t="s">
        <v>231</v>
      </c>
      <c r="J223" t="s">
        <v>270</v>
      </c>
      <c r="K223" t="s">
        <v>236</v>
      </c>
      <c r="L223" t="s">
        <v>199</v>
      </c>
      <c r="M223" t="s">
        <v>233</v>
      </c>
      <c r="N223" t="s">
        <v>235</v>
      </c>
      <c r="O223" s="51" t="str">
        <f t="shared" si="129"/>
        <v>0x0A8A866C60</v>
      </c>
      <c r="P223" s="56" t="str">
        <f t="shared" si="74"/>
        <v>0</v>
      </c>
      <c r="Q223" s="56" t="str">
        <f t="shared" si="75"/>
        <v>0</v>
      </c>
      <c r="R223" s="56" t="str">
        <f t="shared" si="76"/>
        <v>0</v>
      </c>
      <c r="S223" s="56" t="str">
        <f t="shared" si="77"/>
        <v>1</v>
      </c>
      <c r="T223" s="42" t="str">
        <f t="shared" si="78"/>
        <v>0</v>
      </c>
      <c r="U223" s="42" t="str">
        <f t="shared" si="79"/>
        <v>1</v>
      </c>
      <c r="V223" s="42" t="str">
        <f t="shared" si="80"/>
        <v>0</v>
      </c>
      <c r="W223" s="42" t="str">
        <f t="shared" si="81"/>
        <v>1</v>
      </c>
      <c r="X223" s="43" t="str">
        <f t="shared" si="82"/>
        <v>0</v>
      </c>
      <c r="Y223" s="43" t="str">
        <f t="shared" si="83"/>
        <v>0</v>
      </c>
      <c r="Z223" s="43" t="str">
        <f t="shared" si="84"/>
        <v>0</v>
      </c>
      <c r="AA223" s="43" t="str">
        <f t="shared" si="85"/>
        <v>1</v>
      </c>
      <c r="AB223" s="44" t="str">
        <f t="shared" si="106"/>
        <v>0</v>
      </c>
      <c r="AC223" s="44" t="str">
        <f t="shared" si="107"/>
        <v>1</v>
      </c>
      <c r="AD223" s="44" t="str">
        <f t="shared" si="108"/>
        <v>0</v>
      </c>
      <c r="AE223" s="44" t="str">
        <f t="shared" si="112"/>
        <v>1</v>
      </c>
      <c r="AF223" s="45" t="str">
        <f t="shared" si="86"/>
        <v>0</v>
      </c>
      <c r="AG223" s="45" t="str">
        <f t="shared" si="87"/>
        <v>0</v>
      </c>
      <c r="AH223" s="45" t="str">
        <f t="shared" si="88"/>
        <v>0</v>
      </c>
      <c r="AI223" s="45" t="str">
        <f>MID(VLOOKUP($I223,$K$4:$L182, 2, FALSE),4,1)</f>
        <v>0</v>
      </c>
      <c r="AJ223" s="46" t="str">
        <f t="shared" si="109"/>
        <v>1</v>
      </c>
      <c r="AK223" s="46" t="str">
        <f t="shared" si="110"/>
        <v>1</v>
      </c>
      <c r="AL223" s="47" t="str">
        <f t="shared" si="89"/>
        <v>0</v>
      </c>
      <c r="AM223" s="47" t="str">
        <f t="shared" si="90"/>
        <v>0</v>
      </c>
      <c r="AN223" s="47" t="str">
        <f t="shared" si="91"/>
        <v>1</v>
      </c>
      <c r="AO223" s="47" t="str">
        <f t="shared" si="92"/>
        <v>1</v>
      </c>
      <c r="AP223" s="44">
        <f t="shared" si="111"/>
        <v>0</v>
      </c>
      <c r="AQ223" s="48" t="str">
        <f t="shared" si="121"/>
        <v>1</v>
      </c>
      <c r="AR223" s="48" t="str">
        <f t="shared" si="122"/>
        <v>1</v>
      </c>
      <c r="AS223" s="48" t="str">
        <f t="shared" si="123"/>
        <v>0</v>
      </c>
      <c r="AT223" s="48" t="str">
        <f t="shared" si="124"/>
        <v>0</v>
      </c>
      <c r="AU223" s="48" t="str">
        <f t="shared" si="125"/>
        <v>0</v>
      </c>
      <c r="AV223" s="48" t="str">
        <f t="shared" si="126"/>
        <v>1</v>
      </c>
      <c r="AW223" s="48" t="str">
        <f t="shared" si="127"/>
        <v>1</v>
      </c>
      <c r="AX223" s="48" t="str">
        <f t="shared" si="128"/>
        <v>0</v>
      </c>
      <c r="AY223" s="49" t="str">
        <f t="shared" si="101"/>
        <v>0</v>
      </c>
      <c r="AZ223" s="49" t="str">
        <f t="shared" si="102"/>
        <v>0</v>
      </c>
      <c r="BA223" s="49" t="str">
        <f t="shared" si="103"/>
        <v>0</v>
      </c>
      <c r="BB223" s="49" t="str">
        <f t="shared" si="104"/>
        <v>0</v>
      </c>
      <c r="BE223" s="53"/>
      <c r="BF223" s="53"/>
      <c r="BG223" s="53"/>
      <c r="BH223" s="53" t="str">
        <f t="shared" si="130"/>
        <v>0A</v>
      </c>
      <c r="BI223" s="53" t="str">
        <f t="shared" si="131"/>
        <v>8A</v>
      </c>
      <c r="BJ223" s="53" t="str">
        <f t="shared" si="132"/>
        <v>86</v>
      </c>
      <c r="BK223" s="53" t="str">
        <f t="shared" si="133"/>
        <v>6C</v>
      </c>
      <c r="BL223" s="53" t="str">
        <f t="shared" si="134"/>
        <v>60</v>
      </c>
    </row>
    <row r="224" spans="1:64" x14ac:dyDescent="0.3">
      <c r="A224" s="63"/>
      <c r="C224">
        <v>186</v>
      </c>
      <c r="E224" t="s">
        <v>231</v>
      </c>
      <c r="F224" t="s">
        <v>231</v>
      </c>
      <c r="G224" t="s">
        <v>231</v>
      </c>
      <c r="H224" t="s">
        <v>231</v>
      </c>
      <c r="I224" t="s">
        <v>231</v>
      </c>
      <c r="J224" t="s">
        <v>231</v>
      </c>
      <c r="K224" t="s">
        <v>231</v>
      </c>
      <c r="L224" t="s">
        <v>199</v>
      </c>
      <c r="M224" t="s">
        <v>159</v>
      </c>
      <c r="N224" t="s">
        <v>235</v>
      </c>
      <c r="O224" s="51" t="str">
        <f>_xlfn.CONCAT("0x",BE224:BL224)</f>
        <v>0x0000000000</v>
      </c>
      <c r="P224" s="56" t="str">
        <f t="shared" si="74"/>
        <v>0</v>
      </c>
      <c r="Q224" s="56" t="str">
        <f t="shared" si="75"/>
        <v>0</v>
      </c>
      <c r="R224" s="56" t="str">
        <f t="shared" si="76"/>
        <v>0</v>
      </c>
      <c r="S224" s="56" t="str">
        <f t="shared" si="77"/>
        <v>0</v>
      </c>
      <c r="T224" s="42" t="str">
        <f t="shared" si="78"/>
        <v>0</v>
      </c>
      <c r="U224" s="42" t="str">
        <f t="shared" si="79"/>
        <v>0</v>
      </c>
      <c r="V224" s="42" t="str">
        <f t="shared" si="80"/>
        <v>0</v>
      </c>
      <c r="W224" s="42" t="str">
        <f t="shared" si="81"/>
        <v>0</v>
      </c>
      <c r="X224" s="43" t="str">
        <f t="shared" si="82"/>
        <v>0</v>
      </c>
      <c r="Y224" s="43" t="str">
        <f t="shared" si="83"/>
        <v>0</v>
      </c>
      <c r="Z224" s="43" t="str">
        <f t="shared" si="84"/>
        <v>0</v>
      </c>
      <c r="AA224" s="43" t="str">
        <f t="shared" si="85"/>
        <v>0</v>
      </c>
      <c r="AB224" s="44" t="str">
        <f t="shared" si="106"/>
        <v>0</v>
      </c>
      <c r="AC224" s="44" t="str">
        <f t="shared" si="107"/>
        <v>0</v>
      </c>
      <c r="AD224" s="44" t="str">
        <f t="shared" si="108"/>
        <v>0</v>
      </c>
      <c r="AE224" s="44" t="str">
        <f t="shared" si="112"/>
        <v>0</v>
      </c>
      <c r="AF224" s="45" t="str">
        <f t="shared" si="86"/>
        <v>0</v>
      </c>
      <c r="AG224" s="45" t="str">
        <f t="shared" si="87"/>
        <v>0</v>
      </c>
      <c r="AH224" s="45" t="str">
        <f t="shared" si="88"/>
        <v>0</v>
      </c>
      <c r="AI224" s="45" t="str">
        <f>MID(VLOOKUP($I224,$K$4:$L158, 2, FALSE),4,1)</f>
        <v>0</v>
      </c>
      <c r="AJ224" s="46" t="str">
        <f t="shared" si="109"/>
        <v>0</v>
      </c>
      <c r="AK224" s="46" t="str">
        <f t="shared" si="110"/>
        <v>0</v>
      </c>
      <c r="AL224" s="47" t="str">
        <f t="shared" si="89"/>
        <v>0</v>
      </c>
      <c r="AM224" s="47" t="str">
        <f t="shared" si="90"/>
        <v>0</v>
      </c>
      <c r="AN224" s="47" t="str">
        <f t="shared" si="91"/>
        <v>0</v>
      </c>
      <c r="AO224" s="47" t="str">
        <f t="shared" si="92"/>
        <v>0</v>
      </c>
      <c r="AP224" s="44">
        <f t="shared" si="111"/>
        <v>0</v>
      </c>
      <c r="AQ224" s="48" t="str">
        <f t="shared" si="121"/>
        <v>0</v>
      </c>
      <c r="AR224" s="48" t="str">
        <f t="shared" si="122"/>
        <v>0</v>
      </c>
      <c r="AS224" s="48" t="str">
        <f t="shared" si="123"/>
        <v>0</v>
      </c>
      <c r="AT224" s="48" t="str">
        <f t="shared" si="124"/>
        <v>0</v>
      </c>
      <c r="AU224" s="48" t="str">
        <f t="shared" si="125"/>
        <v>0</v>
      </c>
      <c r="AV224" s="48" t="str">
        <f t="shared" si="126"/>
        <v>0</v>
      </c>
      <c r="AW224" s="48" t="str">
        <f t="shared" si="127"/>
        <v>0</v>
      </c>
      <c r="AX224" s="48" t="str">
        <f t="shared" si="128"/>
        <v>0</v>
      </c>
      <c r="AY224" s="49" t="str">
        <f t="shared" si="101"/>
        <v>0</v>
      </c>
      <c r="AZ224" s="49" t="str">
        <f t="shared" si="102"/>
        <v>0</v>
      </c>
      <c r="BA224" s="49" t="str">
        <f t="shared" si="103"/>
        <v>0</v>
      </c>
      <c r="BB224" s="49" t="str">
        <f t="shared" si="104"/>
        <v>0</v>
      </c>
      <c r="BE224" s="53"/>
      <c r="BF224" s="53"/>
      <c r="BG224" s="53"/>
      <c r="BH224" s="53" t="str">
        <f>BIN2HEX(_xlfn.CONCAT(P224:V224),2)</f>
        <v>00</v>
      </c>
      <c r="BI224" s="53" t="str">
        <f>BIN2HEX(_xlfn.CONCAT(W224:AD224),2)</f>
        <v>00</v>
      </c>
      <c r="BJ224" s="53" t="str">
        <f>BIN2HEX(_xlfn.CONCAT(AE224:AL224),2)</f>
        <v>00</v>
      </c>
      <c r="BK224" s="53" t="str">
        <f>BIN2HEX(_xlfn.CONCAT(AM224:AT224),2)</f>
        <v>00</v>
      </c>
      <c r="BL224" s="53" t="str">
        <f>BIN2HEX(_xlfn.CONCAT(AU224:BB224),2)</f>
        <v>00</v>
      </c>
    </row>
    <row r="225" spans="1:64" x14ac:dyDescent="0.3">
      <c r="A225" s="63"/>
      <c r="C225">
        <v>187</v>
      </c>
      <c r="E225" t="s">
        <v>231</v>
      </c>
      <c r="F225" t="s">
        <v>231</v>
      </c>
      <c r="G225" t="s">
        <v>231</v>
      </c>
      <c r="H225" t="s">
        <v>231</v>
      </c>
      <c r="I225" t="s">
        <v>231</v>
      </c>
      <c r="J225" t="s">
        <v>231</v>
      </c>
      <c r="K225" t="s">
        <v>231</v>
      </c>
      <c r="L225" t="s">
        <v>199</v>
      </c>
      <c r="M225" t="s">
        <v>159</v>
      </c>
      <c r="N225" t="s">
        <v>235</v>
      </c>
      <c r="O225" s="51" t="str">
        <f>_xlfn.CONCAT("0x",BE225:BL225)</f>
        <v>0x0000000000</v>
      </c>
      <c r="P225" s="56" t="str">
        <f t="shared" si="74"/>
        <v>0</v>
      </c>
      <c r="Q225" s="56" t="str">
        <f t="shared" si="75"/>
        <v>0</v>
      </c>
      <c r="R225" s="56" t="str">
        <f t="shared" si="76"/>
        <v>0</v>
      </c>
      <c r="S225" s="56" t="str">
        <f t="shared" si="77"/>
        <v>0</v>
      </c>
      <c r="T225" s="42" t="str">
        <f t="shared" si="78"/>
        <v>0</v>
      </c>
      <c r="U225" s="42" t="str">
        <f t="shared" si="79"/>
        <v>0</v>
      </c>
      <c r="V225" s="42" t="str">
        <f t="shared" si="80"/>
        <v>0</v>
      </c>
      <c r="W225" s="42" t="str">
        <f t="shared" si="81"/>
        <v>0</v>
      </c>
      <c r="X225" s="43" t="str">
        <f t="shared" si="82"/>
        <v>0</v>
      </c>
      <c r="Y225" s="43" t="str">
        <f t="shared" si="83"/>
        <v>0</v>
      </c>
      <c r="Z225" s="43" t="str">
        <f t="shared" si="84"/>
        <v>0</v>
      </c>
      <c r="AA225" s="43" t="str">
        <f t="shared" si="85"/>
        <v>0</v>
      </c>
      <c r="AB225" s="44" t="str">
        <f t="shared" si="106"/>
        <v>0</v>
      </c>
      <c r="AC225" s="44" t="str">
        <f t="shared" si="107"/>
        <v>0</v>
      </c>
      <c r="AD225" s="44" t="str">
        <f t="shared" si="108"/>
        <v>0</v>
      </c>
      <c r="AE225" s="44" t="str">
        <f t="shared" si="112"/>
        <v>0</v>
      </c>
      <c r="AF225" s="45" t="str">
        <f t="shared" si="86"/>
        <v>0</v>
      </c>
      <c r="AG225" s="45" t="str">
        <f t="shared" si="87"/>
        <v>0</v>
      </c>
      <c r="AH225" s="45" t="str">
        <f t="shared" si="88"/>
        <v>0</v>
      </c>
      <c r="AI225" s="45" t="str">
        <f>MID(VLOOKUP($I225,$K$4:$L162, 2, FALSE),4,1)</f>
        <v>0</v>
      </c>
      <c r="AJ225" s="46" t="str">
        <f t="shared" si="109"/>
        <v>0</v>
      </c>
      <c r="AK225" s="46" t="str">
        <f t="shared" si="110"/>
        <v>0</v>
      </c>
      <c r="AL225" s="47" t="str">
        <f t="shared" si="89"/>
        <v>0</v>
      </c>
      <c r="AM225" s="47" t="str">
        <f t="shared" si="90"/>
        <v>0</v>
      </c>
      <c r="AN225" s="47" t="str">
        <f t="shared" si="91"/>
        <v>0</v>
      </c>
      <c r="AO225" s="47" t="str">
        <f t="shared" si="92"/>
        <v>0</v>
      </c>
      <c r="AP225" s="44">
        <f t="shared" si="111"/>
        <v>0</v>
      </c>
      <c r="AQ225" s="48" t="str">
        <f t="shared" si="121"/>
        <v>0</v>
      </c>
      <c r="AR225" s="48" t="str">
        <f t="shared" si="122"/>
        <v>0</v>
      </c>
      <c r="AS225" s="48" t="str">
        <f t="shared" si="123"/>
        <v>0</v>
      </c>
      <c r="AT225" s="48" t="str">
        <f t="shared" si="124"/>
        <v>0</v>
      </c>
      <c r="AU225" s="48" t="str">
        <f t="shared" si="125"/>
        <v>0</v>
      </c>
      <c r="AV225" s="48" t="str">
        <f t="shared" si="126"/>
        <v>0</v>
      </c>
      <c r="AW225" s="48" t="str">
        <f t="shared" si="127"/>
        <v>0</v>
      </c>
      <c r="AX225" s="48" t="str">
        <f t="shared" si="128"/>
        <v>0</v>
      </c>
      <c r="AY225" s="49" t="str">
        <f t="shared" si="101"/>
        <v>0</v>
      </c>
      <c r="AZ225" s="49" t="str">
        <f t="shared" si="102"/>
        <v>0</v>
      </c>
      <c r="BA225" s="49" t="str">
        <f t="shared" si="103"/>
        <v>0</v>
      </c>
      <c r="BB225" s="49" t="str">
        <f t="shared" si="104"/>
        <v>0</v>
      </c>
      <c r="BE225" s="53"/>
      <c r="BF225" s="53"/>
      <c r="BG225" s="53"/>
      <c r="BH225" s="53" t="str">
        <f>BIN2HEX(_xlfn.CONCAT(P225:V225),2)</f>
        <v>00</v>
      </c>
      <c r="BI225" s="53" t="str">
        <f>BIN2HEX(_xlfn.CONCAT(W225:AD225),2)</f>
        <v>00</v>
      </c>
      <c r="BJ225" s="53" t="str">
        <f>BIN2HEX(_xlfn.CONCAT(AE225:AL225),2)</f>
        <v>00</v>
      </c>
      <c r="BK225" s="53" t="str">
        <f>BIN2HEX(_xlfn.CONCAT(AM225:AT225),2)</f>
        <v>00</v>
      </c>
      <c r="BL225" s="53" t="str">
        <f>BIN2HEX(_xlfn.CONCAT(AU225:BB225),2)</f>
        <v>00</v>
      </c>
    </row>
    <row r="226" spans="1:64" x14ac:dyDescent="0.3">
      <c r="A226" s="63"/>
      <c r="B226" t="s">
        <v>39</v>
      </c>
      <c r="C226">
        <v>188</v>
      </c>
      <c r="E226" t="s">
        <v>229</v>
      </c>
      <c r="F226" t="s">
        <v>300</v>
      </c>
      <c r="G226" t="s">
        <v>226</v>
      </c>
      <c r="H226" t="s">
        <v>249</v>
      </c>
      <c r="I226" t="s">
        <v>231</v>
      </c>
      <c r="J226" t="s">
        <v>238</v>
      </c>
      <c r="K226" t="s">
        <v>239</v>
      </c>
      <c r="L226" t="s">
        <v>250</v>
      </c>
      <c r="M226" t="s">
        <v>319</v>
      </c>
      <c r="N226" t="s">
        <v>235</v>
      </c>
      <c r="O226" s="51" t="str">
        <f t="shared" si="129"/>
        <v>0x0A8A843B40</v>
      </c>
      <c r="P226" s="56" t="str">
        <f t="shared" si="74"/>
        <v>0</v>
      </c>
      <c r="Q226" s="56" t="str">
        <f t="shared" si="75"/>
        <v>0</v>
      </c>
      <c r="R226" s="56" t="str">
        <f t="shared" si="76"/>
        <v>0</v>
      </c>
      <c r="S226" s="56" t="str">
        <f t="shared" si="77"/>
        <v>1</v>
      </c>
      <c r="T226" s="42" t="str">
        <f t="shared" si="78"/>
        <v>0</v>
      </c>
      <c r="U226" s="42" t="str">
        <f t="shared" si="79"/>
        <v>1</v>
      </c>
      <c r="V226" s="42" t="str">
        <f t="shared" si="80"/>
        <v>0</v>
      </c>
      <c r="W226" s="42" t="str">
        <f t="shared" si="81"/>
        <v>1</v>
      </c>
      <c r="X226" s="43" t="str">
        <f t="shared" si="82"/>
        <v>0</v>
      </c>
      <c r="Y226" s="43" t="str">
        <f t="shared" si="83"/>
        <v>0</v>
      </c>
      <c r="Z226" s="43" t="str">
        <f t="shared" si="84"/>
        <v>0</v>
      </c>
      <c r="AA226" s="43" t="str">
        <f t="shared" si="85"/>
        <v>1</v>
      </c>
      <c r="AB226" s="44" t="str">
        <f t="shared" si="106"/>
        <v>0</v>
      </c>
      <c r="AC226" s="44" t="str">
        <f t="shared" si="107"/>
        <v>1</v>
      </c>
      <c r="AD226" s="44" t="str">
        <f t="shared" si="108"/>
        <v>0</v>
      </c>
      <c r="AE226" s="44" t="str">
        <f t="shared" si="112"/>
        <v>1</v>
      </c>
      <c r="AF226" s="45" t="str">
        <f t="shared" si="86"/>
        <v>0</v>
      </c>
      <c r="AG226" s="45" t="str">
        <f t="shared" si="87"/>
        <v>0</v>
      </c>
      <c r="AH226" s="45" t="str">
        <f t="shared" si="88"/>
        <v>0</v>
      </c>
      <c r="AI226" s="45" t="str">
        <f>MID(VLOOKUP($I226,$K$4:$L186, 2, FALSE),4,1)</f>
        <v>0</v>
      </c>
      <c r="AJ226" s="46" t="str">
        <f t="shared" si="109"/>
        <v>1</v>
      </c>
      <c r="AK226" s="46" t="str">
        <f t="shared" si="110"/>
        <v>0</v>
      </c>
      <c r="AL226" s="47" t="str">
        <f t="shared" si="89"/>
        <v>0</v>
      </c>
      <c r="AM226" s="47" t="str">
        <f t="shared" si="90"/>
        <v>0</v>
      </c>
      <c r="AN226" s="47" t="str">
        <f t="shared" si="91"/>
        <v>0</v>
      </c>
      <c r="AO226" s="47" t="str">
        <f t="shared" si="92"/>
        <v>1</v>
      </c>
      <c r="AP226" s="44">
        <f t="shared" si="111"/>
        <v>1</v>
      </c>
      <c r="AQ226" s="48" t="str">
        <f t="shared" si="121"/>
        <v>1</v>
      </c>
      <c r="AR226" s="48" t="str">
        <f t="shared" si="122"/>
        <v>0</v>
      </c>
      <c r="AS226" s="48" t="str">
        <f t="shared" si="123"/>
        <v>1</v>
      </c>
      <c r="AT226" s="48" t="str">
        <f t="shared" si="124"/>
        <v>1</v>
      </c>
      <c r="AU226" s="48" t="str">
        <f t="shared" si="125"/>
        <v>0</v>
      </c>
      <c r="AV226" s="48" t="str">
        <f t="shared" si="126"/>
        <v>1</v>
      </c>
      <c r="AW226" s="48" t="str">
        <f t="shared" si="127"/>
        <v>0</v>
      </c>
      <c r="AX226" s="48" t="str">
        <f t="shared" si="128"/>
        <v>0</v>
      </c>
      <c r="AY226" s="49" t="str">
        <f t="shared" si="101"/>
        <v>0</v>
      </c>
      <c r="AZ226" s="49" t="str">
        <f t="shared" si="102"/>
        <v>0</v>
      </c>
      <c r="BA226" s="49" t="str">
        <f t="shared" si="103"/>
        <v>0</v>
      </c>
      <c r="BB226" s="49" t="str">
        <f t="shared" si="104"/>
        <v>0</v>
      </c>
      <c r="BE226" s="53"/>
      <c r="BF226" s="53"/>
      <c r="BG226" s="53"/>
      <c r="BH226" s="53" t="str">
        <f t="shared" si="130"/>
        <v>0A</v>
      </c>
      <c r="BI226" s="53" t="str">
        <f t="shared" si="131"/>
        <v>8A</v>
      </c>
      <c r="BJ226" s="53" t="str">
        <f t="shared" si="132"/>
        <v>84</v>
      </c>
      <c r="BK226" s="53" t="str">
        <f t="shared" si="133"/>
        <v>3B</v>
      </c>
      <c r="BL226" s="53" t="str">
        <f t="shared" si="134"/>
        <v>40</v>
      </c>
    </row>
    <row r="227" spans="1:64" x14ac:dyDescent="0.3">
      <c r="A227" s="63"/>
      <c r="C227">
        <v>189</v>
      </c>
      <c r="E227" t="s">
        <v>229</v>
      </c>
      <c r="F227" t="s">
        <v>247</v>
      </c>
      <c r="G227" t="s">
        <v>226</v>
      </c>
      <c r="H227" t="s">
        <v>315</v>
      </c>
      <c r="I227" s="39" t="s">
        <v>302</v>
      </c>
      <c r="J227" t="s">
        <v>231</v>
      </c>
      <c r="K227" t="s">
        <v>236</v>
      </c>
      <c r="L227" t="s">
        <v>199</v>
      </c>
      <c r="M227" t="s">
        <v>233</v>
      </c>
      <c r="N227" t="s">
        <v>235</v>
      </c>
      <c r="O227" s="51" t="str">
        <f t="shared" si="129"/>
        <v>0x0A0C906C60</v>
      </c>
      <c r="P227" s="56" t="str">
        <f t="shared" si="74"/>
        <v>0</v>
      </c>
      <c r="Q227" s="56" t="str">
        <f t="shared" si="75"/>
        <v>0</v>
      </c>
      <c r="R227" s="56" t="str">
        <f t="shared" si="76"/>
        <v>0</v>
      </c>
      <c r="S227" s="56" t="str">
        <f t="shared" si="77"/>
        <v>1</v>
      </c>
      <c r="T227" s="42" t="str">
        <f t="shared" si="78"/>
        <v>0</v>
      </c>
      <c r="U227" s="42" t="str">
        <f t="shared" si="79"/>
        <v>1</v>
      </c>
      <c r="V227" s="42" t="str">
        <f t="shared" si="80"/>
        <v>0</v>
      </c>
      <c r="W227" s="42" t="str">
        <f t="shared" si="81"/>
        <v>0</v>
      </c>
      <c r="X227" s="43" t="str">
        <f t="shared" si="82"/>
        <v>0</v>
      </c>
      <c r="Y227" s="43" t="str">
        <f t="shared" si="83"/>
        <v>0</v>
      </c>
      <c r="Z227" s="43" t="str">
        <f t="shared" si="84"/>
        <v>0</v>
      </c>
      <c r="AA227" s="43" t="str">
        <f t="shared" si="85"/>
        <v>1</v>
      </c>
      <c r="AB227" s="44" t="str">
        <f t="shared" si="106"/>
        <v>1</v>
      </c>
      <c r="AC227" s="44" t="str">
        <f t="shared" si="107"/>
        <v>0</v>
      </c>
      <c r="AD227" s="44" t="str">
        <f t="shared" si="108"/>
        <v>0</v>
      </c>
      <c r="AE227" s="44" t="str">
        <f t="shared" si="112"/>
        <v>1</v>
      </c>
      <c r="AF227" s="45" t="str">
        <f t="shared" si="86"/>
        <v>0</v>
      </c>
      <c r="AG227" s="45" t="str">
        <f t="shared" si="87"/>
        <v>0</v>
      </c>
      <c r="AH227" s="45" t="str">
        <f t="shared" si="88"/>
        <v>1</v>
      </c>
      <c r="AI227" s="45" t="str">
        <f>MID(VLOOKUP($I227,$K$4:$L190, 2, FALSE),4,1)</f>
        <v>0</v>
      </c>
      <c r="AJ227" s="46" t="str">
        <f t="shared" si="109"/>
        <v>0</v>
      </c>
      <c r="AK227" s="46" t="str">
        <f t="shared" si="110"/>
        <v>0</v>
      </c>
      <c r="AL227" s="47" t="str">
        <f t="shared" si="89"/>
        <v>0</v>
      </c>
      <c r="AM227" s="47" t="str">
        <f t="shared" si="90"/>
        <v>0</v>
      </c>
      <c r="AN227" s="47" t="str">
        <f t="shared" si="91"/>
        <v>1</v>
      </c>
      <c r="AO227" s="47" t="str">
        <f t="shared" si="92"/>
        <v>1</v>
      </c>
      <c r="AP227" s="44">
        <f t="shared" si="111"/>
        <v>0</v>
      </c>
      <c r="AQ227" s="48" t="str">
        <f t="shared" si="121"/>
        <v>1</v>
      </c>
      <c r="AR227" s="48" t="str">
        <f t="shared" si="122"/>
        <v>1</v>
      </c>
      <c r="AS227" s="48" t="str">
        <f t="shared" si="123"/>
        <v>0</v>
      </c>
      <c r="AT227" s="48" t="str">
        <f t="shared" si="124"/>
        <v>0</v>
      </c>
      <c r="AU227" s="48" t="str">
        <f t="shared" si="125"/>
        <v>0</v>
      </c>
      <c r="AV227" s="48" t="str">
        <f t="shared" si="126"/>
        <v>1</v>
      </c>
      <c r="AW227" s="48" t="str">
        <f t="shared" si="127"/>
        <v>1</v>
      </c>
      <c r="AX227" s="48" t="str">
        <f t="shared" si="128"/>
        <v>0</v>
      </c>
      <c r="AY227" s="49" t="str">
        <f t="shared" si="101"/>
        <v>0</v>
      </c>
      <c r="AZ227" s="49" t="str">
        <f t="shared" si="102"/>
        <v>0</v>
      </c>
      <c r="BA227" s="49" t="str">
        <f t="shared" si="103"/>
        <v>0</v>
      </c>
      <c r="BB227" s="49" t="str">
        <f t="shared" si="104"/>
        <v>0</v>
      </c>
      <c r="BE227" s="53"/>
      <c r="BF227" s="53"/>
      <c r="BG227" s="53"/>
      <c r="BH227" s="53" t="str">
        <f t="shared" si="130"/>
        <v>0A</v>
      </c>
      <c r="BI227" s="53" t="str">
        <f t="shared" si="131"/>
        <v>0C</v>
      </c>
      <c r="BJ227" s="53" t="str">
        <f t="shared" si="132"/>
        <v>90</v>
      </c>
      <c r="BK227" s="53" t="str">
        <f t="shared" si="133"/>
        <v>6C</v>
      </c>
      <c r="BL227" s="53" t="str">
        <f t="shared" si="134"/>
        <v>60</v>
      </c>
    </row>
    <row r="228" spans="1:64" x14ac:dyDescent="0.3">
      <c r="A228" s="63"/>
      <c r="C228">
        <v>190</v>
      </c>
      <c r="E228" t="s">
        <v>231</v>
      </c>
      <c r="F228" t="s">
        <v>231</v>
      </c>
      <c r="G228" t="s">
        <v>231</v>
      </c>
      <c r="H228" t="s">
        <v>231</v>
      </c>
      <c r="I228" t="s">
        <v>231</v>
      </c>
      <c r="J228" t="s">
        <v>231</v>
      </c>
      <c r="K228" t="s">
        <v>231</v>
      </c>
      <c r="L228" t="s">
        <v>199</v>
      </c>
      <c r="M228" t="s">
        <v>159</v>
      </c>
      <c r="N228" t="s">
        <v>235</v>
      </c>
      <c r="O228" s="51" t="str">
        <f t="shared" si="129"/>
        <v>0x0000000000</v>
      </c>
      <c r="P228" s="56" t="str">
        <f t="shared" si="74"/>
        <v>0</v>
      </c>
      <c r="Q228" s="56" t="str">
        <f t="shared" si="75"/>
        <v>0</v>
      </c>
      <c r="R228" s="56" t="str">
        <f t="shared" si="76"/>
        <v>0</v>
      </c>
      <c r="S228" s="56" t="str">
        <f t="shared" si="77"/>
        <v>0</v>
      </c>
      <c r="T228" s="42" t="str">
        <f t="shared" si="78"/>
        <v>0</v>
      </c>
      <c r="U228" s="42" t="str">
        <f t="shared" si="79"/>
        <v>0</v>
      </c>
      <c r="V228" s="42" t="str">
        <f t="shared" si="80"/>
        <v>0</v>
      </c>
      <c r="W228" s="42" t="str">
        <f t="shared" si="81"/>
        <v>0</v>
      </c>
      <c r="X228" s="43" t="str">
        <f t="shared" si="82"/>
        <v>0</v>
      </c>
      <c r="Y228" s="43" t="str">
        <f t="shared" si="83"/>
        <v>0</v>
      </c>
      <c r="Z228" s="43" t="str">
        <f t="shared" si="84"/>
        <v>0</v>
      </c>
      <c r="AA228" s="43" t="str">
        <f t="shared" si="85"/>
        <v>0</v>
      </c>
      <c r="AB228" s="44" t="str">
        <f t="shared" si="106"/>
        <v>0</v>
      </c>
      <c r="AC228" s="44" t="str">
        <f t="shared" si="107"/>
        <v>0</v>
      </c>
      <c r="AD228" s="44" t="str">
        <f t="shared" si="108"/>
        <v>0</v>
      </c>
      <c r="AE228" s="44" t="str">
        <f t="shared" si="112"/>
        <v>0</v>
      </c>
      <c r="AF228" s="45" t="str">
        <f t="shared" si="86"/>
        <v>0</v>
      </c>
      <c r="AG228" s="45" t="str">
        <f t="shared" si="87"/>
        <v>0</v>
      </c>
      <c r="AH228" s="45" t="str">
        <f t="shared" si="88"/>
        <v>0</v>
      </c>
      <c r="AI228" s="45" t="str">
        <f>MID(VLOOKUP($I228,$K$4:$L174, 2, FALSE),4,1)</f>
        <v>0</v>
      </c>
      <c r="AJ228" s="46" t="str">
        <f t="shared" si="109"/>
        <v>0</v>
      </c>
      <c r="AK228" s="46" t="str">
        <f t="shared" si="110"/>
        <v>0</v>
      </c>
      <c r="AL228" s="47" t="str">
        <f t="shared" si="89"/>
        <v>0</v>
      </c>
      <c r="AM228" s="47" t="str">
        <f t="shared" si="90"/>
        <v>0</v>
      </c>
      <c r="AN228" s="47" t="str">
        <f t="shared" si="91"/>
        <v>0</v>
      </c>
      <c r="AO228" s="47" t="str">
        <f t="shared" si="92"/>
        <v>0</v>
      </c>
      <c r="AP228" s="44">
        <f t="shared" si="111"/>
        <v>0</v>
      </c>
      <c r="AQ228" s="48" t="str">
        <f t="shared" si="121"/>
        <v>0</v>
      </c>
      <c r="AR228" s="48" t="str">
        <f t="shared" si="122"/>
        <v>0</v>
      </c>
      <c r="AS228" s="48" t="str">
        <f t="shared" si="123"/>
        <v>0</v>
      </c>
      <c r="AT228" s="48" t="str">
        <f t="shared" si="124"/>
        <v>0</v>
      </c>
      <c r="AU228" s="48" t="str">
        <f t="shared" si="125"/>
        <v>0</v>
      </c>
      <c r="AV228" s="48" t="str">
        <f t="shared" si="126"/>
        <v>0</v>
      </c>
      <c r="AW228" s="48" t="str">
        <f t="shared" si="127"/>
        <v>0</v>
      </c>
      <c r="AX228" s="48" t="str">
        <f t="shared" si="128"/>
        <v>0</v>
      </c>
      <c r="AY228" s="49" t="str">
        <f t="shared" si="101"/>
        <v>0</v>
      </c>
      <c r="AZ228" s="49" t="str">
        <f t="shared" si="102"/>
        <v>0</v>
      </c>
      <c r="BA228" s="49" t="str">
        <f t="shared" si="103"/>
        <v>0</v>
      </c>
      <c r="BB228" s="49" t="str">
        <f t="shared" si="104"/>
        <v>0</v>
      </c>
      <c r="BE228" s="53"/>
      <c r="BF228" s="53"/>
      <c r="BG228" s="53"/>
      <c r="BH228" s="53" t="str">
        <f t="shared" si="130"/>
        <v>00</v>
      </c>
      <c r="BI228" s="53" t="str">
        <f t="shared" si="131"/>
        <v>00</v>
      </c>
      <c r="BJ228" s="53" t="str">
        <f t="shared" si="132"/>
        <v>00</v>
      </c>
      <c r="BK228" s="53" t="str">
        <f t="shared" si="133"/>
        <v>00</v>
      </c>
      <c r="BL228" s="53" t="str">
        <f t="shared" si="134"/>
        <v>00</v>
      </c>
    </row>
    <row r="229" spans="1:64" x14ac:dyDescent="0.3">
      <c r="A229" s="63"/>
      <c r="C229">
        <v>191</v>
      </c>
      <c r="E229" t="s">
        <v>231</v>
      </c>
      <c r="F229" t="s">
        <v>231</v>
      </c>
      <c r="G229" t="s">
        <v>231</v>
      </c>
      <c r="H229" t="s">
        <v>231</v>
      </c>
      <c r="I229" t="s">
        <v>231</v>
      </c>
      <c r="J229" t="s">
        <v>231</v>
      </c>
      <c r="K229" t="s">
        <v>231</v>
      </c>
      <c r="L229" t="s">
        <v>199</v>
      </c>
      <c r="M229" t="s">
        <v>159</v>
      </c>
      <c r="N229" t="s">
        <v>235</v>
      </c>
      <c r="O229" s="51" t="str">
        <f t="shared" si="129"/>
        <v>0x0000000000</v>
      </c>
      <c r="P229" s="56" t="str">
        <f t="shared" si="74"/>
        <v>0</v>
      </c>
      <c r="Q229" s="56" t="str">
        <f t="shared" si="75"/>
        <v>0</v>
      </c>
      <c r="R229" s="56" t="str">
        <f t="shared" si="76"/>
        <v>0</v>
      </c>
      <c r="S229" s="56" t="str">
        <f t="shared" si="77"/>
        <v>0</v>
      </c>
      <c r="T229" s="42" t="str">
        <f t="shared" si="78"/>
        <v>0</v>
      </c>
      <c r="U229" s="42" t="str">
        <f t="shared" si="79"/>
        <v>0</v>
      </c>
      <c r="V229" s="42" t="str">
        <f t="shared" si="80"/>
        <v>0</v>
      </c>
      <c r="W229" s="42" t="str">
        <f t="shared" si="81"/>
        <v>0</v>
      </c>
      <c r="X229" s="43" t="str">
        <f t="shared" si="82"/>
        <v>0</v>
      </c>
      <c r="Y229" s="43" t="str">
        <f t="shared" si="83"/>
        <v>0</v>
      </c>
      <c r="Z229" s="43" t="str">
        <f t="shared" si="84"/>
        <v>0</v>
      </c>
      <c r="AA229" s="43" t="str">
        <f t="shared" si="85"/>
        <v>0</v>
      </c>
      <c r="AB229" s="44" t="str">
        <f t="shared" si="106"/>
        <v>0</v>
      </c>
      <c r="AC229" s="44" t="str">
        <f t="shared" si="107"/>
        <v>0</v>
      </c>
      <c r="AD229" s="44" t="str">
        <f t="shared" si="108"/>
        <v>0</v>
      </c>
      <c r="AE229" s="44" t="str">
        <f t="shared" si="112"/>
        <v>0</v>
      </c>
      <c r="AF229" s="45" t="str">
        <f t="shared" si="86"/>
        <v>0</v>
      </c>
      <c r="AG229" s="45" t="str">
        <f t="shared" si="87"/>
        <v>0</v>
      </c>
      <c r="AH229" s="45" t="str">
        <f t="shared" si="88"/>
        <v>0</v>
      </c>
      <c r="AI229" s="45" t="str">
        <f>MID(VLOOKUP($I229,$K$4:$L178, 2, FALSE),4,1)</f>
        <v>0</v>
      </c>
      <c r="AJ229" s="46" t="str">
        <f t="shared" si="109"/>
        <v>0</v>
      </c>
      <c r="AK229" s="46" t="str">
        <f t="shared" si="110"/>
        <v>0</v>
      </c>
      <c r="AL229" s="47" t="str">
        <f t="shared" si="89"/>
        <v>0</v>
      </c>
      <c r="AM229" s="47" t="str">
        <f t="shared" si="90"/>
        <v>0</v>
      </c>
      <c r="AN229" s="47" t="str">
        <f t="shared" si="91"/>
        <v>0</v>
      </c>
      <c r="AO229" s="47" t="str">
        <f t="shared" si="92"/>
        <v>0</v>
      </c>
      <c r="AP229" s="44">
        <f t="shared" si="111"/>
        <v>0</v>
      </c>
      <c r="AQ229" s="48" t="str">
        <f t="shared" si="121"/>
        <v>0</v>
      </c>
      <c r="AR229" s="48" t="str">
        <f t="shared" si="122"/>
        <v>0</v>
      </c>
      <c r="AS229" s="48" t="str">
        <f t="shared" si="123"/>
        <v>0</v>
      </c>
      <c r="AT229" s="48" t="str">
        <f t="shared" si="124"/>
        <v>0</v>
      </c>
      <c r="AU229" s="48" t="str">
        <f t="shared" si="125"/>
        <v>0</v>
      </c>
      <c r="AV229" s="48" t="str">
        <f t="shared" si="126"/>
        <v>0</v>
      </c>
      <c r="AW229" s="48" t="str">
        <f t="shared" si="127"/>
        <v>0</v>
      </c>
      <c r="AX229" s="48" t="str">
        <f t="shared" si="128"/>
        <v>0</v>
      </c>
      <c r="AY229" s="49" t="str">
        <f t="shared" si="101"/>
        <v>0</v>
      </c>
      <c r="AZ229" s="49" t="str">
        <f t="shared" si="102"/>
        <v>0</v>
      </c>
      <c r="BA229" s="49" t="str">
        <f t="shared" si="103"/>
        <v>0</v>
      </c>
      <c r="BB229" s="49" t="str">
        <f t="shared" si="104"/>
        <v>0</v>
      </c>
      <c r="BE229" s="53"/>
      <c r="BF229" s="53"/>
      <c r="BG229" s="53"/>
      <c r="BH229" s="53" t="str">
        <f t="shared" si="130"/>
        <v>00</v>
      </c>
      <c r="BI229" s="53" t="str">
        <f t="shared" si="131"/>
        <v>00</v>
      </c>
      <c r="BJ229" s="53" t="str">
        <f t="shared" si="132"/>
        <v>00</v>
      </c>
      <c r="BK229" s="53" t="str">
        <f t="shared" si="133"/>
        <v>00</v>
      </c>
      <c r="BL229" s="53" t="str">
        <f t="shared" si="134"/>
        <v>00</v>
      </c>
    </row>
    <row r="230" spans="1:64" x14ac:dyDescent="0.3">
      <c r="B230" t="s">
        <v>316</v>
      </c>
      <c r="C230">
        <v>192</v>
      </c>
      <c r="E230" t="s">
        <v>229</v>
      </c>
      <c r="F230" t="s">
        <v>320</v>
      </c>
      <c r="G230" t="s">
        <v>226</v>
      </c>
      <c r="H230" t="s">
        <v>269</v>
      </c>
      <c r="I230" s="39" t="s">
        <v>306</v>
      </c>
      <c r="J230" t="s">
        <v>231</v>
      </c>
      <c r="K230" t="s">
        <v>239</v>
      </c>
      <c r="L230" t="s">
        <v>250</v>
      </c>
      <c r="M230" t="s">
        <v>316</v>
      </c>
      <c r="N230" t="s">
        <v>235</v>
      </c>
      <c r="O230" s="51" t="str">
        <f t="shared" ref="O230:O237" si="135">_xlfn.CONCAT("0x",BE230:BL230)</f>
        <v>0x0D09983C00</v>
      </c>
      <c r="P230" s="56" t="str">
        <f t="shared" si="74"/>
        <v>0</v>
      </c>
      <c r="Q230" s="56" t="str">
        <f t="shared" si="75"/>
        <v>0</v>
      </c>
      <c r="R230" s="56" t="str">
        <f t="shared" si="76"/>
        <v>0</v>
      </c>
      <c r="S230" s="56" t="str">
        <f t="shared" si="77"/>
        <v>1</v>
      </c>
      <c r="T230" s="42" t="str">
        <f t="shared" si="78"/>
        <v>1</v>
      </c>
      <c r="U230" s="42" t="str">
        <f t="shared" si="79"/>
        <v>0</v>
      </c>
      <c r="V230" s="42" t="str">
        <f t="shared" si="80"/>
        <v>1</v>
      </c>
      <c r="W230" s="42" t="str">
        <f t="shared" si="81"/>
        <v>0</v>
      </c>
      <c r="X230" s="43" t="str">
        <f t="shared" si="82"/>
        <v>0</v>
      </c>
      <c r="Y230" s="43" t="str">
        <f t="shared" si="83"/>
        <v>0</v>
      </c>
      <c r="Z230" s="43" t="str">
        <f t="shared" si="84"/>
        <v>0</v>
      </c>
      <c r="AA230" s="43" t="str">
        <f t="shared" si="85"/>
        <v>1</v>
      </c>
      <c r="AB230" s="44" t="str">
        <f t="shared" si="106"/>
        <v>0</v>
      </c>
      <c r="AC230" s="44" t="str">
        <f t="shared" si="107"/>
        <v>0</v>
      </c>
      <c r="AD230" s="44" t="str">
        <f t="shared" si="108"/>
        <v>1</v>
      </c>
      <c r="AE230" s="44" t="str">
        <f t="shared" si="112"/>
        <v>1</v>
      </c>
      <c r="AF230" s="45" t="str">
        <f t="shared" si="86"/>
        <v>0</v>
      </c>
      <c r="AG230" s="45" t="str">
        <f t="shared" si="87"/>
        <v>0</v>
      </c>
      <c r="AH230" s="45" t="str">
        <f t="shared" si="88"/>
        <v>1</v>
      </c>
      <c r="AI230" s="45" t="str">
        <f>MID(VLOOKUP($I230,$K$4:$L194, 2, FALSE),4,1)</f>
        <v>1</v>
      </c>
      <c r="AJ230" s="46" t="str">
        <f t="shared" si="109"/>
        <v>0</v>
      </c>
      <c r="AK230" s="46" t="str">
        <f t="shared" si="110"/>
        <v>0</v>
      </c>
      <c r="AL230" s="47" t="str">
        <f t="shared" si="89"/>
        <v>0</v>
      </c>
      <c r="AM230" s="47" t="str">
        <f t="shared" si="90"/>
        <v>0</v>
      </c>
      <c r="AN230" s="47" t="str">
        <f t="shared" si="91"/>
        <v>0</v>
      </c>
      <c r="AO230" s="47" t="str">
        <f t="shared" si="92"/>
        <v>1</v>
      </c>
      <c r="AP230" s="44">
        <f t="shared" si="111"/>
        <v>1</v>
      </c>
      <c r="AQ230" s="48" t="str">
        <f t="shared" ref="AQ230:AQ237" si="136">MID(DEC2BIN(VLOOKUP($M230,$B$38:$C$293,2,FALSE),10),3,1)</f>
        <v>1</v>
      </c>
      <c r="AR230" s="48" t="str">
        <f t="shared" ref="AR230:AR237" si="137">MID(DEC2BIN(VLOOKUP($M230,$B$38:$C$293,2,FALSE),10),4,1)</f>
        <v>1</v>
      </c>
      <c r="AS230" s="48" t="str">
        <f t="shared" ref="AS230:AS237" si="138">MID(DEC2BIN(VLOOKUP($M230,$B$38:$C$293,2,FALSE),10),5,1)</f>
        <v>0</v>
      </c>
      <c r="AT230" s="48" t="str">
        <f t="shared" ref="AT230:AT237" si="139">MID(DEC2BIN(VLOOKUP($M230,$B$38:$C$293,2,FALSE),10),6,1)</f>
        <v>0</v>
      </c>
      <c r="AU230" s="48" t="str">
        <f t="shared" ref="AU230:AU237" si="140">MID(DEC2BIN(VLOOKUP($M230,$B$38:$C$293,2,FALSE),10),7,1)</f>
        <v>0</v>
      </c>
      <c r="AV230" s="48" t="str">
        <f t="shared" ref="AV230:AV237" si="141">MID(DEC2BIN(VLOOKUP($M230,$B$38:$C$293,2,FALSE),10),8,1)</f>
        <v>0</v>
      </c>
      <c r="AW230" s="48" t="str">
        <f t="shared" ref="AW230:AW237" si="142">MID(DEC2BIN(VLOOKUP($M230,$B$38:$C$293,2,FALSE),10),9,1)</f>
        <v>0</v>
      </c>
      <c r="AX230" s="48" t="str">
        <f t="shared" ref="AX230:AX237" si="143">MID(DEC2BIN(VLOOKUP($M230,$B$38:$C$293,2,FALSE),10),10,1)</f>
        <v>0</v>
      </c>
      <c r="AY230" s="49" t="str">
        <f t="shared" si="101"/>
        <v>0</v>
      </c>
      <c r="AZ230" s="49" t="str">
        <f t="shared" si="102"/>
        <v>0</v>
      </c>
      <c r="BA230" s="49" t="str">
        <f t="shared" si="103"/>
        <v>0</v>
      </c>
      <c r="BB230" s="49" t="str">
        <f t="shared" si="104"/>
        <v>0</v>
      </c>
      <c r="BE230" s="53"/>
      <c r="BF230" s="53"/>
      <c r="BG230" s="53"/>
      <c r="BH230" s="53" t="str">
        <f t="shared" ref="BH230:BH237" si="144">BIN2HEX(_xlfn.CONCAT(P230:V230),2)</f>
        <v>0D</v>
      </c>
      <c r="BI230" s="53" t="str">
        <f t="shared" ref="BI230:BI237" si="145">BIN2HEX(_xlfn.CONCAT(W230:AD230),2)</f>
        <v>09</v>
      </c>
      <c r="BJ230" s="53" t="str">
        <f t="shared" ref="BJ230:BJ237" si="146">BIN2HEX(_xlfn.CONCAT(AE230:AL230),2)</f>
        <v>98</v>
      </c>
      <c r="BK230" s="53" t="str">
        <f t="shared" ref="BK230:BK237" si="147">BIN2HEX(_xlfn.CONCAT(AM230:AT230),2)</f>
        <v>3C</v>
      </c>
      <c r="BL230" s="53" t="str">
        <f t="shared" ref="BL230:BL237" si="148">BIN2HEX(_xlfn.CONCAT(AU230:BB230),2)</f>
        <v>00</v>
      </c>
    </row>
    <row r="231" spans="1:64" x14ac:dyDescent="0.3">
      <c r="C231">
        <v>193</v>
      </c>
      <c r="E231" t="s">
        <v>229</v>
      </c>
      <c r="F231" t="s">
        <v>300</v>
      </c>
      <c r="G231" t="s">
        <v>226</v>
      </c>
      <c r="H231" t="s">
        <v>249</v>
      </c>
      <c r="I231" t="s">
        <v>231</v>
      </c>
      <c r="J231" t="s">
        <v>270</v>
      </c>
      <c r="K231" t="s">
        <v>239</v>
      </c>
      <c r="L231" t="s">
        <v>250</v>
      </c>
      <c r="M231" t="s">
        <v>316</v>
      </c>
      <c r="N231" t="s">
        <v>235</v>
      </c>
      <c r="O231" s="51" t="str">
        <f t="shared" si="135"/>
        <v>0x0A8A863C00</v>
      </c>
      <c r="P231" s="56" t="str">
        <f t="shared" si="74"/>
        <v>0</v>
      </c>
      <c r="Q231" s="56" t="str">
        <f t="shared" si="75"/>
        <v>0</v>
      </c>
      <c r="R231" s="56" t="str">
        <f t="shared" si="76"/>
        <v>0</v>
      </c>
      <c r="S231" s="56" t="str">
        <f t="shared" si="77"/>
        <v>1</v>
      </c>
      <c r="T231" s="42" t="str">
        <f t="shared" si="78"/>
        <v>0</v>
      </c>
      <c r="U231" s="42" t="str">
        <f t="shared" si="79"/>
        <v>1</v>
      </c>
      <c r="V231" s="42" t="str">
        <f t="shared" si="80"/>
        <v>0</v>
      </c>
      <c r="W231" s="42" t="str">
        <f t="shared" si="81"/>
        <v>1</v>
      </c>
      <c r="X231" s="43" t="str">
        <f t="shared" si="82"/>
        <v>0</v>
      </c>
      <c r="Y231" s="43" t="str">
        <f t="shared" si="83"/>
        <v>0</v>
      </c>
      <c r="Z231" s="43" t="str">
        <f t="shared" si="84"/>
        <v>0</v>
      </c>
      <c r="AA231" s="43" t="str">
        <f t="shared" si="85"/>
        <v>1</v>
      </c>
      <c r="AB231" s="44" t="str">
        <f t="shared" si="106"/>
        <v>0</v>
      </c>
      <c r="AC231" s="44" t="str">
        <f t="shared" si="107"/>
        <v>1</v>
      </c>
      <c r="AD231" s="44" t="str">
        <f t="shared" si="108"/>
        <v>0</v>
      </c>
      <c r="AE231" s="44" t="str">
        <f t="shared" si="112"/>
        <v>1</v>
      </c>
      <c r="AF231" s="45" t="str">
        <f t="shared" si="86"/>
        <v>0</v>
      </c>
      <c r="AG231" s="45" t="str">
        <f t="shared" si="87"/>
        <v>0</v>
      </c>
      <c r="AH231" s="45" t="str">
        <f t="shared" si="88"/>
        <v>0</v>
      </c>
      <c r="AI231" s="45" t="str">
        <f>MID(VLOOKUP($I231,$K$4:$L198, 2, FALSE),4,1)</f>
        <v>0</v>
      </c>
      <c r="AJ231" s="46" t="str">
        <f t="shared" si="109"/>
        <v>1</v>
      </c>
      <c r="AK231" s="46" t="str">
        <f t="shared" si="110"/>
        <v>1</v>
      </c>
      <c r="AL231" s="47" t="str">
        <f t="shared" si="89"/>
        <v>0</v>
      </c>
      <c r="AM231" s="47" t="str">
        <f t="shared" si="90"/>
        <v>0</v>
      </c>
      <c r="AN231" s="47" t="str">
        <f t="shared" si="91"/>
        <v>0</v>
      </c>
      <c r="AO231" s="47" t="str">
        <f t="shared" si="92"/>
        <v>1</v>
      </c>
      <c r="AP231" s="44">
        <f t="shared" si="111"/>
        <v>1</v>
      </c>
      <c r="AQ231" s="48" t="str">
        <f t="shared" si="136"/>
        <v>1</v>
      </c>
      <c r="AR231" s="48" t="str">
        <f t="shared" si="137"/>
        <v>1</v>
      </c>
      <c r="AS231" s="48" t="str">
        <f t="shared" si="138"/>
        <v>0</v>
      </c>
      <c r="AT231" s="48" t="str">
        <f t="shared" si="139"/>
        <v>0</v>
      </c>
      <c r="AU231" s="48" t="str">
        <f t="shared" si="140"/>
        <v>0</v>
      </c>
      <c r="AV231" s="48" t="str">
        <f t="shared" si="141"/>
        <v>0</v>
      </c>
      <c r="AW231" s="48" t="str">
        <f t="shared" si="142"/>
        <v>0</v>
      </c>
      <c r="AX231" s="48" t="str">
        <f t="shared" si="143"/>
        <v>0</v>
      </c>
      <c r="AY231" s="49" t="str">
        <f t="shared" si="101"/>
        <v>0</v>
      </c>
      <c r="AZ231" s="49" t="str">
        <f t="shared" si="102"/>
        <v>0</v>
      </c>
      <c r="BA231" s="49" t="str">
        <f t="shared" si="103"/>
        <v>0</v>
      </c>
      <c r="BB231" s="49" t="str">
        <f t="shared" si="104"/>
        <v>0</v>
      </c>
      <c r="BE231" s="53"/>
      <c r="BF231" s="53"/>
      <c r="BG231" s="53"/>
      <c r="BH231" s="53" t="str">
        <f t="shared" si="144"/>
        <v>0A</v>
      </c>
      <c r="BI231" s="53" t="str">
        <f t="shared" si="145"/>
        <v>8A</v>
      </c>
      <c r="BJ231" s="53" t="str">
        <f t="shared" si="146"/>
        <v>86</v>
      </c>
      <c r="BK231" s="53" t="str">
        <f t="shared" si="147"/>
        <v>3C</v>
      </c>
      <c r="BL231" s="53" t="str">
        <f t="shared" si="148"/>
        <v>00</v>
      </c>
    </row>
    <row r="232" spans="1:64" x14ac:dyDescent="0.3">
      <c r="C232">
        <v>194</v>
      </c>
      <c r="E232" t="s">
        <v>229</v>
      </c>
      <c r="F232" t="s">
        <v>255</v>
      </c>
      <c r="G232" t="s">
        <v>226</v>
      </c>
      <c r="H232" t="s">
        <v>269</v>
      </c>
      <c r="I232" s="39" t="s">
        <v>306</v>
      </c>
      <c r="J232" t="s">
        <v>231</v>
      </c>
      <c r="K232" t="s">
        <v>239</v>
      </c>
      <c r="L232" t="s">
        <v>250</v>
      </c>
      <c r="M232" t="s">
        <v>316</v>
      </c>
      <c r="N232" t="s">
        <v>235</v>
      </c>
      <c r="O232" s="51" t="str">
        <f t="shared" si="135"/>
        <v>0x0C09983C00</v>
      </c>
      <c r="P232" s="56" t="str">
        <f t="shared" si="74"/>
        <v>0</v>
      </c>
      <c r="Q232" s="56" t="str">
        <f t="shared" si="75"/>
        <v>0</v>
      </c>
      <c r="R232" s="56" t="str">
        <f t="shared" si="76"/>
        <v>0</v>
      </c>
      <c r="S232" s="56" t="str">
        <f t="shared" si="77"/>
        <v>1</v>
      </c>
      <c r="T232" s="42" t="str">
        <f t="shared" si="78"/>
        <v>1</v>
      </c>
      <c r="U232" s="42" t="str">
        <f t="shared" si="79"/>
        <v>0</v>
      </c>
      <c r="V232" s="42" t="str">
        <f t="shared" si="80"/>
        <v>0</v>
      </c>
      <c r="W232" s="42" t="str">
        <f t="shared" si="81"/>
        <v>0</v>
      </c>
      <c r="X232" s="43" t="str">
        <f t="shared" si="82"/>
        <v>0</v>
      </c>
      <c r="Y232" s="43" t="str">
        <f t="shared" si="83"/>
        <v>0</v>
      </c>
      <c r="Z232" s="43" t="str">
        <f t="shared" si="84"/>
        <v>0</v>
      </c>
      <c r="AA232" s="43" t="str">
        <f t="shared" si="85"/>
        <v>1</v>
      </c>
      <c r="AB232" s="44" t="str">
        <f t="shared" si="106"/>
        <v>0</v>
      </c>
      <c r="AC232" s="44" t="str">
        <f t="shared" si="107"/>
        <v>0</v>
      </c>
      <c r="AD232" s="44" t="str">
        <f t="shared" si="108"/>
        <v>1</v>
      </c>
      <c r="AE232" s="44" t="str">
        <f t="shared" si="112"/>
        <v>1</v>
      </c>
      <c r="AF232" s="45" t="str">
        <f t="shared" si="86"/>
        <v>0</v>
      </c>
      <c r="AG232" s="45" t="str">
        <f t="shared" si="87"/>
        <v>0</v>
      </c>
      <c r="AH232" s="45" t="str">
        <f t="shared" si="88"/>
        <v>1</v>
      </c>
      <c r="AI232" s="45" t="str">
        <f>MID(VLOOKUP($I232,$K$4:$L199, 2, FALSE),4,1)</f>
        <v>1</v>
      </c>
      <c r="AJ232" s="46" t="str">
        <f t="shared" si="109"/>
        <v>0</v>
      </c>
      <c r="AK232" s="46" t="str">
        <f t="shared" si="110"/>
        <v>0</v>
      </c>
      <c r="AL232" s="47" t="str">
        <f t="shared" si="89"/>
        <v>0</v>
      </c>
      <c r="AM232" s="47" t="str">
        <f t="shared" si="90"/>
        <v>0</v>
      </c>
      <c r="AN232" s="47" t="str">
        <f t="shared" si="91"/>
        <v>0</v>
      </c>
      <c r="AO232" s="47" t="str">
        <f t="shared" si="92"/>
        <v>1</v>
      </c>
      <c r="AP232" s="44">
        <f t="shared" si="111"/>
        <v>1</v>
      </c>
      <c r="AQ232" s="48" t="str">
        <f t="shared" si="136"/>
        <v>1</v>
      </c>
      <c r="AR232" s="48" t="str">
        <f t="shared" si="137"/>
        <v>1</v>
      </c>
      <c r="AS232" s="48" t="str">
        <f t="shared" si="138"/>
        <v>0</v>
      </c>
      <c r="AT232" s="48" t="str">
        <f t="shared" si="139"/>
        <v>0</v>
      </c>
      <c r="AU232" s="48" t="str">
        <f t="shared" si="140"/>
        <v>0</v>
      </c>
      <c r="AV232" s="48" t="str">
        <f t="shared" si="141"/>
        <v>0</v>
      </c>
      <c r="AW232" s="48" t="str">
        <f t="shared" si="142"/>
        <v>0</v>
      </c>
      <c r="AX232" s="48" t="str">
        <f t="shared" si="143"/>
        <v>0</v>
      </c>
      <c r="AY232" s="49" t="str">
        <f t="shared" si="101"/>
        <v>0</v>
      </c>
      <c r="AZ232" s="49" t="str">
        <f t="shared" si="102"/>
        <v>0</v>
      </c>
      <c r="BA232" s="49" t="str">
        <f t="shared" si="103"/>
        <v>0</v>
      </c>
      <c r="BB232" s="49" t="str">
        <f t="shared" si="104"/>
        <v>0</v>
      </c>
      <c r="BE232" s="53"/>
      <c r="BF232" s="53"/>
      <c r="BG232" s="53"/>
      <c r="BH232" s="53" t="str">
        <f t="shared" si="144"/>
        <v>0C</v>
      </c>
      <c r="BI232" s="53" t="str">
        <f t="shared" si="145"/>
        <v>09</v>
      </c>
      <c r="BJ232" s="53" t="str">
        <f t="shared" si="146"/>
        <v>98</v>
      </c>
      <c r="BK232" s="53" t="str">
        <f t="shared" si="147"/>
        <v>3C</v>
      </c>
      <c r="BL232" s="53" t="str">
        <f t="shared" si="148"/>
        <v>00</v>
      </c>
    </row>
    <row r="233" spans="1:64" x14ac:dyDescent="0.3">
      <c r="C233">
        <v>195</v>
      </c>
      <c r="E233" t="s">
        <v>229</v>
      </c>
      <c r="F233" t="s">
        <v>300</v>
      </c>
      <c r="G233" t="s">
        <v>226</v>
      </c>
      <c r="H233" t="s">
        <v>249</v>
      </c>
      <c r="I233" t="s">
        <v>231</v>
      </c>
      <c r="J233" t="s">
        <v>270</v>
      </c>
      <c r="K233" t="s">
        <v>239</v>
      </c>
      <c r="L233" t="s">
        <v>250</v>
      </c>
      <c r="M233" t="s">
        <v>316</v>
      </c>
      <c r="N233" t="s">
        <v>235</v>
      </c>
      <c r="O233" s="51" t="str">
        <f t="shared" si="135"/>
        <v>0x0A8A863C00</v>
      </c>
      <c r="P233" s="56" t="str">
        <f t="shared" si="74"/>
        <v>0</v>
      </c>
      <c r="Q233" s="56" t="str">
        <f t="shared" si="75"/>
        <v>0</v>
      </c>
      <c r="R233" s="56" t="str">
        <f t="shared" si="76"/>
        <v>0</v>
      </c>
      <c r="S233" s="56" t="str">
        <f t="shared" si="77"/>
        <v>1</v>
      </c>
      <c r="T233" s="42" t="str">
        <f t="shared" si="78"/>
        <v>0</v>
      </c>
      <c r="U233" s="42" t="str">
        <f t="shared" si="79"/>
        <v>1</v>
      </c>
      <c r="V233" s="42" t="str">
        <f t="shared" si="80"/>
        <v>0</v>
      </c>
      <c r="W233" s="42" t="str">
        <f t="shared" si="81"/>
        <v>1</v>
      </c>
      <c r="X233" s="43" t="str">
        <f t="shared" si="82"/>
        <v>0</v>
      </c>
      <c r="Y233" s="43" t="str">
        <f t="shared" si="83"/>
        <v>0</v>
      </c>
      <c r="Z233" s="43" t="str">
        <f t="shared" si="84"/>
        <v>0</v>
      </c>
      <c r="AA233" s="43" t="str">
        <f t="shared" si="85"/>
        <v>1</v>
      </c>
      <c r="AB233" s="44" t="str">
        <f t="shared" si="106"/>
        <v>0</v>
      </c>
      <c r="AC233" s="44" t="str">
        <f t="shared" si="107"/>
        <v>1</v>
      </c>
      <c r="AD233" s="44" t="str">
        <f t="shared" si="108"/>
        <v>0</v>
      </c>
      <c r="AE233" s="44" t="str">
        <f t="shared" si="112"/>
        <v>1</v>
      </c>
      <c r="AF233" s="45" t="str">
        <f t="shared" si="86"/>
        <v>0</v>
      </c>
      <c r="AG233" s="45" t="str">
        <f t="shared" si="87"/>
        <v>0</v>
      </c>
      <c r="AH233" s="45" t="str">
        <f t="shared" si="88"/>
        <v>0</v>
      </c>
      <c r="AI233" s="45" t="str">
        <f>MID(VLOOKUP($I233,$K$4:$L202, 2, FALSE),4,1)</f>
        <v>0</v>
      </c>
      <c r="AJ233" s="46" t="str">
        <f t="shared" si="109"/>
        <v>1</v>
      </c>
      <c r="AK233" s="46" t="str">
        <f t="shared" si="110"/>
        <v>1</v>
      </c>
      <c r="AL233" s="47" t="str">
        <f t="shared" si="89"/>
        <v>0</v>
      </c>
      <c r="AM233" s="47" t="str">
        <f t="shared" si="90"/>
        <v>0</v>
      </c>
      <c r="AN233" s="47" t="str">
        <f t="shared" si="91"/>
        <v>0</v>
      </c>
      <c r="AO233" s="47" t="str">
        <f t="shared" si="92"/>
        <v>1</v>
      </c>
      <c r="AP233" s="44">
        <f t="shared" si="111"/>
        <v>1</v>
      </c>
      <c r="AQ233" s="48" t="str">
        <f t="shared" si="136"/>
        <v>1</v>
      </c>
      <c r="AR233" s="48" t="str">
        <f t="shared" si="137"/>
        <v>1</v>
      </c>
      <c r="AS233" s="48" t="str">
        <f t="shared" si="138"/>
        <v>0</v>
      </c>
      <c r="AT233" s="48" t="str">
        <f t="shared" si="139"/>
        <v>0</v>
      </c>
      <c r="AU233" s="48" t="str">
        <f t="shared" si="140"/>
        <v>0</v>
      </c>
      <c r="AV233" s="48" t="str">
        <f t="shared" si="141"/>
        <v>0</v>
      </c>
      <c r="AW233" s="48" t="str">
        <f t="shared" si="142"/>
        <v>0</v>
      </c>
      <c r="AX233" s="48" t="str">
        <f t="shared" si="143"/>
        <v>0</v>
      </c>
      <c r="AY233" s="49" t="str">
        <f t="shared" si="101"/>
        <v>0</v>
      </c>
      <c r="AZ233" s="49" t="str">
        <f t="shared" si="102"/>
        <v>0</v>
      </c>
      <c r="BA233" s="49" t="str">
        <f t="shared" si="103"/>
        <v>0</v>
      </c>
      <c r="BB233" s="49" t="str">
        <f t="shared" si="104"/>
        <v>0</v>
      </c>
      <c r="BE233" s="53"/>
      <c r="BF233" s="53"/>
      <c r="BG233" s="53"/>
      <c r="BH233" s="53" t="str">
        <f t="shared" si="144"/>
        <v>0A</v>
      </c>
      <c r="BI233" s="53" t="str">
        <f t="shared" si="145"/>
        <v>8A</v>
      </c>
      <c r="BJ233" s="53" t="str">
        <f t="shared" si="146"/>
        <v>86</v>
      </c>
      <c r="BK233" s="53" t="str">
        <f t="shared" si="147"/>
        <v>3C</v>
      </c>
      <c r="BL233" s="53" t="str">
        <f t="shared" si="148"/>
        <v>00</v>
      </c>
    </row>
    <row r="234" spans="1:64" x14ac:dyDescent="0.3">
      <c r="C234">
        <v>196</v>
      </c>
      <c r="E234" t="s">
        <v>229</v>
      </c>
      <c r="F234" t="s">
        <v>321</v>
      </c>
      <c r="G234" t="s">
        <v>226</v>
      </c>
      <c r="H234" t="s">
        <v>249</v>
      </c>
      <c r="I234" s="39" t="s">
        <v>231</v>
      </c>
      <c r="J234" t="s">
        <v>238</v>
      </c>
      <c r="K234" t="s">
        <v>239</v>
      </c>
      <c r="L234" t="s">
        <v>250</v>
      </c>
      <c r="M234" t="s">
        <v>316</v>
      </c>
      <c r="N234" t="s">
        <v>235</v>
      </c>
      <c r="O234" s="51" t="str">
        <f t="shared" si="135"/>
        <v>0x0C8A843C00</v>
      </c>
      <c r="P234" s="56" t="str">
        <f t="shared" si="74"/>
        <v>0</v>
      </c>
      <c r="Q234" s="56" t="str">
        <f t="shared" si="75"/>
        <v>0</v>
      </c>
      <c r="R234" s="56" t="str">
        <f t="shared" si="76"/>
        <v>0</v>
      </c>
      <c r="S234" s="56" t="str">
        <f t="shared" si="77"/>
        <v>1</v>
      </c>
      <c r="T234" s="42" t="str">
        <f t="shared" si="78"/>
        <v>1</v>
      </c>
      <c r="U234" s="42" t="str">
        <f t="shared" si="79"/>
        <v>0</v>
      </c>
      <c r="V234" s="42" t="str">
        <f t="shared" si="80"/>
        <v>0</v>
      </c>
      <c r="W234" s="42" t="str">
        <f t="shared" si="81"/>
        <v>1</v>
      </c>
      <c r="X234" s="43" t="str">
        <f t="shared" si="82"/>
        <v>0</v>
      </c>
      <c r="Y234" s="43" t="str">
        <f t="shared" si="83"/>
        <v>0</v>
      </c>
      <c r="Z234" s="43" t="str">
        <f t="shared" si="84"/>
        <v>0</v>
      </c>
      <c r="AA234" s="43" t="str">
        <f t="shared" si="85"/>
        <v>1</v>
      </c>
      <c r="AB234" s="44" t="str">
        <f t="shared" si="106"/>
        <v>0</v>
      </c>
      <c r="AC234" s="44" t="str">
        <f t="shared" si="107"/>
        <v>1</v>
      </c>
      <c r="AD234" s="44" t="str">
        <f t="shared" si="108"/>
        <v>0</v>
      </c>
      <c r="AE234" s="44" t="str">
        <f t="shared" si="112"/>
        <v>1</v>
      </c>
      <c r="AF234" s="45" t="str">
        <f t="shared" si="86"/>
        <v>0</v>
      </c>
      <c r="AG234" s="45" t="str">
        <f t="shared" si="87"/>
        <v>0</v>
      </c>
      <c r="AH234" s="45" t="str">
        <f t="shared" si="88"/>
        <v>0</v>
      </c>
      <c r="AI234" s="45" t="str">
        <f>MID(VLOOKUP($I234,$K$4:$L203, 2, FALSE),4,1)</f>
        <v>0</v>
      </c>
      <c r="AJ234" s="46" t="str">
        <f t="shared" si="109"/>
        <v>1</v>
      </c>
      <c r="AK234" s="46" t="str">
        <f t="shared" si="110"/>
        <v>0</v>
      </c>
      <c r="AL234" s="47" t="str">
        <f t="shared" si="89"/>
        <v>0</v>
      </c>
      <c r="AM234" s="47" t="str">
        <f t="shared" si="90"/>
        <v>0</v>
      </c>
      <c r="AN234" s="47" t="str">
        <f t="shared" si="91"/>
        <v>0</v>
      </c>
      <c r="AO234" s="47" t="str">
        <f t="shared" si="92"/>
        <v>1</v>
      </c>
      <c r="AP234" s="44">
        <f t="shared" si="111"/>
        <v>1</v>
      </c>
      <c r="AQ234" s="48" t="str">
        <f t="shared" si="136"/>
        <v>1</v>
      </c>
      <c r="AR234" s="48" t="str">
        <f t="shared" si="137"/>
        <v>1</v>
      </c>
      <c r="AS234" s="48" t="str">
        <f t="shared" si="138"/>
        <v>0</v>
      </c>
      <c r="AT234" s="48" t="str">
        <f t="shared" si="139"/>
        <v>0</v>
      </c>
      <c r="AU234" s="48" t="str">
        <f t="shared" si="140"/>
        <v>0</v>
      </c>
      <c r="AV234" s="48" t="str">
        <f t="shared" si="141"/>
        <v>0</v>
      </c>
      <c r="AW234" s="48" t="str">
        <f t="shared" si="142"/>
        <v>0</v>
      </c>
      <c r="AX234" s="48" t="str">
        <f t="shared" si="143"/>
        <v>0</v>
      </c>
      <c r="AY234" s="49" t="str">
        <f t="shared" si="101"/>
        <v>0</v>
      </c>
      <c r="AZ234" s="49" t="str">
        <f t="shared" si="102"/>
        <v>0</v>
      </c>
      <c r="BA234" s="49" t="str">
        <f t="shared" si="103"/>
        <v>0</v>
      </c>
      <c r="BB234" s="49" t="str">
        <f t="shared" si="104"/>
        <v>0</v>
      </c>
      <c r="BE234" s="53"/>
      <c r="BF234" s="53"/>
      <c r="BG234" s="53"/>
      <c r="BH234" s="53" t="str">
        <f t="shared" si="144"/>
        <v>0C</v>
      </c>
      <c r="BI234" s="53" t="str">
        <f t="shared" si="145"/>
        <v>8A</v>
      </c>
      <c r="BJ234" s="53" t="str">
        <f t="shared" si="146"/>
        <v>84</v>
      </c>
      <c r="BK234" s="53" t="str">
        <f t="shared" si="147"/>
        <v>3C</v>
      </c>
      <c r="BL234" s="53" t="str">
        <f t="shared" si="148"/>
        <v>00</v>
      </c>
    </row>
    <row r="235" spans="1:64" x14ac:dyDescent="0.3">
      <c r="C235">
        <v>197</v>
      </c>
      <c r="E235" t="s">
        <v>229</v>
      </c>
      <c r="F235" t="s">
        <v>247</v>
      </c>
      <c r="G235" t="s">
        <v>226</v>
      </c>
      <c r="H235" t="s">
        <v>296</v>
      </c>
      <c r="I235" t="s">
        <v>231</v>
      </c>
      <c r="J235" t="s">
        <v>231</v>
      </c>
      <c r="K235" t="s">
        <v>198</v>
      </c>
      <c r="L235" t="s">
        <v>199</v>
      </c>
      <c r="M235" t="s">
        <v>158</v>
      </c>
      <c r="N235" t="s">
        <v>235</v>
      </c>
      <c r="O235" s="51" t="str">
        <f t="shared" si="135"/>
        <v>0x0A0B806000</v>
      </c>
      <c r="P235" s="56" t="str">
        <f t="shared" si="74"/>
        <v>0</v>
      </c>
      <c r="Q235" s="56" t="str">
        <f t="shared" si="75"/>
        <v>0</v>
      </c>
      <c r="R235" s="56" t="str">
        <f t="shared" si="76"/>
        <v>0</v>
      </c>
      <c r="S235" s="56" t="str">
        <f t="shared" si="77"/>
        <v>1</v>
      </c>
      <c r="T235" s="42" t="str">
        <f t="shared" si="78"/>
        <v>0</v>
      </c>
      <c r="U235" s="42" t="str">
        <f t="shared" si="79"/>
        <v>1</v>
      </c>
      <c r="V235" s="42" t="str">
        <f t="shared" si="80"/>
        <v>0</v>
      </c>
      <c r="W235" s="42" t="str">
        <f t="shared" si="81"/>
        <v>0</v>
      </c>
      <c r="X235" s="43" t="str">
        <f t="shared" si="82"/>
        <v>0</v>
      </c>
      <c r="Y235" s="43" t="str">
        <f t="shared" si="83"/>
        <v>0</v>
      </c>
      <c r="Z235" s="43" t="str">
        <f t="shared" si="84"/>
        <v>0</v>
      </c>
      <c r="AA235" s="43" t="str">
        <f t="shared" si="85"/>
        <v>1</v>
      </c>
      <c r="AB235" s="44" t="str">
        <f t="shared" si="106"/>
        <v>0</v>
      </c>
      <c r="AC235" s="44" t="str">
        <f t="shared" si="107"/>
        <v>1</v>
      </c>
      <c r="AD235" s="44" t="str">
        <f t="shared" si="108"/>
        <v>1</v>
      </c>
      <c r="AE235" s="44" t="str">
        <f t="shared" si="112"/>
        <v>1</v>
      </c>
      <c r="AF235" s="45" t="str">
        <f t="shared" si="86"/>
        <v>0</v>
      </c>
      <c r="AG235" s="45" t="str">
        <f t="shared" si="87"/>
        <v>0</v>
      </c>
      <c r="AH235" s="45" t="str">
        <f t="shared" si="88"/>
        <v>0</v>
      </c>
      <c r="AI235" s="45" t="str">
        <f>MID(VLOOKUP($I235,$K$4:$L204, 2, FALSE),4,1)</f>
        <v>0</v>
      </c>
      <c r="AJ235" s="46" t="str">
        <f t="shared" si="109"/>
        <v>0</v>
      </c>
      <c r="AK235" s="46" t="str">
        <f t="shared" si="110"/>
        <v>0</v>
      </c>
      <c r="AL235" s="47" t="str">
        <f t="shared" si="89"/>
        <v>0</v>
      </c>
      <c r="AM235" s="47" t="str">
        <f t="shared" si="90"/>
        <v>0</v>
      </c>
      <c r="AN235" s="47" t="str">
        <f t="shared" si="91"/>
        <v>1</v>
      </c>
      <c r="AO235" s="47" t="str">
        <f t="shared" si="92"/>
        <v>1</v>
      </c>
      <c r="AP235" s="44">
        <f t="shared" si="111"/>
        <v>0</v>
      </c>
      <c r="AQ235" s="48" t="str">
        <f t="shared" si="136"/>
        <v>0</v>
      </c>
      <c r="AR235" s="48" t="str">
        <f t="shared" si="137"/>
        <v>0</v>
      </c>
      <c r="AS235" s="48" t="str">
        <f t="shared" si="138"/>
        <v>0</v>
      </c>
      <c r="AT235" s="48" t="str">
        <f t="shared" si="139"/>
        <v>0</v>
      </c>
      <c r="AU235" s="48" t="str">
        <f t="shared" si="140"/>
        <v>0</v>
      </c>
      <c r="AV235" s="48" t="str">
        <f t="shared" si="141"/>
        <v>0</v>
      </c>
      <c r="AW235" s="48" t="str">
        <f t="shared" si="142"/>
        <v>0</v>
      </c>
      <c r="AX235" s="48" t="str">
        <f t="shared" si="143"/>
        <v>0</v>
      </c>
      <c r="AY235" s="49" t="str">
        <f t="shared" si="101"/>
        <v>0</v>
      </c>
      <c r="AZ235" s="49" t="str">
        <f t="shared" si="102"/>
        <v>0</v>
      </c>
      <c r="BA235" s="49" t="str">
        <f t="shared" si="103"/>
        <v>0</v>
      </c>
      <c r="BB235" s="49" t="str">
        <f t="shared" si="104"/>
        <v>0</v>
      </c>
      <c r="BE235" s="53"/>
      <c r="BF235" s="53"/>
      <c r="BG235" s="53"/>
      <c r="BH235" s="53" t="str">
        <f t="shared" si="144"/>
        <v>0A</v>
      </c>
      <c r="BI235" s="53" t="str">
        <f t="shared" si="145"/>
        <v>0B</v>
      </c>
      <c r="BJ235" s="53" t="str">
        <f t="shared" si="146"/>
        <v>80</v>
      </c>
      <c r="BK235" s="53" t="str">
        <f t="shared" si="147"/>
        <v>60</v>
      </c>
      <c r="BL235" s="53" t="str">
        <f t="shared" si="148"/>
        <v>00</v>
      </c>
    </row>
    <row r="236" spans="1:64" x14ac:dyDescent="0.3">
      <c r="B236" t="s">
        <v>233</v>
      </c>
      <c r="C236">
        <v>198</v>
      </c>
      <c r="E236" t="s">
        <v>231</v>
      </c>
      <c r="F236" t="s">
        <v>231</v>
      </c>
      <c r="G236" t="s">
        <v>231</v>
      </c>
      <c r="H236" t="s">
        <v>231</v>
      </c>
      <c r="I236" t="s">
        <v>231</v>
      </c>
      <c r="J236" t="s">
        <v>231</v>
      </c>
      <c r="K236" t="s">
        <v>316</v>
      </c>
      <c r="L236" t="s">
        <v>199</v>
      </c>
      <c r="M236" t="s">
        <v>316</v>
      </c>
      <c r="N236" t="s">
        <v>235</v>
      </c>
      <c r="O236" s="51" t="str">
        <f t="shared" si="135"/>
        <v>0x0000016C00</v>
      </c>
      <c r="P236" s="56" t="str">
        <f t="shared" si="74"/>
        <v>0</v>
      </c>
      <c r="Q236" s="56" t="str">
        <f t="shared" si="75"/>
        <v>0</v>
      </c>
      <c r="R236" s="56" t="str">
        <f t="shared" si="76"/>
        <v>0</v>
      </c>
      <c r="S236" s="56" t="str">
        <f t="shared" si="77"/>
        <v>0</v>
      </c>
      <c r="T236" s="42" t="str">
        <f t="shared" si="78"/>
        <v>0</v>
      </c>
      <c r="U236" s="42" t="str">
        <f t="shared" si="79"/>
        <v>0</v>
      </c>
      <c r="V236" s="42" t="str">
        <f t="shared" si="80"/>
        <v>0</v>
      </c>
      <c r="W236" s="42" t="str">
        <f t="shared" si="81"/>
        <v>0</v>
      </c>
      <c r="X236" s="43" t="str">
        <f t="shared" si="82"/>
        <v>0</v>
      </c>
      <c r="Y236" s="43" t="str">
        <f t="shared" si="83"/>
        <v>0</v>
      </c>
      <c r="Z236" s="43" t="str">
        <f t="shared" si="84"/>
        <v>0</v>
      </c>
      <c r="AA236" s="43" t="str">
        <f t="shared" si="85"/>
        <v>0</v>
      </c>
      <c r="AB236" s="44" t="str">
        <f t="shared" si="106"/>
        <v>0</v>
      </c>
      <c r="AC236" s="44" t="str">
        <f t="shared" si="107"/>
        <v>0</v>
      </c>
      <c r="AD236" s="44" t="str">
        <f t="shared" si="108"/>
        <v>0</v>
      </c>
      <c r="AE236" s="44" t="str">
        <f t="shared" si="112"/>
        <v>0</v>
      </c>
      <c r="AF236" s="45" t="str">
        <f t="shared" si="86"/>
        <v>0</v>
      </c>
      <c r="AG236" s="45" t="str">
        <f t="shared" si="87"/>
        <v>0</v>
      </c>
      <c r="AH236" s="45" t="str">
        <f t="shared" si="88"/>
        <v>0</v>
      </c>
      <c r="AI236" s="45" t="str">
        <f>MID(VLOOKUP($I236,$K$4:$L205, 2, FALSE),4,1)</f>
        <v>0</v>
      </c>
      <c r="AJ236" s="46" t="str">
        <f t="shared" si="109"/>
        <v>0</v>
      </c>
      <c r="AK236" s="46" t="str">
        <f t="shared" si="110"/>
        <v>0</v>
      </c>
      <c r="AL236" s="47" t="str">
        <f t="shared" si="89"/>
        <v>1</v>
      </c>
      <c r="AM236" s="47" t="str">
        <f t="shared" si="90"/>
        <v>0</v>
      </c>
      <c r="AN236" s="47" t="str">
        <f t="shared" si="91"/>
        <v>1</v>
      </c>
      <c r="AO236" s="47" t="str">
        <f t="shared" si="92"/>
        <v>1</v>
      </c>
      <c r="AP236" s="44">
        <f t="shared" si="111"/>
        <v>0</v>
      </c>
      <c r="AQ236" s="48" t="str">
        <f t="shared" si="136"/>
        <v>1</v>
      </c>
      <c r="AR236" s="48" t="str">
        <f t="shared" si="137"/>
        <v>1</v>
      </c>
      <c r="AS236" s="48" t="str">
        <f t="shared" si="138"/>
        <v>0</v>
      </c>
      <c r="AT236" s="48" t="str">
        <f t="shared" si="139"/>
        <v>0</v>
      </c>
      <c r="AU236" s="48" t="str">
        <f t="shared" si="140"/>
        <v>0</v>
      </c>
      <c r="AV236" s="48" t="str">
        <f t="shared" si="141"/>
        <v>0</v>
      </c>
      <c r="AW236" s="48" t="str">
        <f t="shared" si="142"/>
        <v>0</v>
      </c>
      <c r="AX236" s="48" t="str">
        <f t="shared" si="143"/>
        <v>0</v>
      </c>
      <c r="AY236" s="49" t="str">
        <f t="shared" si="101"/>
        <v>0</v>
      </c>
      <c r="AZ236" s="49" t="str">
        <f t="shared" si="102"/>
        <v>0</v>
      </c>
      <c r="BA236" s="49" t="str">
        <f t="shared" si="103"/>
        <v>0</v>
      </c>
      <c r="BB236" s="49" t="str">
        <f t="shared" si="104"/>
        <v>0</v>
      </c>
      <c r="BE236" s="53"/>
      <c r="BF236" s="53"/>
      <c r="BG236" s="53"/>
      <c r="BH236" s="53" t="str">
        <f t="shared" si="144"/>
        <v>00</v>
      </c>
      <c r="BI236" s="53" t="str">
        <f t="shared" si="145"/>
        <v>00</v>
      </c>
      <c r="BJ236" s="53" t="str">
        <f t="shared" si="146"/>
        <v>01</v>
      </c>
      <c r="BK236" s="53" t="str">
        <f t="shared" si="147"/>
        <v>6C</v>
      </c>
      <c r="BL236" s="53" t="str">
        <f t="shared" si="148"/>
        <v>00</v>
      </c>
    </row>
    <row r="237" spans="1:64" x14ac:dyDescent="0.3">
      <c r="C237">
        <v>199</v>
      </c>
      <c r="E237" t="s">
        <v>231</v>
      </c>
      <c r="F237" t="s">
        <v>231</v>
      </c>
      <c r="G237" t="s">
        <v>231</v>
      </c>
      <c r="H237" t="s">
        <v>231</v>
      </c>
      <c r="I237" t="s">
        <v>231</v>
      </c>
      <c r="J237" t="s">
        <v>231</v>
      </c>
      <c r="K237" t="s">
        <v>198</v>
      </c>
      <c r="L237" t="s">
        <v>199</v>
      </c>
      <c r="M237" t="s">
        <v>158</v>
      </c>
      <c r="N237" t="s">
        <v>235</v>
      </c>
      <c r="O237" s="51" t="str">
        <f t="shared" si="135"/>
        <v>0x0000006000</v>
      </c>
      <c r="P237" s="56" t="str">
        <f t="shared" si="74"/>
        <v>0</v>
      </c>
      <c r="Q237" s="56" t="str">
        <f t="shared" si="75"/>
        <v>0</v>
      </c>
      <c r="R237" s="56" t="str">
        <f t="shared" si="76"/>
        <v>0</v>
      </c>
      <c r="S237" s="56" t="str">
        <f t="shared" si="77"/>
        <v>0</v>
      </c>
      <c r="T237" s="42" t="str">
        <f t="shared" si="78"/>
        <v>0</v>
      </c>
      <c r="U237" s="42" t="str">
        <f t="shared" si="79"/>
        <v>0</v>
      </c>
      <c r="V237" s="42" t="str">
        <f t="shared" si="80"/>
        <v>0</v>
      </c>
      <c r="W237" s="42" t="str">
        <f t="shared" si="81"/>
        <v>0</v>
      </c>
      <c r="X237" s="43" t="str">
        <f t="shared" si="82"/>
        <v>0</v>
      </c>
      <c r="Y237" s="43" t="str">
        <f t="shared" si="83"/>
        <v>0</v>
      </c>
      <c r="Z237" s="43" t="str">
        <f t="shared" si="84"/>
        <v>0</v>
      </c>
      <c r="AA237" s="43" t="str">
        <f t="shared" si="85"/>
        <v>0</v>
      </c>
      <c r="AB237" s="44" t="str">
        <f t="shared" si="106"/>
        <v>0</v>
      </c>
      <c r="AC237" s="44" t="str">
        <f t="shared" si="107"/>
        <v>0</v>
      </c>
      <c r="AD237" s="44" t="str">
        <f t="shared" si="108"/>
        <v>0</v>
      </c>
      <c r="AE237" s="44" t="str">
        <f t="shared" si="112"/>
        <v>0</v>
      </c>
      <c r="AF237" s="45" t="str">
        <f t="shared" si="86"/>
        <v>0</v>
      </c>
      <c r="AG237" s="45" t="str">
        <f t="shared" si="87"/>
        <v>0</v>
      </c>
      <c r="AH237" s="45" t="str">
        <f t="shared" si="88"/>
        <v>0</v>
      </c>
      <c r="AI237" s="45" t="str">
        <f>MID(VLOOKUP($I237,$K$4:$L206, 2, FALSE),4,1)</f>
        <v>0</v>
      </c>
      <c r="AJ237" s="46" t="str">
        <f t="shared" si="109"/>
        <v>0</v>
      </c>
      <c r="AK237" s="46" t="str">
        <f t="shared" si="110"/>
        <v>0</v>
      </c>
      <c r="AL237" s="47" t="str">
        <f t="shared" si="89"/>
        <v>0</v>
      </c>
      <c r="AM237" s="47" t="str">
        <f t="shared" si="90"/>
        <v>0</v>
      </c>
      <c r="AN237" s="47" t="str">
        <f t="shared" si="91"/>
        <v>1</v>
      </c>
      <c r="AO237" s="47" t="str">
        <f t="shared" si="92"/>
        <v>1</v>
      </c>
      <c r="AP237" s="44">
        <f t="shared" si="111"/>
        <v>0</v>
      </c>
      <c r="AQ237" s="48" t="str">
        <f t="shared" si="136"/>
        <v>0</v>
      </c>
      <c r="AR237" s="48" t="str">
        <f t="shared" si="137"/>
        <v>0</v>
      </c>
      <c r="AS237" s="48" t="str">
        <f t="shared" si="138"/>
        <v>0</v>
      </c>
      <c r="AT237" s="48" t="str">
        <f t="shared" si="139"/>
        <v>0</v>
      </c>
      <c r="AU237" s="48" t="str">
        <f t="shared" si="140"/>
        <v>0</v>
      </c>
      <c r="AV237" s="48" t="str">
        <f t="shared" si="141"/>
        <v>0</v>
      </c>
      <c r="AW237" s="48" t="str">
        <f t="shared" si="142"/>
        <v>0</v>
      </c>
      <c r="AX237" s="48" t="str">
        <f t="shared" si="143"/>
        <v>0</v>
      </c>
      <c r="AY237" s="49" t="str">
        <f t="shared" si="101"/>
        <v>0</v>
      </c>
      <c r="AZ237" s="49" t="str">
        <f t="shared" si="102"/>
        <v>0</v>
      </c>
      <c r="BA237" s="49" t="str">
        <f t="shared" si="103"/>
        <v>0</v>
      </c>
      <c r="BB237" s="49" t="str">
        <f t="shared" si="104"/>
        <v>0</v>
      </c>
      <c r="BE237" s="53"/>
      <c r="BF237" s="53"/>
      <c r="BG237" s="53"/>
      <c r="BH237" s="53" t="str">
        <f t="shared" si="144"/>
        <v>00</v>
      </c>
      <c r="BI237" s="53" t="str">
        <f t="shared" si="145"/>
        <v>00</v>
      </c>
      <c r="BJ237" s="53" t="str">
        <f t="shared" si="146"/>
        <v>00</v>
      </c>
      <c r="BK237" s="53" t="str">
        <f t="shared" si="147"/>
        <v>60</v>
      </c>
      <c r="BL237" s="53" t="str">
        <f t="shared" si="148"/>
        <v>00</v>
      </c>
    </row>
  </sheetData>
  <mergeCells count="10">
    <mergeCell ref="BE37:BL37"/>
    <mergeCell ref="AY37:BB37"/>
    <mergeCell ref="P37:S37"/>
    <mergeCell ref="T37:W37"/>
    <mergeCell ref="AB37:AE37"/>
    <mergeCell ref="AJ37:AK37"/>
    <mergeCell ref="AQ37:AX37"/>
    <mergeCell ref="X37:AA37"/>
    <mergeCell ref="AL37:AO37"/>
    <mergeCell ref="AF37:AI37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5B2D2-FA57-4F53-9605-F0737BD1A710}">
  <dimension ref="A4:M15"/>
  <sheetViews>
    <sheetView workbookViewId="0">
      <selection activeCell="A4" sqref="A4:M11"/>
    </sheetView>
  </sheetViews>
  <sheetFormatPr defaultRowHeight="14.4" x14ac:dyDescent="0.3"/>
  <sheetData>
    <row r="4" spans="1:13" x14ac:dyDescent="0.3">
      <c r="A4" t="s">
        <v>298</v>
      </c>
      <c r="B4">
        <v>86</v>
      </c>
      <c r="D4" t="s">
        <v>229</v>
      </c>
      <c r="E4" t="s">
        <v>263</v>
      </c>
      <c r="F4" t="s">
        <v>226</v>
      </c>
      <c r="G4" t="s">
        <v>269</v>
      </c>
      <c r="H4" t="s">
        <v>189</v>
      </c>
      <c r="I4" t="s">
        <v>231</v>
      </c>
      <c r="J4" t="s">
        <v>239</v>
      </c>
      <c r="K4" t="s">
        <v>231</v>
      </c>
      <c r="L4" t="s">
        <v>299</v>
      </c>
      <c r="M4" t="s">
        <v>235</v>
      </c>
    </row>
    <row r="5" spans="1:13" x14ac:dyDescent="0.3">
      <c r="B5">
        <v>87</v>
      </c>
      <c r="D5" t="s">
        <v>229</v>
      </c>
      <c r="E5" t="s">
        <v>300</v>
      </c>
      <c r="F5" t="s">
        <v>226</v>
      </c>
      <c r="G5" t="s">
        <v>249</v>
      </c>
      <c r="H5" t="s">
        <v>231</v>
      </c>
      <c r="I5" t="s">
        <v>270</v>
      </c>
      <c r="J5" t="s">
        <v>236</v>
      </c>
      <c r="K5" t="s">
        <v>199</v>
      </c>
      <c r="L5" t="s">
        <v>233</v>
      </c>
      <c r="M5" t="s">
        <v>235</v>
      </c>
    </row>
    <row r="6" spans="1:13" x14ac:dyDescent="0.3">
      <c r="B6">
        <v>88</v>
      </c>
      <c r="D6" t="s">
        <v>231</v>
      </c>
      <c r="E6" t="s">
        <v>231</v>
      </c>
      <c r="F6" t="s">
        <v>231</v>
      </c>
      <c r="G6" t="s">
        <v>231</v>
      </c>
      <c r="H6" t="s">
        <v>231</v>
      </c>
      <c r="I6" t="s">
        <v>231</v>
      </c>
      <c r="J6" t="s">
        <v>231</v>
      </c>
      <c r="K6" t="s">
        <v>199</v>
      </c>
      <c r="L6" t="s">
        <v>159</v>
      </c>
      <c r="M6" t="s">
        <v>235</v>
      </c>
    </row>
    <row r="7" spans="1:13" x14ac:dyDescent="0.3">
      <c r="B7">
        <v>89</v>
      </c>
      <c r="D7" t="s">
        <v>231</v>
      </c>
      <c r="E7" t="s">
        <v>231</v>
      </c>
      <c r="F7" t="s">
        <v>231</v>
      </c>
      <c r="G7" t="s">
        <v>231</v>
      </c>
      <c r="H7" t="s">
        <v>231</v>
      </c>
      <c r="I7" t="s">
        <v>231</v>
      </c>
      <c r="J7" t="s">
        <v>231</v>
      </c>
      <c r="K7" t="s">
        <v>199</v>
      </c>
      <c r="L7" t="s">
        <v>159</v>
      </c>
      <c r="M7" t="s">
        <v>235</v>
      </c>
    </row>
    <row r="8" spans="1:13" x14ac:dyDescent="0.3">
      <c r="A8" t="s">
        <v>301</v>
      </c>
      <c r="B8">
        <v>90</v>
      </c>
      <c r="D8" t="s">
        <v>229</v>
      </c>
      <c r="E8" t="s">
        <v>300</v>
      </c>
      <c r="F8" t="s">
        <v>226</v>
      </c>
      <c r="G8" t="s">
        <v>249</v>
      </c>
      <c r="H8" t="s">
        <v>231</v>
      </c>
      <c r="I8" t="s">
        <v>238</v>
      </c>
      <c r="J8" t="s">
        <v>239</v>
      </c>
      <c r="K8" t="s">
        <v>231</v>
      </c>
      <c r="L8" t="s">
        <v>303</v>
      </c>
      <c r="M8" t="s">
        <v>235</v>
      </c>
    </row>
    <row r="9" spans="1:13" x14ac:dyDescent="0.3">
      <c r="B9">
        <v>91</v>
      </c>
      <c r="D9" t="s">
        <v>229</v>
      </c>
      <c r="E9" t="s">
        <v>247</v>
      </c>
      <c r="F9" t="s">
        <v>226</v>
      </c>
      <c r="G9" t="s">
        <v>230</v>
      </c>
      <c r="H9" t="s">
        <v>188</v>
      </c>
      <c r="I9" t="s">
        <v>231</v>
      </c>
      <c r="J9" t="s">
        <v>236</v>
      </c>
      <c r="K9" t="s">
        <v>199</v>
      </c>
      <c r="L9" t="s">
        <v>233</v>
      </c>
      <c r="M9" t="s">
        <v>235</v>
      </c>
    </row>
    <row r="10" spans="1:13" x14ac:dyDescent="0.3">
      <c r="B10">
        <v>92</v>
      </c>
      <c r="D10" t="s">
        <v>231</v>
      </c>
      <c r="E10" t="s">
        <v>231</v>
      </c>
      <c r="F10" t="s">
        <v>231</v>
      </c>
      <c r="G10" t="s">
        <v>231</v>
      </c>
      <c r="H10" t="s">
        <v>231</v>
      </c>
      <c r="I10" t="s">
        <v>231</v>
      </c>
      <c r="J10" t="s">
        <v>231</v>
      </c>
      <c r="K10" t="s">
        <v>199</v>
      </c>
      <c r="L10" t="s">
        <v>159</v>
      </c>
      <c r="M10" t="s">
        <v>235</v>
      </c>
    </row>
    <row r="11" spans="1:13" x14ac:dyDescent="0.3">
      <c r="B11">
        <v>93</v>
      </c>
      <c r="D11" t="s">
        <v>231</v>
      </c>
      <c r="E11" t="s">
        <v>231</v>
      </c>
      <c r="F11" t="s">
        <v>231</v>
      </c>
      <c r="G11" t="s">
        <v>231</v>
      </c>
      <c r="H11" t="s">
        <v>231</v>
      </c>
      <c r="I11" t="s">
        <v>231</v>
      </c>
      <c r="J11" t="s">
        <v>231</v>
      </c>
      <c r="K11" t="s">
        <v>199</v>
      </c>
      <c r="L11" t="s">
        <v>159</v>
      </c>
      <c r="M11" t="s">
        <v>235</v>
      </c>
    </row>
    <row r="12" spans="1:13" x14ac:dyDescent="0.3">
      <c r="A12" t="s">
        <v>140</v>
      </c>
      <c r="B12">
        <v>94</v>
      </c>
      <c r="D12" t="s">
        <v>229</v>
      </c>
      <c r="E12" t="s">
        <v>247</v>
      </c>
      <c r="F12" t="s">
        <v>226</v>
      </c>
      <c r="G12" t="s">
        <v>304</v>
      </c>
      <c r="H12" t="s">
        <v>231</v>
      </c>
      <c r="I12" t="s">
        <v>231</v>
      </c>
      <c r="J12" t="s">
        <v>239</v>
      </c>
      <c r="K12" t="s">
        <v>264</v>
      </c>
      <c r="L12" t="s">
        <v>305</v>
      </c>
      <c r="M12" t="s">
        <v>235</v>
      </c>
    </row>
    <row r="13" spans="1:13" x14ac:dyDescent="0.3">
      <c r="B13">
        <v>95</v>
      </c>
      <c r="D13" t="s">
        <v>229</v>
      </c>
      <c r="E13" t="s">
        <v>255</v>
      </c>
      <c r="F13" t="s">
        <v>226</v>
      </c>
      <c r="G13" t="s">
        <v>269</v>
      </c>
      <c r="H13" s="39" t="s">
        <v>306</v>
      </c>
      <c r="I13" t="s">
        <v>231</v>
      </c>
      <c r="J13" t="s">
        <v>239</v>
      </c>
      <c r="K13" t="s">
        <v>250</v>
      </c>
      <c r="L13" t="s">
        <v>305</v>
      </c>
      <c r="M13" t="s">
        <v>235</v>
      </c>
    </row>
    <row r="14" spans="1:13" x14ac:dyDescent="0.3">
      <c r="B14">
        <v>96</v>
      </c>
      <c r="D14" t="s">
        <v>300</v>
      </c>
      <c r="E14" t="s">
        <v>229</v>
      </c>
      <c r="F14" t="s">
        <v>226</v>
      </c>
      <c r="G14" t="s">
        <v>249</v>
      </c>
      <c r="H14" t="s">
        <v>231</v>
      </c>
      <c r="I14" t="s">
        <v>270</v>
      </c>
      <c r="J14" t="s">
        <v>239</v>
      </c>
      <c r="K14" t="s">
        <v>250</v>
      </c>
      <c r="L14" t="s">
        <v>305</v>
      </c>
      <c r="M14" t="s">
        <v>235</v>
      </c>
    </row>
    <row r="15" spans="1:13" x14ac:dyDescent="0.3">
      <c r="B15">
        <v>97</v>
      </c>
      <c r="D15" t="s">
        <v>276</v>
      </c>
      <c r="E15" t="s">
        <v>229</v>
      </c>
      <c r="F15" t="s">
        <v>226</v>
      </c>
      <c r="G15" t="s">
        <v>296</v>
      </c>
      <c r="H15" t="s">
        <v>231</v>
      </c>
      <c r="I15" t="s">
        <v>231</v>
      </c>
      <c r="J15" t="s">
        <v>236</v>
      </c>
      <c r="K15" t="s">
        <v>199</v>
      </c>
      <c r="L15" t="s">
        <v>233</v>
      </c>
      <c r="M15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Codificare instructiuni</vt:lpstr>
      <vt:lpstr>Codificare exemple instructiuni</vt:lpstr>
      <vt:lpstr>Registrii generali</vt:lpstr>
      <vt:lpstr>Moduri de adresare</vt:lpstr>
      <vt:lpstr>Codificare clase instr.</vt:lpstr>
      <vt:lpstr>MicroProgramEmulare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2019-06-12T15:32:12Z</dcterms:modified>
</cp:coreProperties>
</file>