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definedNames>
    <definedName name="t_0">Sheet1!$B$3</definedName>
    <definedName name="t_1">Sheet1!$B$4</definedName>
    <definedName name="t_delta">Sheet1!$B$7</definedName>
    <definedName name="v_0">Sheet1!$B$1</definedName>
    <definedName name="v_1">Sheet1!$B$2</definedName>
    <definedName name="v_delta">Sheet1!$B$6</definedName>
    <definedName name="v0">Sheet1!$B$1</definedName>
    <definedName name="vel0">Sheet1!$B$1</definedName>
  </definedNames>
  <calcPr calcId="125725"/>
</workbook>
</file>

<file path=xl/calcChain.xml><?xml version="1.0" encoding="utf-8"?>
<calcChain xmlns="http://schemas.openxmlformats.org/spreadsheetml/2006/main">
  <c r="A10" i="1"/>
  <c r="A11"/>
  <c r="B11" s="1"/>
  <c r="C11" s="1"/>
  <c r="A12"/>
  <c r="A13"/>
  <c r="A14"/>
  <c r="A15"/>
  <c r="A16"/>
  <c r="A17"/>
  <c r="A18"/>
  <c r="A19"/>
  <c r="B19" s="1"/>
  <c r="C19" s="1"/>
  <c r="A20"/>
  <c r="A21"/>
  <c r="A22"/>
  <c r="A23"/>
  <c r="B23" s="1"/>
  <c r="C23" s="1"/>
  <c r="A24"/>
  <c r="A25"/>
  <c r="B25" s="1"/>
  <c r="C25" s="1"/>
  <c r="A26"/>
  <c r="A27"/>
  <c r="A28"/>
  <c r="A29"/>
  <c r="B29" s="1"/>
  <c r="C29" s="1"/>
  <c r="A30"/>
  <c r="A31"/>
  <c r="A32"/>
  <c r="A33"/>
  <c r="B33" s="1"/>
  <c r="C33" s="1"/>
  <c r="A34"/>
  <c r="A35"/>
  <c r="B35" s="1"/>
  <c r="C35" s="1"/>
  <c r="B7"/>
  <c r="B6"/>
  <c r="B22"/>
  <c r="B21"/>
  <c r="D21" s="1"/>
  <c r="B24"/>
  <c r="B32"/>
  <c r="D32" s="1"/>
  <c r="B12"/>
  <c r="B27"/>
  <c r="C27" s="1"/>
  <c r="B26"/>
  <c r="D26" s="1"/>
  <c r="B34"/>
  <c r="D34" s="1"/>
  <c r="B15"/>
  <c r="C15" s="1"/>
  <c r="B14"/>
  <c r="D14" s="1"/>
  <c r="B30"/>
  <c r="B16"/>
  <c r="D16" s="1"/>
  <c r="B17"/>
  <c r="C17" s="1"/>
  <c r="B28"/>
  <c r="D28" s="1"/>
  <c r="B18"/>
  <c r="B13"/>
  <c r="C13" s="1"/>
  <c r="B20"/>
  <c r="B31"/>
  <c r="C31" s="1"/>
  <c r="B10"/>
  <c r="C10" s="1"/>
  <c r="D20" l="1"/>
  <c r="D18"/>
  <c r="C30"/>
  <c r="C12"/>
  <c r="C24"/>
  <c r="C22"/>
  <c r="C28"/>
  <c r="D24"/>
  <c r="C20"/>
  <c r="C16"/>
  <c r="D29"/>
  <c r="C21"/>
  <c r="D13"/>
  <c r="D30"/>
  <c r="C26"/>
  <c r="D22"/>
  <c r="C18"/>
  <c r="C14"/>
  <c r="D27"/>
  <c r="D23"/>
  <c r="D19"/>
  <c r="D15"/>
  <c r="D12"/>
  <c r="D25"/>
  <c r="D17"/>
  <c r="D33"/>
  <c r="C32"/>
  <c r="D11"/>
  <c r="D31"/>
  <c r="D35"/>
  <c r="C34"/>
  <c r="D10"/>
</calcChain>
</file>

<file path=xl/sharedStrings.xml><?xml version="1.0" encoding="utf-8"?>
<sst xmlns="http://schemas.openxmlformats.org/spreadsheetml/2006/main" count="11" uniqueCount="11">
  <si>
    <t>t</t>
  </si>
  <si>
    <t>v0</t>
  </si>
  <si>
    <t>v1</t>
  </si>
  <si>
    <t>t0</t>
  </si>
  <si>
    <t>t1</t>
  </si>
  <si>
    <t>tprog</t>
  </si>
  <si>
    <t>v_linear</t>
  </si>
  <si>
    <t>vdelta</t>
  </si>
  <si>
    <t>tdelta</t>
  </si>
  <si>
    <t>v_sin</t>
  </si>
  <si>
    <t>test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</si>
</sst>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6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1" applyNumberFormat="1" applyFont="1"/>
    <xf numFmtId="166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2"/>
          <c:order val="0"/>
          <c:tx>
            <c:strRef>
              <c:f>Sheet1!$C$9</c:f>
              <c:strCache>
                <c:ptCount val="1"/>
                <c:pt idx="0">
                  <c:v>v_linear</c:v>
                </c:pt>
              </c:strCache>
            </c:strRef>
          </c:tx>
          <c:marker>
            <c:symbol val="none"/>
          </c:marker>
          <c:cat>
            <c:numRef>
              <c:f>Sheet1!$A$10:$A$35</c:f>
              <c:numCache>
                <c:formatCode>General</c:formatCode>
                <c:ptCount val="2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Sheet1!$C$10:$C$35</c:f>
              <c:numCache>
                <c:formatCode>_-* #,##0_-;\-* #,##0_-;_-* "-"??_-;_-@_-</c:formatCode>
                <c:ptCount val="26"/>
                <c:pt idx="0">
                  <c:v>0</c:v>
                </c:pt>
                <c:pt idx="1">
                  <c:v>10.200000000000001</c:v>
                </c:pt>
                <c:pt idx="2">
                  <c:v>20.400000000000002</c:v>
                </c:pt>
                <c:pt idx="3">
                  <c:v>30.599999999999998</c:v>
                </c:pt>
                <c:pt idx="4">
                  <c:v>40.800000000000004</c:v>
                </c:pt>
                <c:pt idx="5">
                  <c:v>51</c:v>
                </c:pt>
                <c:pt idx="6">
                  <c:v>61.199999999999996</c:v>
                </c:pt>
                <c:pt idx="7">
                  <c:v>71.400000000000006</c:v>
                </c:pt>
                <c:pt idx="8">
                  <c:v>81.600000000000009</c:v>
                </c:pt>
                <c:pt idx="9">
                  <c:v>91.8</c:v>
                </c:pt>
                <c:pt idx="10">
                  <c:v>102</c:v>
                </c:pt>
                <c:pt idx="11">
                  <c:v>112.2</c:v>
                </c:pt>
                <c:pt idx="12">
                  <c:v>122.39999999999999</c:v>
                </c:pt>
                <c:pt idx="13">
                  <c:v>132.6</c:v>
                </c:pt>
                <c:pt idx="14">
                  <c:v>142.80000000000001</c:v>
                </c:pt>
                <c:pt idx="15">
                  <c:v>153</c:v>
                </c:pt>
                <c:pt idx="16">
                  <c:v>163.20000000000002</c:v>
                </c:pt>
                <c:pt idx="17">
                  <c:v>173.4</c:v>
                </c:pt>
                <c:pt idx="18">
                  <c:v>183.6</c:v>
                </c:pt>
                <c:pt idx="19">
                  <c:v>193.8</c:v>
                </c:pt>
                <c:pt idx="20">
                  <c:v>204</c:v>
                </c:pt>
                <c:pt idx="21">
                  <c:v>214.2</c:v>
                </c:pt>
                <c:pt idx="22">
                  <c:v>224.4</c:v>
                </c:pt>
                <c:pt idx="23">
                  <c:v>234.60000000000002</c:v>
                </c:pt>
                <c:pt idx="24">
                  <c:v>244.79999999999998</c:v>
                </c:pt>
                <c:pt idx="25">
                  <c:v>255</c:v>
                </c:pt>
              </c:numCache>
            </c:numRef>
          </c:val>
        </c:ser>
        <c:ser>
          <c:idx val="0"/>
          <c:order val="1"/>
          <c:tx>
            <c:strRef>
              <c:f>Sheet1!$D$9</c:f>
              <c:strCache>
                <c:ptCount val="1"/>
                <c:pt idx="0">
                  <c:v>v_sin</c:v>
                </c:pt>
              </c:strCache>
            </c:strRef>
          </c:tx>
          <c:marker>
            <c:symbol val="none"/>
          </c:marker>
          <c:val>
            <c:numRef>
              <c:f>Sheet1!$D$10:$D$35</c:f>
              <c:numCache>
                <c:formatCode>_-* #,##0.00_-;\-* #,##0.00_-;_-* "-"??_-;_-@_-</c:formatCode>
                <c:ptCount val="26"/>
                <c:pt idx="0">
                  <c:v>0</c:v>
                </c:pt>
                <c:pt idx="1">
                  <c:v>1.0053755824040707</c:v>
                </c:pt>
                <c:pt idx="2">
                  <c:v>4.0056469560995396</c:v>
                </c:pt>
                <c:pt idx="3">
                  <c:v>8.9534980492479548</c:v>
                </c:pt>
                <c:pt idx="4">
                  <c:v>15.770898294407388</c:v>
                </c:pt>
                <c:pt idx="5">
                  <c:v>24.350333217194205</c:v>
                </c:pt>
                <c:pt idx="6">
                  <c:v>34.556500003770026</c:v>
                </c:pt>
                <c:pt idx="7">
                  <c:v>46.228441307042075</c:v>
                </c:pt>
                <c:pt idx="8">
                  <c:v>59.182083640177936</c:v>
                </c:pt>
                <c:pt idx="9">
                  <c:v>73.213140325453253</c:v>
                </c:pt>
                <c:pt idx="10">
                  <c:v>88.100333217194205</c:v>
                </c:pt>
                <c:pt idx="11">
                  <c:v>103.6088823903201</c:v>
                </c:pt>
                <c:pt idx="12">
                  <c:v>119.49420876001253</c:v>
                </c:pt>
                <c:pt idx="13">
                  <c:v>135.50579123998747</c:v>
                </c:pt>
                <c:pt idx="14">
                  <c:v>151.39111760967992</c:v>
                </c:pt>
                <c:pt idx="15">
                  <c:v>166.89966678280581</c:v>
                </c:pt>
                <c:pt idx="16">
                  <c:v>181.78685967454678</c:v>
                </c:pt>
                <c:pt idx="17">
                  <c:v>195.81791635982211</c:v>
                </c:pt>
                <c:pt idx="18">
                  <c:v>208.77155869295794</c:v>
                </c:pt>
                <c:pt idx="19">
                  <c:v>220.44349999622995</c:v>
                </c:pt>
                <c:pt idx="20">
                  <c:v>230.64966678280581</c:v>
                </c:pt>
                <c:pt idx="21">
                  <c:v>239.2291017055926</c:v>
                </c:pt>
                <c:pt idx="22">
                  <c:v>246.04650195075203</c:v>
                </c:pt>
                <c:pt idx="23">
                  <c:v>250.99435304390045</c:v>
                </c:pt>
                <c:pt idx="24">
                  <c:v>253.9946244175959</c:v>
                </c:pt>
                <c:pt idx="25">
                  <c:v>255</c:v>
                </c:pt>
              </c:numCache>
            </c:numRef>
          </c:val>
        </c:ser>
        <c:ser>
          <c:idx val="1"/>
          <c:order val="2"/>
          <c:tx>
            <c:strRef>
              <c:f>Sheet1!$E$9</c:f>
              <c:strCache>
                <c:ptCount val="1"/>
                <c:pt idx="0">
                  <c:v>test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Sheet1!$E$10:$E$35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24</c:v>
                </c:pt>
                <c:pt idx="6">
                  <c:v>34</c:v>
                </c:pt>
                <c:pt idx="7">
                  <c:v>46</c:v>
                </c:pt>
                <c:pt idx="8">
                  <c:v>59</c:v>
                </c:pt>
                <c:pt idx="9">
                  <c:v>73</c:v>
                </c:pt>
                <c:pt idx="10">
                  <c:v>88</c:v>
                </c:pt>
                <c:pt idx="11">
                  <c:v>104</c:v>
                </c:pt>
                <c:pt idx="12">
                  <c:v>119</c:v>
                </c:pt>
                <c:pt idx="13">
                  <c:v>136</c:v>
                </c:pt>
                <c:pt idx="14">
                  <c:v>152</c:v>
                </c:pt>
                <c:pt idx="15">
                  <c:v>167</c:v>
                </c:pt>
                <c:pt idx="16">
                  <c:v>182</c:v>
                </c:pt>
                <c:pt idx="17">
                  <c:v>196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239</c:v>
                </c:pt>
                <c:pt idx="22">
                  <c:v>246</c:v>
                </c:pt>
                <c:pt idx="23">
                  <c:v>251</c:v>
                </c:pt>
                <c:pt idx="24">
                  <c:v>254</c:v>
                </c:pt>
                <c:pt idx="25">
                  <c:v>255</c:v>
                </c:pt>
              </c:numCache>
            </c:numRef>
          </c:val>
        </c:ser>
        <c:marker val="1"/>
        <c:axId val="54737920"/>
        <c:axId val="54858112"/>
      </c:lineChart>
      <c:catAx>
        <c:axId val="54737920"/>
        <c:scaling>
          <c:orientation val="minMax"/>
        </c:scaling>
        <c:axPos val="b"/>
        <c:numFmt formatCode="General" sourceLinked="1"/>
        <c:tickLblPos val="nextTo"/>
        <c:crossAx val="54858112"/>
        <c:crosses val="autoZero"/>
        <c:auto val="1"/>
        <c:lblAlgn val="ctr"/>
        <c:lblOffset val="100"/>
      </c:catAx>
      <c:valAx>
        <c:axId val="54858112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473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0</xdr:rowOff>
    </xdr:from>
    <xdr:to>
      <xdr:col>18</xdr:col>
      <xdr:colOff>190500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E35" totalsRowShown="0">
  <autoFilter ref="A9:E35">
    <filterColumn colId="4"/>
  </autoFilter>
  <tableColumns count="5">
    <tableColumn id="1" name="t" dataDxfId="0">
      <calculatedColumnFormula>t_0+((t_1-t_0)/25)*(ROW()-10)</calculatedColumnFormula>
    </tableColumn>
    <tableColumn id="2" name="tprog" dataDxfId="3" dataCellStyle="Comma">
      <calculatedColumnFormula>(A10-t_0)/t_delta</calculatedColumnFormula>
    </tableColumn>
    <tableColumn id="3" name="v_linear" dataDxfId="2" dataCellStyle="Comma">
      <calculatedColumnFormula>v_0+(v_delta * B10)</calculatedColumnFormula>
    </tableColumn>
    <tableColumn id="4" name="v_sin" dataDxfId="1" dataCellStyle="Comma">
      <calculatedColumnFormula>(SIN(B10*PI()-PI()*0.5)*v_delta/2)+(v_delta/2)+v_0</calculatedColumnFormula>
    </tableColumn>
    <tableColumn id="5" name="tes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zoomScale="75" zoomScaleNormal="75" workbookViewId="0">
      <selection activeCell="I19" sqref="I19"/>
    </sheetView>
  </sheetViews>
  <sheetFormatPr defaultRowHeight="15"/>
  <cols>
    <col min="3" max="3" width="11.28515625" style="6" customWidth="1"/>
    <col min="4" max="4" width="10.42578125" bestFit="1" customWidth="1"/>
  </cols>
  <sheetData>
    <row r="1" spans="1:5">
      <c r="A1" s="1" t="s">
        <v>1</v>
      </c>
      <c r="B1">
        <v>0</v>
      </c>
    </row>
    <row r="2" spans="1:5">
      <c r="A2" s="1" t="s">
        <v>2</v>
      </c>
      <c r="B2">
        <v>255</v>
      </c>
    </row>
    <row r="3" spans="1:5">
      <c r="A3" s="1" t="s">
        <v>3</v>
      </c>
      <c r="B3">
        <v>0</v>
      </c>
    </row>
    <row r="4" spans="1:5">
      <c r="A4" s="2" t="s">
        <v>4</v>
      </c>
      <c r="B4">
        <v>5000</v>
      </c>
    </row>
    <row r="5" spans="1:5">
      <c r="A5" s="1"/>
    </row>
    <row r="6" spans="1:5">
      <c r="A6" s="2" t="s">
        <v>7</v>
      </c>
      <c r="B6">
        <f>v_1-v_0</f>
        <v>255</v>
      </c>
    </row>
    <row r="7" spans="1:5">
      <c r="A7" s="2" t="s">
        <v>8</v>
      </c>
      <c r="B7">
        <f>t_1-t_0</f>
        <v>5000</v>
      </c>
    </row>
    <row r="8" spans="1:5">
      <c r="A8" s="1"/>
    </row>
    <row r="9" spans="1:5">
      <c r="A9" s="3" t="s">
        <v>0</v>
      </c>
      <c r="B9" t="s">
        <v>5</v>
      </c>
      <c r="C9" s="6" t="s">
        <v>6</v>
      </c>
      <c r="D9" t="s">
        <v>9</v>
      </c>
      <c r="E9" t="s">
        <v>10</v>
      </c>
    </row>
    <row r="10" spans="1:5">
      <c r="A10" s="7">
        <f>t_0+((t_1-t_0)/25)*(ROW()-10)</f>
        <v>0</v>
      </c>
      <c r="B10" s="4">
        <f>(A10-t_0)/t_delta</f>
        <v>0</v>
      </c>
      <c r="C10" s="6">
        <f>v_0+(v_delta * B10)</f>
        <v>0</v>
      </c>
      <c r="D10" s="5">
        <f>(SIN(B10*PI()-PI()*0.5)*v_delta/2)+(v_delta/2)+v_0</f>
        <v>0</v>
      </c>
      <c r="E10">
        <v>0</v>
      </c>
    </row>
    <row r="11" spans="1:5">
      <c r="A11" s="7">
        <f>t_0+((t_1-t_0)/25)*(ROW()-10)</f>
        <v>200</v>
      </c>
      <c r="B11" s="4">
        <f>(A11-t_0)/t_delta</f>
        <v>0.04</v>
      </c>
      <c r="C11" s="6">
        <f>v_0+(v_delta * B11)</f>
        <v>10.200000000000001</v>
      </c>
      <c r="D11" s="5">
        <f>(SIN(B11*PI()-PI()*0.5)*v_delta/2)+(v_delta/2)+v_0</f>
        <v>1.0053755824040707</v>
      </c>
      <c r="E11">
        <v>1</v>
      </c>
    </row>
    <row r="12" spans="1:5">
      <c r="A12" s="7">
        <f>t_0+((t_1-t_0)/25)*(ROW()-10)</f>
        <v>400</v>
      </c>
      <c r="B12" s="4">
        <f>(A12-t_0)/t_delta</f>
        <v>0.08</v>
      </c>
      <c r="C12" s="6">
        <f>v_0+(v_delta * B12)</f>
        <v>20.400000000000002</v>
      </c>
      <c r="D12" s="5">
        <f>(SIN(B12*PI()-PI()*0.5)*v_delta/2)+(v_delta/2)+v_0</f>
        <v>4.0056469560995396</v>
      </c>
      <c r="E12">
        <v>4</v>
      </c>
    </row>
    <row r="13" spans="1:5">
      <c r="A13" s="7">
        <f>t_0+((t_1-t_0)/25)*(ROW()-10)</f>
        <v>600</v>
      </c>
      <c r="B13" s="4">
        <f>(A13-t_0)/t_delta</f>
        <v>0.12</v>
      </c>
      <c r="C13" s="6">
        <f>v_0+(v_delta * B13)</f>
        <v>30.599999999999998</v>
      </c>
      <c r="D13" s="5">
        <f>(SIN(B13*PI()-PI()*0.5)*v_delta/2)+(v_delta/2)+v_0</f>
        <v>8.9534980492479548</v>
      </c>
      <c r="E13">
        <v>8</v>
      </c>
    </row>
    <row r="14" spans="1:5">
      <c r="A14" s="7">
        <f>t_0+((t_1-t_0)/25)*(ROW()-10)</f>
        <v>800</v>
      </c>
      <c r="B14" s="4">
        <f>(A14-t_0)/t_delta</f>
        <v>0.16</v>
      </c>
      <c r="C14" s="6">
        <f>v_0+(v_delta * B14)</f>
        <v>40.800000000000004</v>
      </c>
      <c r="D14" s="5">
        <f>(SIN(B14*PI()-PI()*0.5)*v_delta/2)+(v_delta/2)+v_0</f>
        <v>15.770898294407388</v>
      </c>
      <c r="E14">
        <v>15</v>
      </c>
    </row>
    <row r="15" spans="1:5">
      <c r="A15" s="7">
        <f>t_0+((t_1-t_0)/25)*(ROW()-10)</f>
        <v>1000</v>
      </c>
      <c r="B15" s="4">
        <f>(A15-t_0)/t_delta</f>
        <v>0.2</v>
      </c>
      <c r="C15" s="6">
        <f>v_0+(v_delta * B15)</f>
        <v>51</v>
      </c>
      <c r="D15" s="5">
        <f>(SIN(B15*PI()-PI()*0.5)*v_delta/2)+(v_delta/2)+v_0</f>
        <v>24.350333217194205</v>
      </c>
      <c r="E15">
        <v>24</v>
      </c>
    </row>
    <row r="16" spans="1:5">
      <c r="A16" s="7">
        <f>t_0+((t_1-t_0)/25)*(ROW()-10)</f>
        <v>1200</v>
      </c>
      <c r="B16" s="4">
        <f>(A16-t_0)/t_delta</f>
        <v>0.24</v>
      </c>
      <c r="C16" s="6">
        <f>v_0+(v_delta * B16)</f>
        <v>61.199999999999996</v>
      </c>
      <c r="D16" s="5">
        <f>(SIN(B16*PI()-PI()*0.5)*v_delta/2)+(v_delta/2)+v_0</f>
        <v>34.556500003770026</v>
      </c>
      <c r="E16">
        <v>34</v>
      </c>
    </row>
    <row r="17" spans="1:5">
      <c r="A17" s="7">
        <f>t_0+((t_1-t_0)/25)*(ROW()-10)</f>
        <v>1400</v>
      </c>
      <c r="B17" s="4">
        <f>(A17-t_0)/t_delta</f>
        <v>0.28000000000000003</v>
      </c>
      <c r="C17" s="6">
        <f>v_0+(v_delta * B17)</f>
        <v>71.400000000000006</v>
      </c>
      <c r="D17" s="5">
        <f>(SIN(B17*PI()-PI()*0.5)*v_delta/2)+(v_delta/2)+v_0</f>
        <v>46.228441307042075</v>
      </c>
      <c r="E17">
        <v>46</v>
      </c>
    </row>
    <row r="18" spans="1:5">
      <c r="A18" s="7">
        <f>t_0+((t_1-t_0)/25)*(ROW()-10)</f>
        <v>1600</v>
      </c>
      <c r="B18" s="4">
        <f>(A18-t_0)/t_delta</f>
        <v>0.32</v>
      </c>
      <c r="C18" s="6">
        <f>v_0+(v_delta * B18)</f>
        <v>81.600000000000009</v>
      </c>
      <c r="D18" s="5">
        <f>(SIN(B18*PI()-PI()*0.5)*v_delta/2)+(v_delta/2)+v_0</f>
        <v>59.182083640177936</v>
      </c>
      <c r="E18">
        <v>59</v>
      </c>
    </row>
    <row r="19" spans="1:5">
      <c r="A19" s="7">
        <f>t_0+((t_1-t_0)/25)*(ROW()-10)</f>
        <v>1800</v>
      </c>
      <c r="B19" s="4">
        <f>(A19-t_0)/t_delta</f>
        <v>0.36</v>
      </c>
      <c r="C19" s="6">
        <f>v_0+(v_delta * B19)</f>
        <v>91.8</v>
      </c>
      <c r="D19" s="5">
        <f>(SIN(B19*PI()-PI()*0.5)*v_delta/2)+(v_delta/2)+v_0</f>
        <v>73.213140325453253</v>
      </c>
      <c r="E19">
        <v>73</v>
      </c>
    </row>
    <row r="20" spans="1:5">
      <c r="A20" s="7">
        <f>t_0+((t_1-t_0)/25)*(ROW()-10)</f>
        <v>2000</v>
      </c>
      <c r="B20" s="4">
        <f>(A20-t_0)/t_delta</f>
        <v>0.4</v>
      </c>
      <c r="C20" s="6">
        <f>v_0+(v_delta * B20)</f>
        <v>102</v>
      </c>
      <c r="D20" s="5">
        <f>(SIN(B20*PI()-PI()*0.5)*v_delta/2)+(v_delta/2)+v_0</f>
        <v>88.100333217194205</v>
      </c>
      <c r="E20">
        <v>88</v>
      </c>
    </row>
    <row r="21" spans="1:5">
      <c r="A21" s="7">
        <f>t_0+((t_1-t_0)/25)*(ROW()-10)</f>
        <v>2200</v>
      </c>
      <c r="B21" s="4">
        <f>(A21-t_0)/t_delta</f>
        <v>0.44</v>
      </c>
      <c r="C21" s="6">
        <f>v_0+(v_delta * B21)</f>
        <v>112.2</v>
      </c>
      <c r="D21" s="5">
        <f>(SIN(B21*PI()-PI()*0.5)*v_delta/2)+(v_delta/2)+v_0</f>
        <v>103.6088823903201</v>
      </c>
      <c r="E21">
        <v>104</v>
      </c>
    </row>
    <row r="22" spans="1:5">
      <c r="A22" s="7">
        <f>t_0+((t_1-t_0)/25)*(ROW()-10)</f>
        <v>2400</v>
      </c>
      <c r="B22" s="4">
        <f>(A22-t_0)/t_delta</f>
        <v>0.48</v>
      </c>
      <c r="C22" s="6">
        <f>v_0+(v_delta * B22)</f>
        <v>122.39999999999999</v>
      </c>
      <c r="D22" s="5">
        <f>(SIN(B22*PI()-PI()*0.5)*v_delta/2)+(v_delta/2)+v_0</f>
        <v>119.49420876001253</v>
      </c>
      <c r="E22">
        <v>119</v>
      </c>
    </row>
    <row r="23" spans="1:5">
      <c r="A23" s="7">
        <f>t_0+((t_1-t_0)/25)*(ROW()-10)</f>
        <v>2600</v>
      </c>
      <c r="B23" s="4">
        <f>(A23-t_0)/t_delta</f>
        <v>0.52</v>
      </c>
      <c r="C23" s="6">
        <f>v_0+(v_delta * B23)</f>
        <v>132.6</v>
      </c>
      <c r="D23" s="5">
        <f>(SIN(B23*PI()-PI()*0.5)*v_delta/2)+(v_delta/2)+v_0</f>
        <v>135.50579123998747</v>
      </c>
      <c r="E23">
        <v>136</v>
      </c>
    </row>
    <row r="24" spans="1:5">
      <c r="A24" s="7">
        <f>t_0+((t_1-t_0)/25)*(ROW()-10)</f>
        <v>2800</v>
      </c>
      <c r="B24" s="4">
        <f>(A24-t_0)/t_delta</f>
        <v>0.56000000000000005</v>
      </c>
      <c r="C24" s="6">
        <f>v_0+(v_delta * B24)</f>
        <v>142.80000000000001</v>
      </c>
      <c r="D24" s="5">
        <f>(SIN(B24*PI()-PI()*0.5)*v_delta/2)+(v_delta/2)+v_0</f>
        <v>151.39111760967992</v>
      </c>
      <c r="E24">
        <v>152</v>
      </c>
    </row>
    <row r="25" spans="1:5">
      <c r="A25" s="7">
        <f>t_0+((t_1-t_0)/25)*(ROW()-10)</f>
        <v>3000</v>
      </c>
      <c r="B25" s="4">
        <f>(A25-t_0)/t_delta</f>
        <v>0.6</v>
      </c>
      <c r="C25" s="6">
        <f>v_0+(v_delta * B25)</f>
        <v>153</v>
      </c>
      <c r="D25" s="5">
        <f>(SIN(B25*PI()-PI()*0.5)*v_delta/2)+(v_delta/2)+v_0</f>
        <v>166.89966678280581</v>
      </c>
      <c r="E25">
        <v>167</v>
      </c>
    </row>
    <row r="26" spans="1:5">
      <c r="A26" s="7">
        <f>t_0+((t_1-t_0)/25)*(ROW()-10)</f>
        <v>3200</v>
      </c>
      <c r="B26" s="4">
        <f>(A26-t_0)/t_delta</f>
        <v>0.64</v>
      </c>
      <c r="C26" s="6">
        <f>v_0+(v_delta * B26)</f>
        <v>163.20000000000002</v>
      </c>
      <c r="D26" s="5">
        <f>(SIN(B26*PI()-PI()*0.5)*v_delta/2)+(v_delta/2)+v_0</f>
        <v>181.78685967454678</v>
      </c>
      <c r="E26">
        <v>182</v>
      </c>
    </row>
    <row r="27" spans="1:5">
      <c r="A27" s="7">
        <f>t_0+((t_1-t_0)/25)*(ROW()-10)</f>
        <v>3400</v>
      </c>
      <c r="B27" s="4">
        <f>(A27-t_0)/t_delta</f>
        <v>0.68</v>
      </c>
      <c r="C27" s="6">
        <f>v_0+(v_delta * B27)</f>
        <v>173.4</v>
      </c>
      <c r="D27" s="5">
        <f>(SIN(B27*PI()-PI()*0.5)*v_delta/2)+(v_delta/2)+v_0</f>
        <v>195.81791635982211</v>
      </c>
      <c r="E27">
        <v>196</v>
      </c>
    </row>
    <row r="28" spans="1:5">
      <c r="A28" s="7">
        <f>t_0+((t_1-t_0)/25)*(ROW()-10)</f>
        <v>3600</v>
      </c>
      <c r="B28" s="4">
        <f>(A28-t_0)/t_delta</f>
        <v>0.72</v>
      </c>
      <c r="C28" s="6">
        <f>v_0+(v_delta * B28)</f>
        <v>183.6</v>
      </c>
      <c r="D28" s="5">
        <f>(SIN(B28*PI()-PI()*0.5)*v_delta/2)+(v_delta/2)+v_0</f>
        <v>208.77155869295794</v>
      </c>
      <c r="E28">
        <v>209</v>
      </c>
    </row>
    <row r="29" spans="1:5">
      <c r="A29" s="7">
        <f>t_0+((t_1-t_0)/25)*(ROW()-10)</f>
        <v>3800</v>
      </c>
      <c r="B29" s="4">
        <f>(A29-t_0)/t_delta</f>
        <v>0.76</v>
      </c>
      <c r="C29" s="6">
        <f>v_0+(v_delta * B29)</f>
        <v>193.8</v>
      </c>
      <c r="D29" s="5">
        <f>(SIN(B29*PI()-PI()*0.5)*v_delta/2)+(v_delta/2)+v_0</f>
        <v>220.44349999622995</v>
      </c>
      <c r="E29">
        <v>220</v>
      </c>
    </row>
    <row r="30" spans="1:5">
      <c r="A30" s="7">
        <f>t_0+((t_1-t_0)/25)*(ROW()-10)</f>
        <v>4000</v>
      </c>
      <c r="B30" s="4">
        <f>(A30-t_0)/t_delta</f>
        <v>0.8</v>
      </c>
      <c r="C30" s="6">
        <f>v_0+(v_delta * B30)</f>
        <v>204</v>
      </c>
      <c r="D30" s="5">
        <f>(SIN(B30*PI()-PI()*0.5)*v_delta/2)+(v_delta/2)+v_0</f>
        <v>230.64966678280581</v>
      </c>
      <c r="E30">
        <v>231</v>
      </c>
    </row>
    <row r="31" spans="1:5">
      <c r="A31" s="7">
        <f>t_0+((t_1-t_0)/25)*(ROW()-10)</f>
        <v>4200</v>
      </c>
      <c r="B31" s="4">
        <f>(A31-t_0)/t_delta</f>
        <v>0.84</v>
      </c>
      <c r="C31" s="6">
        <f>v_0+(v_delta * B31)</f>
        <v>214.2</v>
      </c>
      <c r="D31" s="5">
        <f>(SIN(B31*PI()-PI()*0.5)*v_delta/2)+(v_delta/2)+v_0</f>
        <v>239.2291017055926</v>
      </c>
      <c r="E31">
        <v>239</v>
      </c>
    </row>
    <row r="32" spans="1:5">
      <c r="A32" s="7">
        <f>t_0+((t_1-t_0)/25)*(ROW()-10)</f>
        <v>4400</v>
      </c>
      <c r="B32" s="4">
        <f>(A32-t_0)/t_delta</f>
        <v>0.88</v>
      </c>
      <c r="C32" s="6">
        <f>v_0+(v_delta * B32)</f>
        <v>224.4</v>
      </c>
      <c r="D32" s="5">
        <f>(SIN(B32*PI()-PI()*0.5)*v_delta/2)+(v_delta/2)+v_0</f>
        <v>246.04650195075203</v>
      </c>
      <c r="E32">
        <v>246</v>
      </c>
    </row>
    <row r="33" spans="1:5">
      <c r="A33" s="7">
        <f>t_0+((t_1-t_0)/25)*(ROW()-10)</f>
        <v>4600</v>
      </c>
      <c r="B33" s="4">
        <f>(A33-t_0)/t_delta</f>
        <v>0.92</v>
      </c>
      <c r="C33" s="6">
        <f>v_0+(v_delta * B33)</f>
        <v>234.60000000000002</v>
      </c>
      <c r="D33" s="5">
        <f>(SIN(B33*PI()-PI()*0.5)*v_delta/2)+(v_delta/2)+v_0</f>
        <v>250.99435304390045</v>
      </c>
      <c r="E33">
        <v>251</v>
      </c>
    </row>
    <row r="34" spans="1:5">
      <c r="A34" s="7">
        <f>t_0+((t_1-t_0)/25)*(ROW()-10)</f>
        <v>4800</v>
      </c>
      <c r="B34" s="4">
        <f>(A34-t_0)/t_delta</f>
        <v>0.96</v>
      </c>
      <c r="C34" s="6">
        <f>v_0+(v_delta * B34)</f>
        <v>244.79999999999998</v>
      </c>
      <c r="D34" s="5">
        <f>(SIN(B34*PI()-PI()*0.5)*v_delta/2)+(v_delta/2)+v_0</f>
        <v>253.9946244175959</v>
      </c>
      <c r="E34">
        <v>254</v>
      </c>
    </row>
    <row r="35" spans="1:5">
      <c r="A35" s="7">
        <f>t_0+((t_1-t_0)/25)*(ROW()-10)</f>
        <v>5000</v>
      </c>
      <c r="B35" s="4">
        <f>(A35-t_0)/t_delta</f>
        <v>1</v>
      </c>
      <c r="C35" s="6">
        <f>v_0+(v_delta * B35)</f>
        <v>255</v>
      </c>
      <c r="D35" s="5">
        <f>(SIN(B35*PI()-PI()*0.5)*v_delta/2)+(v_delta/2)+v_0</f>
        <v>255</v>
      </c>
      <c r="E35">
        <v>255</v>
      </c>
    </row>
  </sheetData>
  <pageMargins left="0.7" right="0.7" top="0.75" bottom="0.75" header="0.3" footer="0.3"/>
  <pageSetup paperSize="260" orientation="landscape" horizontalDpi="180" verticalDpi="18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t_0</vt:lpstr>
      <vt:lpstr>t_1</vt:lpstr>
      <vt:lpstr>t_delta</vt:lpstr>
      <vt:lpstr>v_0</vt:lpstr>
      <vt:lpstr>v_1</vt:lpstr>
      <vt:lpstr>v_delta</vt:lpstr>
      <vt:lpstr>v0</vt:lpstr>
      <vt:lpstr>vel0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2014-11-26T23:47:30Z</dcterms:created>
  <dcterms:modified xsi:type="dcterms:W3CDTF">2014-11-27T01:09:33Z</dcterms:modified>
</cp:coreProperties>
</file>