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Dev\uv-box\"/>
    </mc:Choice>
  </mc:AlternateContent>
  <bookViews>
    <workbookView xWindow="0" yWindow="0" windowWidth="9135" windowHeight="11760"/>
  </bookViews>
  <sheets>
    <sheet name="Sheet1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I20" i="1" s="1"/>
  <c r="E19" i="1"/>
  <c r="G19" i="1"/>
  <c r="I19" i="1" s="1"/>
  <c r="G18" i="1"/>
  <c r="I18" i="1" s="1"/>
  <c r="G9" i="1"/>
  <c r="I9" i="1" s="1"/>
  <c r="G10" i="1"/>
  <c r="I10" i="1" s="1"/>
  <c r="G12" i="1"/>
  <c r="I12" i="1" s="1"/>
  <c r="G8" i="1"/>
  <c r="I8" i="1" s="1"/>
  <c r="G7" i="1"/>
  <c r="I7" i="1" s="1"/>
  <c r="G16" i="1"/>
  <c r="I16" i="1" s="1"/>
  <c r="G6" i="1"/>
  <c r="I6" i="1" s="1"/>
  <c r="G4" i="1"/>
  <c r="I4" i="1" s="1"/>
  <c r="G14" i="1"/>
  <c r="I14" i="1" s="1"/>
  <c r="G5" i="1"/>
  <c r="I5" i="1" s="1"/>
  <c r="G17" i="1"/>
  <c r="I17" i="1" s="1"/>
  <c r="F42" i="1" l="1"/>
  <c r="H42" i="1" s="1"/>
  <c r="F43" i="1"/>
  <c r="H43" i="1" s="1"/>
  <c r="F41" i="1"/>
  <c r="H41" i="1" s="1"/>
  <c r="F40" i="1"/>
  <c r="H40" i="1" s="1"/>
  <c r="F39" i="1"/>
  <c r="H39" i="1" s="1"/>
  <c r="F38" i="1" l="1"/>
  <c r="H38" i="1" s="1"/>
  <c r="F37" i="1" l="1"/>
  <c r="H37" i="1" s="1"/>
  <c r="F36" i="1"/>
  <c r="H36" i="1" s="1"/>
  <c r="F35" i="1" l="1"/>
  <c r="H35" i="1" s="1"/>
  <c r="G11" i="1" l="1"/>
  <c r="I11" i="1" s="1"/>
  <c r="G13" i="1"/>
  <c r="I13" i="1" s="1"/>
  <c r="G15" i="1"/>
  <c r="I15" i="1" s="1"/>
  <c r="F34" i="1"/>
  <c r="H34" i="1" s="1"/>
  <c r="F56" i="1" l="1"/>
  <c r="H56" i="1" s="1"/>
  <c r="F55" i="1"/>
  <c r="H55" i="1" s="1"/>
  <c r="F54" i="1"/>
  <c r="H54" i="1" s="1"/>
  <c r="F53" i="1"/>
  <c r="H53" i="1" s="1"/>
  <c r="F52" i="1"/>
  <c r="H52" i="1" s="1"/>
  <c r="H57" i="1" l="1"/>
  <c r="F33" i="1"/>
  <c r="H33" i="1" s="1"/>
  <c r="F32" i="1"/>
  <c r="H32" i="1" s="1"/>
  <c r="F31" i="1"/>
  <c r="H31" i="1" s="1"/>
  <c r="F30" i="1" l="1"/>
  <c r="H30" i="1" s="1"/>
  <c r="F29" i="1"/>
  <c r="H29" i="1" s="1"/>
  <c r="F28" i="1"/>
  <c r="H28" i="1" s="1"/>
  <c r="F27" i="1"/>
  <c r="H27" i="1" s="1"/>
  <c r="H44" i="1" l="1"/>
</calcChain>
</file>

<file path=xl/sharedStrings.xml><?xml version="1.0" encoding="utf-8"?>
<sst xmlns="http://schemas.openxmlformats.org/spreadsheetml/2006/main" count="194" uniqueCount="105">
  <si>
    <t>£</t>
  </si>
  <si>
    <t>Item</t>
  </si>
  <si>
    <t>Qty</t>
  </si>
  <si>
    <t>£ Per</t>
  </si>
  <si>
    <t>PP</t>
  </si>
  <si>
    <t>Subtotal</t>
  </si>
  <si>
    <t>Total</t>
  </si>
  <si>
    <t>50 x Ultra Violet / UV / Purple LED 5mm - 3000mcd - UK
Forward Voltage : 3.2v - 3.8v, Forward Current : 20mA</t>
  </si>
  <si>
    <t>100 x 1/4W 5% Carbon film Resistors - 330Ω</t>
  </si>
  <si>
    <t>Seller</t>
  </si>
  <si>
    <t>eBay</t>
  </si>
  <si>
    <t>12V UK DC Power Plug 2A and Power Socket</t>
  </si>
  <si>
    <t>Stripboard PCB Prototyping Vero</t>
  </si>
  <si>
    <t>CLIFF ELECTRONIC COMPONENTS - FC681473 - CONNECTOR, RECEPTACLE, DC POWER, 2.1MM</t>
  </si>
  <si>
    <t>CPC</t>
  </si>
  <si>
    <t>Strut Hinges For Flight Case Lids - One Pair - Nickel Finish</t>
  </si>
  <si>
    <t>Clear acrylic 4mmx100mmx200mm</t>
  </si>
  <si>
    <t>50 Sheets Inkjet / Laser Overhead Projector Film OHP A4 LabelHeaven Colour</t>
  </si>
  <si>
    <t>KELAN - 141300 - PCB, PHOTO RESIST, S/S, 100X160MM</t>
  </si>
  <si>
    <t>KELAN - 141301 - PCB, PHOTO RESIST, D/S, 100X160MM</t>
  </si>
  <si>
    <t>Consumables</t>
  </si>
  <si>
    <t>Build</t>
  </si>
  <si>
    <t>CCL/FCEF/25B - FERRIC CHLORIDE SOLUTION</t>
  </si>
  <si>
    <t>KEMO ELECTRONIC - E250 - DEVELOPER, 250G</t>
  </si>
  <si>
    <t>1 x Silver Aluminium 6mm Shaft Volume Control Potentiometer Knob Hi-Fi Audio</t>
  </si>
  <si>
    <t>P1</t>
  </si>
  <si>
    <t>REF</t>
  </si>
  <si>
    <t>Type</t>
  </si>
  <si>
    <t>Pin Header</t>
  </si>
  <si>
    <t>Footprint</t>
  </si>
  <si>
    <t>1x12</t>
  </si>
  <si>
    <t>P2</t>
  </si>
  <si>
    <t>PROMICRO_A</t>
  </si>
  <si>
    <t>PROMICRO_B</t>
  </si>
  <si>
    <t>P3</t>
  </si>
  <si>
    <t>Bornier2</t>
  </si>
  <si>
    <t>PANEL_2</t>
  </si>
  <si>
    <t>P4</t>
  </si>
  <si>
    <t>Connector</t>
  </si>
  <si>
    <t>PANEL_1</t>
  </si>
  <si>
    <t>P5</t>
  </si>
  <si>
    <t>Bornier3</t>
  </si>
  <si>
    <t>DIAL</t>
  </si>
  <si>
    <t>P6</t>
  </si>
  <si>
    <t>POWER</t>
  </si>
  <si>
    <t>Q1</t>
  </si>
  <si>
    <t>MOSFET</t>
  </si>
  <si>
    <t>?</t>
  </si>
  <si>
    <t>R1</t>
  </si>
  <si>
    <t>Resistor</t>
  </si>
  <si>
    <t>10k</t>
  </si>
  <si>
    <t>R3</t>
  </si>
  <si>
    <t>R2</t>
  </si>
  <si>
    <t>R4</t>
  </si>
  <si>
    <t>1k</t>
  </si>
  <si>
    <t>R5</t>
  </si>
  <si>
    <t>U1</t>
  </si>
  <si>
    <t>Power</t>
  </si>
  <si>
    <t>TO-220</t>
  </si>
  <si>
    <t>LM317T</t>
  </si>
  <si>
    <t>Value</t>
  </si>
  <si>
    <t>330R</t>
  </si>
  <si>
    <t>10-pack HARWIN - M20-9820406 - 0.1" VERTICAL SOCKET 4 WAY</t>
  </si>
  <si>
    <t>MULTICOMP - 2226A-08 - CRIMP HOUSING, 1 ROW, 8 WAY</t>
  </si>
  <si>
    <t>MULTICOMP - 2226TG - CRIMP TERMINAL, 24-28AWG</t>
  </si>
  <si>
    <t>10x Ceramic Disc Capacitors 50V 47 values</t>
  </si>
  <si>
    <t>Wickes</t>
  </si>
  <si>
    <t>WICKES GENERAL PURPOSE MDF BOARD 6X1220X2440MM</t>
  </si>
  <si>
    <t>Part</t>
  </si>
  <si>
    <t>Box</t>
  </si>
  <si>
    <t>Checked</t>
  </si>
  <si>
    <t>Controller</t>
  </si>
  <si>
    <t>Panel</t>
  </si>
  <si>
    <t>Acrylic</t>
  </si>
  <si>
    <t>M4 Nuts</t>
  </si>
  <si>
    <t>M4 Bolts - longer</t>
  </si>
  <si>
    <t>M4 Bolts - shorter</t>
  </si>
  <si>
    <t>Ref</t>
  </si>
  <si>
    <t>Pin Header Angled</t>
  </si>
  <si>
    <t>C3</t>
  </si>
  <si>
    <t>P1, P2, P3</t>
  </si>
  <si>
    <t>C4, C1, C2</t>
  </si>
  <si>
    <t>ENC1</t>
  </si>
  <si>
    <t>SW1</t>
  </si>
  <si>
    <t>R12</t>
  </si>
  <si>
    <t>Arduino Pro Micro</t>
  </si>
  <si>
    <t>U3</t>
  </si>
  <si>
    <t>U2</t>
  </si>
  <si>
    <t>LED_DISPLAY1</t>
  </si>
  <si>
    <t>R1, R5-11</t>
  </si>
  <si>
    <t>Capacitor, ceramic disk: 0.1µF</t>
  </si>
  <si>
    <t>Capacitor, ceramic disk: 0.33µF</t>
  </si>
  <si>
    <t>Resistor: 100kΩ</t>
  </si>
  <si>
    <t>Resistor: 10kΩ</t>
  </si>
  <si>
    <t>Resistor: 120Ω</t>
  </si>
  <si>
    <t>Resistor: 33Ω</t>
  </si>
  <si>
    <t>Serial-in, parallel-out shift-register: 74HC595</t>
  </si>
  <si>
    <t>Rotary Encoder: Alps EC12E2420404</t>
  </si>
  <si>
    <t>4-Digit, 7-segment display: ATA3492BW</t>
  </si>
  <si>
    <t>Push-button switch: MULTICOMP TS0B23</t>
  </si>
  <si>
    <t>MOSFET: P55NF</t>
  </si>
  <si>
    <t>Voltage regulator, 5V: LM7805</t>
  </si>
  <si>
    <t>SIP Socket</t>
  </si>
  <si>
    <t>DIP Socket</t>
  </si>
  <si>
    <t>LED_DISPLAY1, 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</si>
</sst>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9">
    <xf numFmtId="0" fontId="0" fillId="0" borderId="0" xfId="0"/>
    <xf numFmtId="44" fontId="0" fillId="0" borderId="0" xfId="1" applyFont="1"/>
    <xf numFmtId="44" fontId="2" fillId="0" borderId="0" xfId="0" applyNumberFormat="1" applyFont="1"/>
    <xf numFmtId="0" fontId="2" fillId="0" borderId="0" xfId="0" applyNumberFormat="1" applyFont="1"/>
    <xf numFmtId="44" fontId="2" fillId="0" borderId="0" xfId="1" applyFont="1"/>
    <xf numFmtId="0" fontId="2" fillId="0" borderId="0" xfId="0" applyFont="1"/>
    <xf numFmtId="0" fontId="3" fillId="0" borderId="1" xfId="2"/>
    <xf numFmtId="15" fontId="0" fillId="0" borderId="0" xfId="0" applyNumberFormat="1"/>
    <xf numFmtId="0" fontId="0" fillId="2" borderId="0" xfId="0" applyFill="1"/>
    <xf numFmtId="44" fontId="0" fillId="2" borderId="0" xfId="1" applyFont="1" applyFill="1"/>
    <xf numFmtId="0" fontId="2" fillId="2" borderId="0" xfId="0" applyFont="1" applyFill="1"/>
    <xf numFmtId="44" fontId="2" fillId="2" borderId="0" xfId="1" applyFont="1" applyFill="1"/>
    <xf numFmtId="44" fontId="4" fillId="3" borderId="0" xfId="1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0" fontId="2" fillId="2" borderId="0" xfId="0" applyFont="1" applyFill="1" applyBorder="1"/>
    <xf numFmtId="0" fontId="0" fillId="2" borderId="2" xfId="0" applyFill="1" applyBorder="1"/>
    <xf numFmtId="44" fontId="2" fillId="2" borderId="0" xfId="1" applyNumberFormat="1" applyFont="1" applyFill="1" applyBorder="1"/>
    <xf numFmtId="44" fontId="0" fillId="2" borderId="2" xfId="1" applyFont="1" applyFill="1" applyBorder="1"/>
  </cellXfs>
  <cellStyles count="3">
    <cellStyle name="Currency" xfId="1" builtinId="4"/>
    <cellStyle name="Heading 1" xfId="2" builtinId="16"/>
    <cellStyle name="Normal" xfId="0" builtinId="0"/>
  </cellStyles>
  <dxfs count="25"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£&quot;* #,##0.00_-;\-&quot;£&quot;* #,##0.00_-;_-&quot;£&quot;* &quot;-&quot;??_-;_-@_-"/>
      <fill>
        <patternFill patternType="solid">
          <fgColor theme="1"/>
          <bgColor theme="1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6:H44" totalsRowCount="1" headerRowDxfId="24" headerRowCellStyle="Currency">
  <autoFilter ref="A26:H43"/>
  <tableColumns count="8">
    <tableColumn id="7" name="Seller" totalsRowDxfId="14"/>
    <tableColumn id="8" name="Part"/>
    <tableColumn id="1" name="Item" totalsRowLabel="Total"/>
    <tableColumn id="2" name="Qty"/>
    <tableColumn id="3" name="£ Per" totalsRowDxfId="13" dataCellStyle="Currency"/>
    <tableColumn id="4" name="£" totalsRowDxfId="12" dataCellStyle="Currency">
      <calculatedColumnFormula>D27*E27</calculatedColumnFormula>
    </tableColumn>
    <tableColumn id="5" name="PP" totalsRowDxfId="11" dataCellStyle="Currency"/>
    <tableColumn id="6" name="Subtotal" totalsRowFunction="sum" totalsRowDxfId="10" dataCellStyle="Currency">
      <calculatedColumnFormula>F27+G27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1:H57" totalsRowCount="1" headerRowDxfId="23" headerRowCellStyle="Currency">
  <autoFilter ref="A51:H56"/>
  <tableColumns count="8">
    <tableColumn id="7" name="Seller" totalsRowDxfId="22"/>
    <tableColumn id="8" name="Part" totalsRowDxfId="21"/>
    <tableColumn id="1" name="Item" totalsRowLabel="Total"/>
    <tableColumn id="2" name="Qty"/>
    <tableColumn id="3" name="£ Per" totalsRowDxfId="20" dataCellStyle="Currency"/>
    <tableColumn id="4" name="£" totalsRowDxfId="19" dataCellStyle="Currency">
      <calculatedColumnFormula>D52*E52</calculatedColumnFormula>
    </tableColumn>
    <tableColumn id="5" name="PP" totalsRowDxfId="18" dataCellStyle="Currency"/>
    <tableColumn id="6" name="Subtotal" totalsRowFunction="sum" totalsRowDxfId="17" dataCellStyle="Currency">
      <calculatedColumnFormula>F52+G52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I20" totalsRowShown="0" headerRowDxfId="15" dataDxfId="1" tableBorderDxfId="16" headerRowCellStyle="Currency" dataCellStyle="Currency">
  <autoFilter ref="A3:I20"/>
  <sortState ref="A4:I17">
    <sortCondition ref="C3:C17"/>
  </sortState>
  <tableColumns count="9">
    <tableColumn id="1" name="Seller" dataDxfId="9"/>
    <tableColumn id="2" name="Part" dataDxfId="8"/>
    <tableColumn id="3" name="Item" dataDxfId="7"/>
    <tableColumn id="9" name="Ref" dataDxfId="0"/>
    <tableColumn id="4" name="Qty" dataDxfId="6"/>
    <tableColumn id="5" name="£ Per" dataDxfId="5" dataCellStyle="Currency"/>
    <tableColumn id="6" name="£" dataDxfId="4" dataCellStyle="Currency">
      <calculatedColumnFormula>E4*F4</calculatedColumnFormula>
    </tableColumn>
    <tableColumn id="7" name="PP" dataDxfId="3" dataCellStyle="Currency"/>
    <tableColumn id="8" name="Subtotal" dataDxfId="2" dataCellStyle="Currency">
      <calculatedColumnFormula>G4+H4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14" totalsRowShown="0">
  <autoFilter ref="A1:D14"/>
  <tableColumns count="4">
    <tableColumn id="1" name="REF"/>
    <tableColumn id="2" name="Type"/>
    <tableColumn id="3" name="Footprint"/>
    <tableColumn id="4" name="Valu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4" zoomScale="85" zoomScaleNormal="85" workbookViewId="0">
      <selection activeCell="C20" sqref="C20"/>
    </sheetView>
  </sheetViews>
  <sheetFormatPr defaultRowHeight="15" x14ac:dyDescent="0.25"/>
  <cols>
    <col min="1" max="1" width="17.5703125" bestFit="1" customWidth="1"/>
    <col min="2" max="2" width="10.28515625" bestFit="1" customWidth="1"/>
    <col min="3" max="3" width="101" style="1" bestFit="1" customWidth="1"/>
    <col min="4" max="4" width="17" style="1" bestFit="1" customWidth="1"/>
    <col min="5" max="5" width="9.5703125" style="1" bestFit="1" customWidth="1"/>
    <col min="6" max="6" width="8" style="1" bestFit="1" customWidth="1"/>
    <col min="7" max="7" width="7.28515625" bestFit="1" customWidth="1"/>
    <col min="8" max="8" width="12.28515625" bestFit="1" customWidth="1"/>
    <col min="11" max="11" width="10.5703125" bestFit="1" customWidth="1"/>
    <col min="12" max="12" width="72.7109375" bestFit="1" customWidth="1"/>
    <col min="13" max="13" width="8.140625" bestFit="1" customWidth="1"/>
    <col min="14" max="14" width="9.42578125" bestFit="1" customWidth="1"/>
    <col min="15" max="15" width="8" bestFit="1" customWidth="1"/>
    <col min="16" max="16" width="7.140625" bestFit="1" customWidth="1"/>
    <col min="17" max="17" width="12.140625" bestFit="1" customWidth="1"/>
  </cols>
  <sheetData>
    <row r="1" spans="1:9" ht="20.25" thickBot="1" x14ac:dyDescent="0.35">
      <c r="A1" s="6" t="s">
        <v>21</v>
      </c>
    </row>
    <row r="2" spans="1:9" ht="15.75" thickTop="1" x14ac:dyDescent="0.25">
      <c r="C2"/>
      <c r="D2"/>
      <c r="E2"/>
      <c r="F2"/>
    </row>
    <row r="3" spans="1:9" x14ac:dyDescent="0.25">
      <c r="A3" s="12" t="s">
        <v>9</v>
      </c>
      <c r="B3" s="12" t="s">
        <v>68</v>
      </c>
      <c r="C3" s="12" t="s">
        <v>1</v>
      </c>
      <c r="D3" s="12" t="s">
        <v>77</v>
      </c>
      <c r="E3" s="12" t="s">
        <v>2</v>
      </c>
      <c r="F3" s="12" t="s">
        <v>3</v>
      </c>
      <c r="G3" s="12" t="s">
        <v>0</v>
      </c>
      <c r="H3" s="12" t="s">
        <v>4</v>
      </c>
      <c r="I3" s="12" t="s">
        <v>5</v>
      </c>
    </row>
    <row r="4" spans="1:9" x14ac:dyDescent="0.25">
      <c r="A4" s="15"/>
      <c r="B4" s="15" t="s">
        <v>71</v>
      </c>
      <c r="C4" s="15" t="s">
        <v>90</v>
      </c>
      <c r="D4" s="8" t="s">
        <v>81</v>
      </c>
      <c r="E4" s="15">
        <v>3</v>
      </c>
      <c r="F4" s="17"/>
      <c r="G4" s="17">
        <f>E4*F4</f>
        <v>0</v>
      </c>
      <c r="H4" s="17"/>
      <c r="I4" s="17">
        <f>G4+H4</f>
        <v>0</v>
      </c>
    </row>
    <row r="5" spans="1:9" x14ac:dyDescent="0.25">
      <c r="A5" s="15"/>
      <c r="B5" s="15" t="s">
        <v>71</v>
      </c>
      <c r="C5" s="15" t="s">
        <v>91</v>
      </c>
      <c r="D5" s="8" t="s">
        <v>79</v>
      </c>
      <c r="E5" s="15">
        <v>1</v>
      </c>
      <c r="F5" s="17"/>
      <c r="G5" s="17">
        <f>E5*F5</f>
        <v>0</v>
      </c>
      <c r="H5" s="17"/>
      <c r="I5" s="17">
        <f>G5+H5</f>
        <v>0</v>
      </c>
    </row>
    <row r="6" spans="1:9" x14ac:dyDescent="0.25">
      <c r="A6" s="15"/>
      <c r="B6" s="15" t="s">
        <v>71</v>
      </c>
      <c r="C6" s="15" t="s">
        <v>92</v>
      </c>
      <c r="D6" s="8" t="s">
        <v>53</v>
      </c>
      <c r="E6" s="15">
        <v>1</v>
      </c>
      <c r="F6" s="17"/>
      <c r="G6" s="17">
        <f>E6*F6</f>
        <v>0</v>
      </c>
      <c r="H6" s="17"/>
      <c r="I6" s="17">
        <f>G6+H6</f>
        <v>0</v>
      </c>
    </row>
    <row r="7" spans="1:9" x14ac:dyDescent="0.25">
      <c r="A7" s="13"/>
      <c r="B7" s="13" t="s">
        <v>71</v>
      </c>
      <c r="C7" s="13" t="s">
        <v>93</v>
      </c>
      <c r="D7" s="16" t="s">
        <v>52</v>
      </c>
      <c r="E7" s="13">
        <v>1</v>
      </c>
      <c r="F7" s="14"/>
      <c r="G7" s="14">
        <f>E7*F7</f>
        <v>0</v>
      </c>
      <c r="H7" s="14"/>
      <c r="I7" s="14">
        <f>G7+H7</f>
        <v>0</v>
      </c>
    </row>
    <row r="8" spans="1:9" x14ac:dyDescent="0.25">
      <c r="A8" s="13"/>
      <c r="B8" s="13" t="s">
        <v>71</v>
      </c>
      <c r="C8" s="13" t="s">
        <v>94</v>
      </c>
      <c r="D8" s="8" t="s">
        <v>84</v>
      </c>
      <c r="E8" s="13">
        <v>1</v>
      </c>
      <c r="F8" s="14"/>
      <c r="G8" s="14">
        <f>E8*F8</f>
        <v>0</v>
      </c>
      <c r="H8" s="14"/>
      <c r="I8" s="14">
        <f>G8+H8</f>
        <v>0</v>
      </c>
    </row>
    <row r="9" spans="1:9" x14ac:dyDescent="0.25">
      <c r="A9" s="13"/>
      <c r="B9" s="13" t="s">
        <v>71</v>
      </c>
      <c r="C9" s="13" t="s">
        <v>95</v>
      </c>
      <c r="D9" s="8" t="s">
        <v>89</v>
      </c>
      <c r="E9" s="13">
        <v>8</v>
      </c>
      <c r="F9" s="14"/>
      <c r="G9" s="14">
        <f>E9*F9</f>
        <v>0</v>
      </c>
      <c r="H9" s="14"/>
      <c r="I9" s="14">
        <f>G9+H9</f>
        <v>0</v>
      </c>
    </row>
    <row r="10" spans="1:9" x14ac:dyDescent="0.25">
      <c r="A10" s="13"/>
      <c r="B10" s="13" t="s">
        <v>71</v>
      </c>
      <c r="C10" s="13" t="s">
        <v>96</v>
      </c>
      <c r="D10" s="8" t="s">
        <v>87</v>
      </c>
      <c r="E10" s="13">
        <v>1</v>
      </c>
      <c r="F10" s="14"/>
      <c r="G10" s="14">
        <f>E10*F10</f>
        <v>0</v>
      </c>
      <c r="H10" s="14"/>
      <c r="I10" s="14">
        <f>G10+H10</f>
        <v>0</v>
      </c>
    </row>
    <row r="11" spans="1:9" x14ac:dyDescent="0.25">
      <c r="A11" s="16"/>
      <c r="B11" s="16" t="s">
        <v>71</v>
      </c>
      <c r="C11" s="16" t="s">
        <v>97</v>
      </c>
      <c r="D11" s="8" t="s">
        <v>82</v>
      </c>
      <c r="E11" s="16">
        <v>1</v>
      </c>
      <c r="F11" s="18">
        <v>0.77</v>
      </c>
      <c r="G11" s="18">
        <f>E11*F11</f>
        <v>0.77</v>
      </c>
      <c r="H11" s="18"/>
      <c r="I11" s="18">
        <f>G11+H11</f>
        <v>0.77</v>
      </c>
    </row>
    <row r="12" spans="1:9" x14ac:dyDescent="0.25">
      <c r="A12" s="13"/>
      <c r="B12" s="13" t="s">
        <v>71</v>
      </c>
      <c r="C12" s="13" t="s">
        <v>85</v>
      </c>
      <c r="D12" s="8" t="s">
        <v>86</v>
      </c>
      <c r="E12" s="13">
        <v>1</v>
      </c>
      <c r="F12" s="14"/>
      <c r="G12" s="14">
        <f>E12*F12</f>
        <v>0</v>
      </c>
      <c r="H12" s="14"/>
      <c r="I12" s="14">
        <f>G12+H12</f>
        <v>0</v>
      </c>
    </row>
    <row r="13" spans="1:9" x14ac:dyDescent="0.25">
      <c r="A13" s="16"/>
      <c r="B13" s="16" t="s">
        <v>71</v>
      </c>
      <c r="C13" s="16" t="s">
        <v>98</v>
      </c>
      <c r="D13" s="8" t="s">
        <v>88</v>
      </c>
      <c r="E13" s="16">
        <v>1</v>
      </c>
      <c r="F13" s="18">
        <v>1.23</v>
      </c>
      <c r="G13" s="18">
        <f>E13*F13</f>
        <v>1.23</v>
      </c>
      <c r="H13" s="18"/>
      <c r="I13" s="18">
        <f>G13+H13</f>
        <v>1.23</v>
      </c>
    </row>
    <row r="14" spans="1:9" x14ac:dyDescent="0.25">
      <c r="A14" s="13"/>
      <c r="B14" s="13" t="s">
        <v>71</v>
      </c>
      <c r="C14" s="13" t="s">
        <v>101</v>
      </c>
      <c r="D14" s="8" t="s">
        <v>56</v>
      </c>
      <c r="E14" s="13">
        <v>1</v>
      </c>
      <c r="F14" s="14"/>
      <c r="G14" s="14">
        <f>E14*F14</f>
        <v>0</v>
      </c>
      <c r="H14" s="14"/>
      <c r="I14" s="14">
        <f>G14+H14</f>
        <v>0</v>
      </c>
    </row>
    <row r="15" spans="1:9" x14ac:dyDescent="0.25">
      <c r="A15" s="16"/>
      <c r="B15" s="16" t="s">
        <v>71</v>
      </c>
      <c r="C15" s="16" t="s">
        <v>99</v>
      </c>
      <c r="D15" s="8" t="s">
        <v>83</v>
      </c>
      <c r="E15" s="16">
        <v>1</v>
      </c>
      <c r="F15" s="18">
        <v>0.39</v>
      </c>
      <c r="G15" s="18">
        <f>E15*F15</f>
        <v>0.39</v>
      </c>
      <c r="H15" s="18"/>
      <c r="I15" s="18">
        <f>G15+H15</f>
        <v>0.39</v>
      </c>
    </row>
    <row r="16" spans="1:9" x14ac:dyDescent="0.25">
      <c r="A16" s="13"/>
      <c r="B16" s="13" t="s">
        <v>71</v>
      </c>
      <c r="C16" s="13" t="s">
        <v>100</v>
      </c>
      <c r="D16" s="8" t="s">
        <v>45</v>
      </c>
      <c r="E16" s="13">
        <v>1</v>
      </c>
      <c r="F16" s="14"/>
      <c r="G16" s="14">
        <f>E16*F16</f>
        <v>0</v>
      </c>
      <c r="H16" s="14"/>
      <c r="I16" s="14">
        <f>G16+H16</f>
        <v>0</v>
      </c>
    </row>
    <row r="17" spans="1:11" x14ac:dyDescent="0.25">
      <c r="A17" s="13"/>
      <c r="B17" s="13" t="s">
        <v>71</v>
      </c>
      <c r="C17" s="13" t="s">
        <v>78</v>
      </c>
      <c r="D17" s="15" t="s">
        <v>80</v>
      </c>
      <c r="E17" s="13">
        <v>6</v>
      </c>
      <c r="F17" s="14"/>
      <c r="G17" s="14">
        <f>E17*F17</f>
        <v>0</v>
      </c>
      <c r="H17" s="14"/>
      <c r="I17" s="14">
        <f>G17+H17</f>
        <v>0</v>
      </c>
    </row>
    <row r="18" spans="1:11" x14ac:dyDescent="0.25">
      <c r="A18" s="13"/>
      <c r="B18" s="13" t="s">
        <v>71</v>
      </c>
      <c r="C18" s="13" t="s">
        <v>103</v>
      </c>
      <c r="D18" s="8" t="s">
        <v>87</v>
      </c>
      <c r="E18" s="13">
        <v>16</v>
      </c>
      <c r="F18" s="14"/>
      <c r="G18" s="14">
        <f>E18*F18</f>
        <v>0</v>
      </c>
      <c r="H18" s="14"/>
      <c r="I18" s="14">
        <f>G18+H18</f>
        <v>0</v>
      </c>
    </row>
    <row r="19" spans="1:11" x14ac:dyDescent="0.25">
      <c r="A19" s="13"/>
      <c r="B19" s="13" t="s">
        <v>71</v>
      </c>
      <c r="C19" s="13" t="s">
        <v>102</v>
      </c>
      <c r="D19" s="8" t="s">
        <v>104</v>
      </c>
      <c r="E19" s="13">
        <f>24+16</f>
        <v>40</v>
      </c>
      <c r="F19" s="14"/>
      <c r="G19" s="14">
        <f>E19*F19</f>
        <v>0</v>
      </c>
      <c r="H19" s="14"/>
      <c r="I19" s="14">
        <f>G19+H19</f>
        <v>0</v>
      </c>
    </row>
    <row r="20" spans="1:11" x14ac:dyDescent="0.25">
      <c r="A20" s="13"/>
      <c r="B20" s="13" t="s">
        <v>72</v>
      </c>
      <c r="C20" s="13"/>
      <c r="D20" s="8"/>
      <c r="E20" s="13"/>
      <c r="F20" s="14"/>
      <c r="G20" s="14">
        <f>E20*F20</f>
        <v>0</v>
      </c>
      <c r="H20" s="14"/>
      <c r="I20" s="14">
        <f>G20+H20</f>
        <v>0</v>
      </c>
    </row>
    <row r="21" spans="1:11" x14ac:dyDescent="0.25">
      <c r="C21"/>
      <c r="D21"/>
      <c r="E21"/>
      <c r="F21"/>
    </row>
    <row r="22" spans="1:11" x14ac:dyDescent="0.25">
      <c r="C22"/>
      <c r="D22"/>
      <c r="E22"/>
      <c r="F22"/>
    </row>
    <row r="23" spans="1:11" x14ac:dyDescent="0.25">
      <c r="C23"/>
      <c r="D23"/>
      <c r="E23"/>
      <c r="F23"/>
    </row>
    <row r="24" spans="1:11" x14ac:dyDescent="0.25">
      <c r="C24"/>
      <c r="D24"/>
      <c r="E24"/>
      <c r="F24"/>
    </row>
    <row r="25" spans="1:11" x14ac:dyDescent="0.25">
      <c r="C25"/>
      <c r="D25"/>
      <c r="E25"/>
      <c r="F25"/>
    </row>
    <row r="26" spans="1:11" x14ac:dyDescent="0.25">
      <c r="A26" s="4" t="s">
        <v>9</v>
      </c>
      <c r="B26" s="4" t="s">
        <v>68</v>
      </c>
      <c r="C26" s="1" t="s">
        <v>1</v>
      </c>
      <c r="D26" s="1" t="s">
        <v>2</v>
      </c>
      <c r="E26" s="1" t="s">
        <v>3</v>
      </c>
      <c r="F26" s="1" t="s">
        <v>0</v>
      </c>
      <c r="G26" s="1" t="s">
        <v>4</v>
      </c>
      <c r="H26" s="1" t="s">
        <v>5</v>
      </c>
    </row>
    <row r="27" spans="1:11" x14ac:dyDescent="0.25">
      <c r="A27" t="s">
        <v>10</v>
      </c>
      <c r="B27" t="s">
        <v>72</v>
      </c>
      <c r="C27" t="s">
        <v>7</v>
      </c>
      <c r="D27">
        <v>4</v>
      </c>
      <c r="E27" s="1">
        <v>3.69</v>
      </c>
      <c r="F27" s="1">
        <f t="shared" ref="F27:F30" si="0">D27*E27</f>
        <v>14.76</v>
      </c>
      <c r="G27" s="1">
        <v>0.99</v>
      </c>
      <c r="H27" s="1">
        <f t="shared" ref="H27:H30" si="1">F27+G27</f>
        <v>15.75</v>
      </c>
    </row>
    <row r="28" spans="1:11" x14ac:dyDescent="0.25">
      <c r="A28" t="s">
        <v>10</v>
      </c>
      <c r="B28" t="s">
        <v>72</v>
      </c>
      <c r="C28" t="s">
        <v>8</v>
      </c>
      <c r="D28">
        <v>1</v>
      </c>
      <c r="E28" s="1">
        <v>0.99</v>
      </c>
      <c r="F28" s="1">
        <f t="shared" si="0"/>
        <v>0.99</v>
      </c>
      <c r="G28" s="1">
        <v>0.99</v>
      </c>
      <c r="H28" s="1">
        <f t="shared" si="1"/>
        <v>1.98</v>
      </c>
      <c r="J28" s="8"/>
      <c r="K28" t="s">
        <v>70</v>
      </c>
    </row>
    <row r="29" spans="1:11" x14ac:dyDescent="0.25">
      <c r="A29" s="8" t="s">
        <v>10</v>
      </c>
      <c r="B29" s="8" t="s">
        <v>71</v>
      </c>
      <c r="C29" s="8" t="s">
        <v>11</v>
      </c>
      <c r="D29" s="8">
        <v>1</v>
      </c>
      <c r="E29" s="9">
        <v>6.99</v>
      </c>
      <c r="F29" s="9">
        <f t="shared" si="0"/>
        <v>6.99</v>
      </c>
      <c r="G29" s="9">
        <v>0</v>
      </c>
      <c r="H29" s="9">
        <f t="shared" si="1"/>
        <v>6.99</v>
      </c>
    </row>
    <row r="30" spans="1:11" x14ac:dyDescent="0.25">
      <c r="A30" s="8" t="s">
        <v>10</v>
      </c>
      <c r="B30" s="8" t="s">
        <v>72</v>
      </c>
      <c r="C30" s="8" t="s">
        <v>12</v>
      </c>
      <c r="D30" s="8">
        <v>2</v>
      </c>
      <c r="E30" s="9">
        <v>1.89</v>
      </c>
      <c r="F30" s="9">
        <f t="shared" si="0"/>
        <v>3.78</v>
      </c>
      <c r="G30" s="9">
        <v>0.88</v>
      </c>
      <c r="H30" s="9">
        <f t="shared" si="1"/>
        <v>4.66</v>
      </c>
    </row>
    <row r="31" spans="1:11" x14ac:dyDescent="0.25">
      <c r="A31" s="8" t="s">
        <v>14</v>
      </c>
      <c r="B31" s="8" t="s">
        <v>71</v>
      </c>
      <c r="C31" s="8" t="s">
        <v>13</v>
      </c>
      <c r="D31" s="8">
        <v>1</v>
      </c>
      <c r="E31" s="9">
        <v>0.38</v>
      </c>
      <c r="F31" s="9">
        <f t="shared" ref="F31" si="2">D31*E31</f>
        <v>0.38</v>
      </c>
      <c r="G31" s="9"/>
      <c r="H31" s="9">
        <f t="shared" ref="H31" si="3">F31+G31</f>
        <v>0.38</v>
      </c>
    </row>
    <row r="32" spans="1:11" x14ac:dyDescent="0.25">
      <c r="A32" s="8" t="s">
        <v>10</v>
      </c>
      <c r="B32" s="8" t="s">
        <v>69</v>
      </c>
      <c r="C32" s="8" t="s">
        <v>15</v>
      </c>
      <c r="D32" s="8">
        <v>1</v>
      </c>
      <c r="E32" s="9">
        <v>4.49</v>
      </c>
      <c r="F32" s="9">
        <f t="shared" ref="F32:F34" si="4">D32*E32</f>
        <v>4.49</v>
      </c>
      <c r="G32" s="9"/>
      <c r="H32" s="9">
        <f t="shared" ref="H32:H34" si="5">F32+G32</f>
        <v>4.49</v>
      </c>
    </row>
    <row r="33" spans="1:8" x14ac:dyDescent="0.25">
      <c r="A33" s="8" t="s">
        <v>10</v>
      </c>
      <c r="B33" s="8" t="s">
        <v>69</v>
      </c>
      <c r="C33" s="8" t="s">
        <v>16</v>
      </c>
      <c r="D33" s="8">
        <v>2</v>
      </c>
      <c r="E33" s="9">
        <v>3.16</v>
      </c>
      <c r="F33" s="9">
        <f t="shared" si="4"/>
        <v>6.32</v>
      </c>
      <c r="G33" s="9"/>
      <c r="H33" s="9">
        <f t="shared" si="5"/>
        <v>6.32</v>
      </c>
    </row>
    <row r="34" spans="1:8" x14ac:dyDescent="0.25">
      <c r="A34" s="8" t="s">
        <v>10</v>
      </c>
      <c r="B34" s="8" t="s">
        <v>71</v>
      </c>
      <c r="C34" s="8" t="s">
        <v>24</v>
      </c>
      <c r="D34" s="8">
        <v>1</v>
      </c>
      <c r="E34" s="9">
        <v>1.99</v>
      </c>
      <c r="F34" s="9">
        <f t="shared" si="4"/>
        <v>1.99</v>
      </c>
      <c r="G34" s="9"/>
      <c r="H34" s="9">
        <f t="shared" si="5"/>
        <v>1.99</v>
      </c>
    </row>
    <row r="35" spans="1:8" x14ac:dyDescent="0.25">
      <c r="A35" t="s">
        <v>14</v>
      </c>
      <c r="C35" t="s">
        <v>62</v>
      </c>
      <c r="D35">
        <v>1</v>
      </c>
      <c r="E35">
        <v>4.79</v>
      </c>
      <c r="F35">
        <f t="shared" ref="F35:F38" si="6">D35*E35</f>
        <v>4.79</v>
      </c>
      <c r="H35">
        <f t="shared" ref="H35:H38" si="7">F35+G35</f>
        <v>4.79</v>
      </c>
    </row>
    <row r="36" spans="1:8" x14ac:dyDescent="0.25">
      <c r="A36" s="8" t="s">
        <v>14</v>
      </c>
      <c r="B36" s="8" t="s">
        <v>71</v>
      </c>
      <c r="C36" s="8" t="s">
        <v>63</v>
      </c>
      <c r="D36" s="8">
        <v>2</v>
      </c>
      <c r="E36" s="9">
        <v>0.02</v>
      </c>
      <c r="F36" s="9">
        <f t="shared" si="6"/>
        <v>0.04</v>
      </c>
      <c r="G36" s="9"/>
      <c r="H36" s="9">
        <f t="shared" si="7"/>
        <v>0.04</v>
      </c>
    </row>
    <row r="37" spans="1:8" x14ac:dyDescent="0.25">
      <c r="A37" s="8" t="s">
        <v>14</v>
      </c>
      <c r="B37" s="8" t="s">
        <v>71</v>
      </c>
      <c r="C37" s="8" t="s">
        <v>64</v>
      </c>
      <c r="D37" s="8">
        <v>100</v>
      </c>
      <c r="E37" s="9">
        <v>0.01</v>
      </c>
      <c r="F37" s="9">
        <f t="shared" si="6"/>
        <v>1</v>
      </c>
      <c r="G37" s="9"/>
      <c r="H37" s="9">
        <f t="shared" si="7"/>
        <v>1</v>
      </c>
    </row>
    <row r="38" spans="1:8" x14ac:dyDescent="0.25">
      <c r="A38" t="s">
        <v>10</v>
      </c>
      <c r="C38" t="s">
        <v>65</v>
      </c>
      <c r="D38">
        <v>1</v>
      </c>
      <c r="E38" s="1">
        <v>0.99</v>
      </c>
      <c r="F38" s="1">
        <f t="shared" si="6"/>
        <v>0.99</v>
      </c>
      <c r="G38" s="1"/>
      <c r="H38" s="1">
        <f t="shared" si="7"/>
        <v>0.99</v>
      </c>
    </row>
    <row r="39" spans="1:8" x14ac:dyDescent="0.25">
      <c r="A39" s="8" t="s">
        <v>66</v>
      </c>
      <c r="B39" s="8" t="s">
        <v>69</v>
      </c>
      <c r="C39" s="8" t="s">
        <v>67</v>
      </c>
      <c r="D39" s="8">
        <v>1</v>
      </c>
      <c r="E39" s="9">
        <v>10.99</v>
      </c>
      <c r="F39" s="9">
        <f>D39*E39</f>
        <v>10.99</v>
      </c>
      <c r="G39" s="9"/>
      <c r="H39" s="9">
        <f>F39+G39</f>
        <v>10.99</v>
      </c>
    </row>
    <row r="40" spans="1:8" x14ac:dyDescent="0.25">
      <c r="A40" s="10" t="s">
        <v>10</v>
      </c>
      <c r="B40" s="8" t="s">
        <v>69</v>
      </c>
      <c r="C40" s="8" t="s">
        <v>73</v>
      </c>
      <c r="D40" s="8">
        <v>2</v>
      </c>
      <c r="E40" s="11">
        <v>3.16</v>
      </c>
      <c r="F40" s="11">
        <f>D40*E40</f>
        <v>6.32</v>
      </c>
      <c r="G40" s="11"/>
      <c r="H40" s="11">
        <f>F40+G40</f>
        <v>6.32</v>
      </c>
    </row>
    <row r="41" spans="1:8" x14ac:dyDescent="0.25">
      <c r="A41" s="10" t="s">
        <v>10</v>
      </c>
      <c r="B41" s="8" t="s">
        <v>69</v>
      </c>
      <c r="C41" s="8" t="s">
        <v>76</v>
      </c>
      <c r="D41" s="8">
        <v>12</v>
      </c>
      <c r="E41" s="11"/>
      <c r="F41" s="11">
        <f>D41*E41</f>
        <v>0</v>
      </c>
      <c r="G41" s="11"/>
      <c r="H41" s="11">
        <f>F41+G41</f>
        <v>0</v>
      </c>
    </row>
    <row r="42" spans="1:8" x14ac:dyDescent="0.25">
      <c r="A42" s="10" t="s">
        <v>10</v>
      </c>
      <c r="B42" s="8" t="s">
        <v>69</v>
      </c>
      <c r="C42" s="8" t="s">
        <v>75</v>
      </c>
      <c r="D42" s="8">
        <v>4</v>
      </c>
      <c r="E42" s="11"/>
      <c r="F42" s="11">
        <f>D42*E42</f>
        <v>0</v>
      </c>
      <c r="G42" s="11"/>
      <c r="H42" s="11">
        <f>F42+G42</f>
        <v>0</v>
      </c>
    </row>
    <row r="43" spans="1:8" x14ac:dyDescent="0.25">
      <c r="A43" s="10" t="s">
        <v>10</v>
      </c>
      <c r="B43" s="8" t="s">
        <v>69</v>
      </c>
      <c r="C43" s="8" t="s">
        <v>74</v>
      </c>
      <c r="D43" s="8">
        <v>16</v>
      </c>
      <c r="E43" s="11"/>
      <c r="F43" s="11">
        <f>D43*E43</f>
        <v>0</v>
      </c>
      <c r="G43" s="11"/>
      <c r="H43" s="11">
        <f>F43+G43</f>
        <v>0</v>
      </c>
    </row>
    <row r="44" spans="1:8" x14ac:dyDescent="0.25">
      <c r="A44" s="5"/>
      <c r="C44" t="s">
        <v>6</v>
      </c>
      <c r="D44"/>
      <c r="E44" s="3"/>
      <c r="F44" s="3"/>
      <c r="G44" s="3"/>
      <c r="H44" s="2">
        <f>SUBTOTAL(109,Table1[Subtotal])</f>
        <v>66.69</v>
      </c>
    </row>
    <row r="45" spans="1:8" x14ac:dyDescent="0.25">
      <c r="A45" s="5"/>
      <c r="C45"/>
      <c r="D45"/>
      <c r="E45" s="3"/>
      <c r="F45" s="3"/>
      <c r="G45" s="3"/>
      <c r="H45" s="2"/>
    </row>
    <row r="46" spans="1:8" x14ac:dyDescent="0.25">
      <c r="A46" s="5"/>
      <c r="C46"/>
      <c r="D46"/>
      <c r="E46" s="3"/>
      <c r="F46" s="3"/>
      <c r="G46" s="3"/>
      <c r="H46" s="2"/>
    </row>
    <row r="47" spans="1:8" x14ac:dyDescent="0.25">
      <c r="A47" s="5"/>
      <c r="C47"/>
      <c r="D47"/>
      <c r="E47" s="3"/>
      <c r="F47" s="3"/>
      <c r="G47" s="3"/>
      <c r="H47" s="2"/>
    </row>
    <row r="48" spans="1:8" x14ac:dyDescent="0.25">
      <c r="A48" s="5"/>
      <c r="C48"/>
      <c r="D48"/>
      <c r="E48" s="3"/>
      <c r="F48" s="3"/>
      <c r="G48" s="3"/>
      <c r="H48" s="2"/>
    </row>
    <row r="49" spans="1:8" ht="20.25" thickBot="1" x14ac:dyDescent="0.35">
      <c r="A49" s="6" t="s">
        <v>20</v>
      </c>
    </row>
    <row r="50" spans="1:8" ht="15.75" thickTop="1" x14ac:dyDescent="0.25">
      <c r="C50"/>
      <c r="D50"/>
      <c r="E50"/>
      <c r="F50"/>
    </row>
    <row r="51" spans="1:8" x14ac:dyDescent="0.25">
      <c r="A51" s="4" t="s">
        <v>9</v>
      </c>
      <c r="B51" s="4" t="s">
        <v>68</v>
      </c>
      <c r="C51" s="1" t="s">
        <v>1</v>
      </c>
      <c r="D51" s="1" t="s">
        <v>2</v>
      </c>
      <c r="E51" s="1" t="s">
        <v>3</v>
      </c>
      <c r="F51" s="1" t="s">
        <v>0</v>
      </c>
      <c r="G51" s="1" t="s">
        <v>4</v>
      </c>
      <c r="H51" s="1" t="s">
        <v>5</v>
      </c>
    </row>
    <row r="52" spans="1:8" x14ac:dyDescent="0.25">
      <c r="A52" t="s">
        <v>10</v>
      </c>
      <c r="C52" t="s">
        <v>17</v>
      </c>
      <c r="D52">
        <v>1</v>
      </c>
      <c r="E52" s="1">
        <v>8.9499999999999993</v>
      </c>
      <c r="F52" s="1">
        <f>D52*E52</f>
        <v>8.9499999999999993</v>
      </c>
      <c r="G52" s="1"/>
      <c r="H52" s="1">
        <f>F52+G52</f>
        <v>8.9499999999999993</v>
      </c>
    </row>
    <row r="53" spans="1:8" x14ac:dyDescent="0.25">
      <c r="A53" t="s">
        <v>14</v>
      </c>
      <c r="C53" t="s">
        <v>18</v>
      </c>
      <c r="D53">
        <v>2</v>
      </c>
      <c r="E53" s="1">
        <v>3.7</v>
      </c>
      <c r="F53" s="1">
        <f>D53*E53</f>
        <v>7.4</v>
      </c>
      <c r="G53" s="1"/>
      <c r="H53" s="1">
        <f>F53+G53</f>
        <v>7.4</v>
      </c>
    </row>
    <row r="54" spans="1:8" x14ac:dyDescent="0.25">
      <c r="A54" t="s">
        <v>14</v>
      </c>
      <c r="C54" t="s">
        <v>19</v>
      </c>
      <c r="D54">
        <v>2</v>
      </c>
      <c r="E54" s="1">
        <v>3.89</v>
      </c>
      <c r="F54" s="1">
        <f>D54*E54</f>
        <v>7.78</v>
      </c>
      <c r="G54" s="1"/>
      <c r="H54" s="1">
        <f>F54+G54</f>
        <v>7.78</v>
      </c>
    </row>
    <row r="55" spans="1:8" x14ac:dyDescent="0.25">
      <c r="A55" t="s">
        <v>14</v>
      </c>
      <c r="C55" t="s">
        <v>23</v>
      </c>
      <c r="D55">
        <v>1</v>
      </c>
      <c r="E55" s="1">
        <v>4.04</v>
      </c>
      <c r="F55" s="1">
        <f>D55*E55</f>
        <v>4.04</v>
      </c>
      <c r="G55" s="1"/>
      <c r="H55" s="1">
        <f>F55+G55</f>
        <v>4.04</v>
      </c>
    </row>
    <row r="56" spans="1:8" x14ac:dyDescent="0.25">
      <c r="A56" t="s">
        <v>14</v>
      </c>
      <c r="C56" t="s">
        <v>22</v>
      </c>
      <c r="D56">
        <v>1</v>
      </c>
      <c r="E56" s="1">
        <v>5.62</v>
      </c>
      <c r="F56" s="1">
        <f>D56*E56</f>
        <v>5.62</v>
      </c>
      <c r="G56" s="1"/>
      <c r="H56" s="1">
        <f>F56+G56</f>
        <v>5.62</v>
      </c>
    </row>
    <row r="57" spans="1:8" x14ac:dyDescent="0.25">
      <c r="A57" s="5"/>
      <c r="B57" s="5"/>
      <c r="C57" t="s">
        <v>6</v>
      </c>
      <c r="D57"/>
      <c r="E57" s="3"/>
      <c r="F57" s="3"/>
      <c r="G57" s="3"/>
      <c r="H57" s="2">
        <f>SUBTOTAL(109,Table13[Subtotal])</f>
        <v>33.79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" x14ac:dyDescent="0.25"/>
  <cols>
    <col min="1" max="1" width="6.28515625" customWidth="1"/>
    <col min="2" max="2" width="10.7109375" bestFit="1" customWidth="1"/>
    <col min="3" max="3" width="11.42578125" customWidth="1"/>
    <col min="4" max="4" width="13.140625" bestFit="1" customWidth="1"/>
  </cols>
  <sheetData>
    <row r="1" spans="1:4" x14ac:dyDescent="0.25">
      <c r="A1" t="s">
        <v>26</v>
      </c>
      <c r="B1" t="s">
        <v>27</v>
      </c>
      <c r="C1" t="s">
        <v>29</v>
      </c>
      <c r="D1" t="s">
        <v>60</v>
      </c>
    </row>
    <row r="2" spans="1:4" x14ac:dyDescent="0.25">
      <c r="A2" t="s">
        <v>25</v>
      </c>
      <c r="B2" t="s">
        <v>28</v>
      </c>
      <c r="C2" t="s">
        <v>30</v>
      </c>
      <c r="D2" t="s">
        <v>32</v>
      </c>
    </row>
    <row r="3" spans="1:4" x14ac:dyDescent="0.25">
      <c r="A3" t="s">
        <v>31</v>
      </c>
      <c r="B3" t="s">
        <v>28</v>
      </c>
      <c r="C3" t="s">
        <v>30</v>
      </c>
      <c r="D3" t="s">
        <v>33</v>
      </c>
    </row>
    <row r="4" spans="1:4" x14ac:dyDescent="0.25">
      <c r="A4" t="s">
        <v>34</v>
      </c>
      <c r="B4" t="s">
        <v>38</v>
      </c>
      <c r="C4" t="s">
        <v>35</v>
      </c>
      <c r="D4" t="s">
        <v>36</v>
      </c>
    </row>
    <row r="5" spans="1:4" x14ac:dyDescent="0.25">
      <c r="A5" t="s">
        <v>37</v>
      </c>
      <c r="B5" s="7" t="s">
        <v>38</v>
      </c>
      <c r="C5" t="s">
        <v>35</v>
      </c>
      <c r="D5" t="s">
        <v>39</v>
      </c>
    </row>
    <row r="6" spans="1:4" x14ac:dyDescent="0.25">
      <c r="A6" t="s">
        <v>40</v>
      </c>
      <c r="B6" t="s">
        <v>38</v>
      </c>
      <c r="C6" t="s">
        <v>41</v>
      </c>
      <c r="D6" t="s">
        <v>42</v>
      </c>
    </row>
    <row r="7" spans="1:4" x14ac:dyDescent="0.25">
      <c r="A7" t="s">
        <v>43</v>
      </c>
      <c r="B7" t="s">
        <v>38</v>
      </c>
      <c r="C7" t="s">
        <v>35</v>
      </c>
      <c r="D7" t="s">
        <v>44</v>
      </c>
    </row>
    <row r="8" spans="1:4" x14ac:dyDescent="0.25">
      <c r="A8" t="s">
        <v>45</v>
      </c>
      <c r="B8" t="s">
        <v>46</v>
      </c>
      <c r="C8" t="s">
        <v>47</v>
      </c>
      <c r="D8" t="s">
        <v>47</v>
      </c>
    </row>
    <row r="9" spans="1:4" x14ac:dyDescent="0.25">
      <c r="A9" t="s">
        <v>48</v>
      </c>
      <c r="B9" t="s">
        <v>49</v>
      </c>
      <c r="C9" t="s">
        <v>51</v>
      </c>
      <c r="D9" t="s">
        <v>50</v>
      </c>
    </row>
    <row r="10" spans="1:4" x14ac:dyDescent="0.25">
      <c r="A10" t="s">
        <v>52</v>
      </c>
      <c r="B10" t="s">
        <v>49</v>
      </c>
      <c r="C10" t="s">
        <v>51</v>
      </c>
      <c r="D10" t="s">
        <v>50</v>
      </c>
    </row>
    <row r="11" spans="1:4" x14ac:dyDescent="0.25">
      <c r="A11" t="s">
        <v>51</v>
      </c>
      <c r="B11" t="s">
        <v>49</v>
      </c>
      <c r="C11" t="s">
        <v>51</v>
      </c>
      <c r="D11" t="s">
        <v>50</v>
      </c>
    </row>
    <row r="12" spans="1:4" x14ac:dyDescent="0.25">
      <c r="A12" t="s">
        <v>53</v>
      </c>
      <c r="B12" t="s">
        <v>49</v>
      </c>
      <c r="C12" t="s">
        <v>51</v>
      </c>
      <c r="D12" t="s">
        <v>54</v>
      </c>
    </row>
    <row r="13" spans="1:4" x14ac:dyDescent="0.25">
      <c r="A13" t="s">
        <v>55</v>
      </c>
      <c r="B13" t="s">
        <v>49</v>
      </c>
      <c r="C13" t="s">
        <v>51</v>
      </c>
      <c r="D13" t="s">
        <v>61</v>
      </c>
    </row>
    <row r="14" spans="1:4" x14ac:dyDescent="0.25">
      <c r="A14" t="s">
        <v>56</v>
      </c>
      <c r="B14" t="s">
        <v>57</v>
      </c>
      <c r="C14" t="s">
        <v>58</v>
      </c>
      <c r="D14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2014-11-29T12:21:41Z</dcterms:created>
  <dcterms:modified xsi:type="dcterms:W3CDTF">2014-12-27T19:55:35Z</dcterms:modified>
</cp:coreProperties>
</file>