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enchmarks\src\doc\refs\"/>
    </mc:Choice>
  </mc:AlternateContent>
  <bookViews>
    <workbookView xWindow="0" yWindow="0" windowWidth="32265" windowHeight="98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H24" i="2"/>
  <c r="F24" i="2"/>
  <c r="J20" i="2"/>
  <c r="J21" i="2"/>
  <c r="I33" i="2"/>
  <c r="J32" i="2"/>
  <c r="H32" i="2"/>
  <c r="H33" i="2" s="1"/>
  <c r="G33" i="2"/>
  <c r="E33" i="2"/>
  <c r="F32" i="2"/>
  <c r="F33" i="2" s="1"/>
  <c r="I42" i="2"/>
  <c r="G42" i="2"/>
  <c r="E42" i="2"/>
  <c r="J41" i="2"/>
  <c r="H41" i="2"/>
  <c r="F41" i="2"/>
  <c r="J40" i="2"/>
  <c r="H40" i="2"/>
  <c r="F40" i="2"/>
  <c r="H39" i="2"/>
  <c r="F39" i="2"/>
  <c r="H38" i="2"/>
  <c r="F38" i="2"/>
  <c r="J31" i="2"/>
  <c r="J22" i="2"/>
  <c r="J23" i="2"/>
  <c r="J25" i="2"/>
  <c r="J26" i="2"/>
  <c r="J27" i="2"/>
  <c r="J28" i="2"/>
  <c r="J29" i="2"/>
  <c r="J30" i="2"/>
  <c r="H21" i="2"/>
  <c r="H26" i="2"/>
  <c r="H28" i="2"/>
  <c r="H29" i="2"/>
  <c r="H25" i="2"/>
  <c r="H31" i="2"/>
  <c r="H30" i="2"/>
  <c r="H23" i="2"/>
  <c r="H22" i="2"/>
  <c r="H27" i="2"/>
  <c r="H20" i="2"/>
  <c r="F21" i="2"/>
  <c r="F26" i="2"/>
  <c r="F28" i="2"/>
  <c r="F29" i="2"/>
  <c r="F25" i="2"/>
  <c r="F31" i="2"/>
  <c r="F30" i="2"/>
  <c r="F23" i="2"/>
  <c r="F22" i="2"/>
  <c r="F27" i="2"/>
  <c r="F20" i="2"/>
  <c r="J33" i="2" l="1"/>
  <c r="I4" i="1"/>
  <c r="I5" i="1"/>
  <c r="I6" i="1"/>
  <c r="D3" i="1"/>
  <c r="D4" i="1"/>
  <c r="D5" i="1"/>
  <c r="D6" i="1"/>
  <c r="D2" i="1"/>
  <c r="I3" i="1" l="1"/>
  <c r="I2" i="1"/>
  <c r="F42" i="2"/>
</calcChain>
</file>

<file path=xl/sharedStrings.xml><?xml version="1.0" encoding="utf-8"?>
<sst xmlns="http://schemas.openxmlformats.org/spreadsheetml/2006/main" count="140" uniqueCount="56">
  <si>
    <t>BLOB APPEND</t>
  </si>
  <si>
    <t>ROWS</t>
  </si>
  <si>
    <t>200 KS/s</t>
  </si>
  <si>
    <t>40000S/s</t>
  </si>
  <si>
    <t>128 ch</t>
  </si>
  <si>
    <t>MJS</t>
  </si>
  <si>
    <t>TS</t>
  </si>
  <si>
    <t>Not viable</t>
  </si>
  <si>
    <t>AS SSD Benchmark Speed</t>
  </si>
  <si>
    <t>TDMS</t>
  </si>
  <si>
    <t>HDF5</t>
  </si>
  <si>
    <t>215.25     MB/s</t>
  </si>
  <si>
    <t>160.00     MB/S</t>
  </si>
  <si>
    <t>SQLite BLOB</t>
  </si>
  <si>
    <t>102.40     MB/S</t>
  </si>
  <si>
    <t>000.80    MB/S</t>
  </si>
  <si>
    <t>Disk I/O Write Speed</t>
  </si>
  <si>
    <t>% Theroretical Speed</t>
  </si>
  <si>
    <t>#Channels</t>
  </si>
  <si>
    <t>Not keeping up (no stabilization)</t>
  </si>
  <si>
    <t>100019 KB</t>
  </si>
  <si>
    <t>100016 KB</t>
  </si>
  <si>
    <t>180188 KB</t>
  </si>
  <si>
    <t xml:space="preserve">Disk FootPrint </t>
  </si>
  <si>
    <t>Remark</t>
  </si>
  <si>
    <t>447.79     MB/s</t>
  </si>
  <si>
    <t>356.00     MB/S</t>
  </si>
  <si>
    <t>256.00     MB/S</t>
  </si>
  <si>
    <t>Stable</t>
  </si>
  <si>
    <t>N/A</t>
  </si>
  <si>
    <t>Criterion</t>
  </si>
  <si>
    <t>SQLite (BLOB Append)</t>
  </si>
  <si>
    <t>Append Efficiency</t>
  </si>
  <si>
    <t>Random Access Performance</t>
  </si>
  <si>
    <t>Data Structure Flexibility</t>
  </si>
  <si>
    <t>Metadata Handling</t>
  </si>
  <si>
    <t>Compression Support</t>
  </si>
  <si>
    <t>Transactional Safety</t>
  </si>
  <si>
    <t>Ease of Use / Tuning Needed</t>
  </si>
  <si>
    <t>Streaming Write Speed*</t>
  </si>
  <si>
    <t>Metadata Overhead</t>
  </si>
  <si>
    <t>Queriability of Data</t>
  </si>
  <si>
    <t>Weight</t>
  </si>
  <si>
    <t>rem</t>
  </si>
  <si>
    <t>Cross-Platform Compatibility**</t>
  </si>
  <si>
    <t>** On windows platform - TDMS score lower(2) if other platform considered</t>
  </si>
  <si>
    <t>SQLIite</t>
  </si>
  <si>
    <t>SQLite ROWS</t>
  </si>
  <si>
    <t>068.00  MB/S</t>
  </si>
  <si>
    <t>201.60     MB/S</t>
  </si>
  <si>
    <t>085.00  MB/S</t>
  </si>
  <si>
    <t>SQLite ROWS - 2 TABLES</t>
  </si>
  <si>
    <t>232.00     MB/S</t>
  </si>
  <si>
    <t>Open API</t>
  </si>
  <si>
    <t>Availability of portable, documented open APIs/libraries</t>
  </si>
  <si>
    <t>Native Multi-rate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</si>
</sst>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6"/>
      <color theme="1"/>
      <name val="Consolas"/>
      <family val="3"/>
    </font>
    <font>
      <sz val="11"/>
      <color rgb="FF006100"/>
      <name val="Consolas"/>
      <family val="3"/>
    </font>
    <font>
      <sz val="11"/>
      <color rgb="FF9C0006"/>
      <name val="Consolas"/>
      <family val="3"/>
    </font>
    <font>
      <sz val="11"/>
      <color rgb="FF3F3F7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8">
    <xf numFmtId="0" fontId="0" fillId="0" borderId="0" xfId="0"/>
    <xf numFmtId="10" fontId="0" fillId="0" borderId="0" xfId="0" applyNumberFormat="1"/>
    <xf numFmtId="0" fontId="1" fillId="2" borderId="11" xfId="1" applyBorder="1"/>
    <xf numFmtId="0" fontId="2" fillId="3" borderId="13" xfId="2" applyBorder="1"/>
    <xf numFmtId="0" fontId="4" fillId="0" borderId="6" xfId="0" applyFont="1" applyBorder="1"/>
    <xf numFmtId="0" fontId="1" fillId="2" borderId="6" xfId="1" applyBorder="1"/>
    <xf numFmtId="0" fontId="4" fillId="0" borderId="7" xfId="0" applyFont="1" applyBorder="1"/>
    <xf numFmtId="0" fontId="4" fillId="0" borderId="17" xfId="0" applyFont="1" applyBorder="1"/>
    <xf numFmtId="0" fontId="4" fillId="0" borderId="18" xfId="0" applyFont="1" applyBorder="1"/>
    <xf numFmtId="0" fontId="5" fillId="0" borderId="0" xfId="0" applyFont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/>
    <xf numFmtId="0" fontId="7" fillId="0" borderId="6" xfId="0" applyFont="1" applyBorder="1"/>
    <xf numFmtId="10" fontId="5" fillId="5" borderId="9" xfId="0" applyNumberFormat="1" applyFont="1" applyFill="1" applyBorder="1"/>
    <xf numFmtId="0" fontId="5" fillId="5" borderId="0" xfId="0" applyFont="1" applyFill="1" applyBorder="1"/>
    <xf numFmtId="0" fontId="5" fillId="5" borderId="10" xfId="0" applyFont="1" applyFill="1" applyBorder="1"/>
    <xf numFmtId="0" fontId="6" fillId="0" borderId="15" xfId="0" applyFont="1" applyBorder="1"/>
    <xf numFmtId="0" fontId="8" fillId="2" borderId="15" xfId="1" applyFont="1" applyBorder="1"/>
    <xf numFmtId="10" fontId="8" fillId="2" borderId="15" xfId="1" applyNumberFormat="1" applyFont="1" applyBorder="1"/>
    <xf numFmtId="0" fontId="8" fillId="2" borderId="16" xfId="1" applyFont="1" applyBorder="1"/>
    <xf numFmtId="0" fontId="5" fillId="0" borderId="15" xfId="0" applyFont="1" applyBorder="1"/>
    <xf numFmtId="0" fontId="6" fillId="0" borderId="11" xfId="0" applyFont="1" applyBorder="1"/>
    <xf numFmtId="0" fontId="8" fillId="2" borderId="11" xfId="1" applyFont="1" applyBorder="1"/>
    <xf numFmtId="10" fontId="8" fillId="2" borderId="11" xfId="1" applyNumberFormat="1" applyFont="1" applyBorder="1"/>
    <xf numFmtId="0" fontId="8" fillId="2" borderId="12" xfId="1" applyFont="1" applyBorder="1"/>
    <xf numFmtId="0" fontId="5" fillId="0" borderId="11" xfId="0" applyFont="1" applyBorder="1"/>
    <xf numFmtId="0" fontId="6" fillId="0" borderId="13" xfId="0" applyFont="1" applyBorder="1"/>
    <xf numFmtId="0" fontId="9" fillId="3" borderId="13" xfId="2" applyFont="1" applyBorder="1"/>
    <xf numFmtId="10" fontId="9" fillId="3" borderId="13" xfId="2" applyNumberFormat="1" applyFont="1" applyBorder="1"/>
    <xf numFmtId="0" fontId="9" fillId="3" borderId="14" xfId="2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10" fontId="5" fillId="5" borderId="0" xfId="0" applyNumberFormat="1" applyFont="1" applyFill="1" applyBorder="1"/>
    <xf numFmtId="0" fontId="8" fillId="2" borderId="13" xfId="1" applyFont="1" applyBorder="1"/>
    <xf numFmtId="0" fontId="6" fillId="0" borderId="21" xfId="0" applyFont="1" applyBorder="1"/>
    <xf numFmtId="0" fontId="8" fillId="2" borderId="21" xfId="1" applyFont="1" applyBorder="1"/>
    <xf numFmtId="10" fontId="8" fillId="2" borderId="19" xfId="1" applyNumberFormat="1" applyFont="1" applyBorder="1"/>
    <xf numFmtId="0" fontId="5" fillId="0" borderId="12" xfId="0" applyFont="1" applyBorder="1"/>
    <xf numFmtId="0" fontId="7" fillId="0" borderId="7" xfId="0" applyFont="1" applyBorder="1"/>
    <xf numFmtId="0" fontId="6" fillId="0" borderId="8" xfId="0" applyFont="1" applyBorder="1" applyAlignment="1">
      <alignment horizontal="center"/>
    </xf>
    <xf numFmtId="10" fontId="8" fillId="2" borderId="23" xfId="1" applyNumberFormat="1" applyFont="1" applyBorder="1"/>
    <xf numFmtId="0" fontId="8" fillId="2" borderId="24" xfId="1" applyFont="1" applyBorder="1"/>
    <xf numFmtId="0" fontId="5" fillId="0" borderId="25" xfId="0" applyFont="1" applyBorder="1"/>
    <xf numFmtId="10" fontId="5" fillId="5" borderId="3" xfId="0" applyNumberFormat="1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6" fillId="0" borderId="24" xfId="0" applyFont="1" applyBorder="1"/>
    <xf numFmtId="0" fontId="6" fillId="0" borderId="2" xfId="0" applyFont="1" applyBorder="1"/>
    <xf numFmtId="0" fontId="7" fillId="0" borderId="2" xfId="0" applyFont="1" applyBorder="1"/>
    <xf numFmtId="0" fontId="10" fillId="4" borderId="20" xfId="3" applyFont="1" applyBorder="1"/>
    <xf numFmtId="10" fontId="10" fillId="4" borderId="22" xfId="3" applyNumberFormat="1" applyFont="1" applyBorder="1"/>
    <xf numFmtId="0" fontId="1" fillId="2" borderId="20" xfId="1" applyBorder="1"/>
    <xf numFmtId="10" fontId="1" fillId="2" borderId="22" xfId="1" applyNumberFormat="1" applyBorder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43"/>
  <sheetViews>
    <sheetView workbookViewId="0">
      <selection activeCell="L38" sqref="L38"/>
    </sheetView>
  </sheetViews>
  <sheetFormatPr defaultRowHeight="15" x14ac:dyDescent="0.25"/>
  <cols>
    <col min="4" max="4" width="26.7109375" bestFit="1" customWidth="1"/>
    <col min="5" max="5" width="27.5703125" bestFit="1" customWidth="1"/>
    <col min="6" max="6" width="24.28515625" bestFit="1" customWidth="1"/>
    <col min="7" max="7" width="11.28515625" bestFit="1" customWidth="1"/>
    <col min="8" max="8" width="39.7109375" bestFit="1" customWidth="1"/>
    <col min="9" max="9" width="13.140625" customWidth="1"/>
    <col min="10" max="10" width="26.7109375" bestFit="1" customWidth="1"/>
    <col min="11" max="11" width="27.5703125" bestFit="1" customWidth="1"/>
    <col min="12" max="12" width="24.28515625" bestFit="1" customWidth="1"/>
    <col min="13" max="13" width="11.28515625" bestFit="1" customWidth="1"/>
    <col min="14" max="14" width="39.7109375" bestFit="1" customWidth="1"/>
    <col min="16" max="16" width="26.7109375" bestFit="1" customWidth="1"/>
    <col min="17" max="17" width="27.5703125" bestFit="1" customWidth="1"/>
    <col min="18" max="18" width="24.28515625" bestFit="1" customWidth="1"/>
    <col min="19" max="19" width="11.28515625" bestFit="1" customWidth="1"/>
    <col min="20" max="20" width="39.7109375" bestFit="1" customWidth="1"/>
  </cols>
  <sheetData>
    <row r="1" spans="3:20" x14ac:dyDescent="0.25">
      <c r="C1">
        <v>215.25</v>
      </c>
      <c r="H1">
        <v>447.79</v>
      </c>
    </row>
    <row r="2" spans="3:20" x14ac:dyDescent="0.25">
      <c r="C2">
        <v>160</v>
      </c>
      <c r="D2" s="1">
        <f>C2/C$1</f>
        <v>0.74332171893147503</v>
      </c>
      <c r="H2">
        <v>356</v>
      </c>
      <c r="I2" s="1">
        <f>H2/H$1</f>
        <v>0.79501552066817027</v>
      </c>
      <c r="O2">
        <v>200</v>
      </c>
      <c r="P2">
        <v>445</v>
      </c>
    </row>
    <row r="3" spans="3:20" x14ac:dyDescent="0.25">
      <c r="C3">
        <v>102.4</v>
      </c>
      <c r="D3" s="1">
        <f t="shared" ref="D3:D6" si="0">C3/C$1</f>
        <v>0.47572590011614402</v>
      </c>
      <c r="H3">
        <v>256</v>
      </c>
      <c r="I3" s="1">
        <f t="shared" ref="I3:I6" si="1">H3/H$1</f>
        <v>0.57169655418834719</v>
      </c>
      <c r="O3">
        <v>128</v>
      </c>
      <c r="P3">
        <v>320</v>
      </c>
    </row>
    <row r="4" spans="3:20" x14ac:dyDescent="0.25">
      <c r="C4">
        <v>0.8</v>
      </c>
      <c r="D4" s="1">
        <f t="shared" si="0"/>
        <v>3.7166085946573751E-3</v>
      </c>
      <c r="E4" t="s">
        <v>0</v>
      </c>
      <c r="F4" t="s">
        <v>7</v>
      </c>
      <c r="H4">
        <v>0.8</v>
      </c>
      <c r="I4" s="1">
        <f t="shared" si="1"/>
        <v>1.7865517318385851E-3</v>
      </c>
      <c r="J4" t="s">
        <v>0</v>
      </c>
      <c r="L4" t="s">
        <v>7</v>
      </c>
    </row>
    <row r="5" spans="3:20" x14ac:dyDescent="0.25">
      <c r="C5">
        <v>68</v>
      </c>
      <c r="D5" s="1">
        <f t="shared" si="0"/>
        <v>0.3159117305458769</v>
      </c>
      <c r="E5" t="s">
        <v>1</v>
      </c>
      <c r="H5">
        <v>201.6</v>
      </c>
      <c r="I5" s="1">
        <f t="shared" si="1"/>
        <v>0.45021103642332339</v>
      </c>
      <c r="J5" t="s">
        <v>1</v>
      </c>
      <c r="O5">
        <v>85</v>
      </c>
      <c r="P5">
        <v>252</v>
      </c>
    </row>
    <row r="6" spans="3:20" x14ac:dyDescent="0.25">
      <c r="C6">
        <v>85</v>
      </c>
      <c r="D6" s="1">
        <f t="shared" si="0"/>
        <v>0.39488966318234608</v>
      </c>
      <c r="E6" t="s">
        <v>6</v>
      </c>
      <c r="H6">
        <v>232</v>
      </c>
      <c r="I6" s="1">
        <f t="shared" si="1"/>
        <v>0.51810000223318964</v>
      </c>
      <c r="J6" t="s">
        <v>6</v>
      </c>
      <c r="O6">
        <v>106</v>
      </c>
      <c r="P6">
        <v>290</v>
      </c>
    </row>
    <row r="9" spans="3:20" x14ac:dyDescent="0.25">
      <c r="T9">
        <v>400000</v>
      </c>
    </row>
    <row r="10" spans="3:20" x14ac:dyDescent="0.25">
      <c r="D10" t="s">
        <v>2</v>
      </c>
      <c r="G10">
        <v>100019</v>
      </c>
    </row>
    <row r="11" spans="3:20" x14ac:dyDescent="0.25">
      <c r="D11" t="s">
        <v>3</v>
      </c>
      <c r="G11">
        <v>100016</v>
      </c>
    </row>
    <row r="12" spans="3:20" x14ac:dyDescent="0.25">
      <c r="D12" t="s">
        <v>4</v>
      </c>
      <c r="G12">
        <v>180188</v>
      </c>
      <c r="H12" t="s">
        <v>5</v>
      </c>
    </row>
    <row r="13" spans="3:20" x14ac:dyDescent="0.25">
      <c r="G13">
        <v>100128</v>
      </c>
      <c r="H13" t="s">
        <v>5</v>
      </c>
    </row>
    <row r="14" spans="3:20" x14ac:dyDescent="0.25">
      <c r="G14">
        <v>100112</v>
      </c>
      <c r="H14" t="s">
        <v>6</v>
      </c>
    </row>
    <row r="17" spans="4:20" ht="15.75" thickBot="1" x14ac:dyDescent="0.3"/>
    <row r="18" spans="4:20" ht="15.75" thickBot="1" x14ac:dyDescent="0.3">
      <c r="D18" s="9"/>
      <c r="E18" s="10" t="s">
        <v>16</v>
      </c>
      <c r="F18" s="11" t="s">
        <v>17</v>
      </c>
      <c r="G18" s="12" t="s">
        <v>18</v>
      </c>
      <c r="H18" s="11" t="s">
        <v>24</v>
      </c>
      <c r="J18" s="9"/>
      <c r="K18" s="10" t="s">
        <v>16</v>
      </c>
      <c r="L18" s="10" t="s">
        <v>17</v>
      </c>
      <c r="M18" s="44" t="s">
        <v>18</v>
      </c>
      <c r="N18" s="10" t="s">
        <v>24</v>
      </c>
      <c r="P18" s="9"/>
      <c r="Q18" s="10" t="s">
        <v>16</v>
      </c>
      <c r="R18" s="10" t="s">
        <v>17</v>
      </c>
      <c r="S18" s="44" t="s">
        <v>18</v>
      </c>
      <c r="T18" s="10" t="s">
        <v>24</v>
      </c>
    </row>
    <row r="19" spans="4:20" ht="21" thickBot="1" x14ac:dyDescent="0.35">
      <c r="D19" s="13" t="s">
        <v>8</v>
      </c>
      <c r="E19" s="14" t="s">
        <v>11</v>
      </c>
      <c r="F19" s="15"/>
      <c r="G19" s="16"/>
      <c r="H19" s="17"/>
      <c r="J19" s="13" t="s">
        <v>8</v>
      </c>
      <c r="K19" s="43" t="s">
        <v>11</v>
      </c>
      <c r="L19" s="48"/>
      <c r="M19" s="49"/>
      <c r="N19" s="50"/>
      <c r="P19" s="13" t="s">
        <v>8</v>
      </c>
      <c r="Q19" s="43" t="s">
        <v>11</v>
      </c>
      <c r="R19" s="48"/>
      <c r="S19" s="49"/>
      <c r="T19" s="50"/>
    </row>
    <row r="20" spans="4:20" x14ac:dyDescent="0.25">
      <c r="D20" s="18" t="s">
        <v>9</v>
      </c>
      <c r="E20" s="19" t="s">
        <v>12</v>
      </c>
      <c r="F20" s="20">
        <v>0.74332171893147503</v>
      </c>
      <c r="G20" s="21">
        <v>200</v>
      </c>
      <c r="H20" s="22" t="s">
        <v>29</v>
      </c>
      <c r="J20" s="39" t="s">
        <v>9</v>
      </c>
      <c r="K20" s="40" t="s">
        <v>12</v>
      </c>
      <c r="L20" s="45">
        <v>0.74332171893147503</v>
      </c>
      <c r="M20" s="46">
        <v>200</v>
      </c>
      <c r="N20" s="47" t="s">
        <v>29</v>
      </c>
      <c r="P20" s="39" t="s">
        <v>9</v>
      </c>
      <c r="Q20" s="40" t="s">
        <v>12</v>
      </c>
      <c r="R20" s="45">
        <v>0.74332171893147503</v>
      </c>
      <c r="S20" s="46">
        <v>200</v>
      </c>
      <c r="T20" s="47" t="s">
        <v>29</v>
      </c>
    </row>
    <row r="21" spans="4:20" x14ac:dyDescent="0.25">
      <c r="D21" s="23" t="s">
        <v>10</v>
      </c>
      <c r="E21" s="24" t="s">
        <v>14</v>
      </c>
      <c r="F21" s="25">
        <v>0.47572590011614402</v>
      </c>
      <c r="G21" s="26">
        <v>128</v>
      </c>
      <c r="H21" s="27" t="s">
        <v>29</v>
      </c>
      <c r="J21" s="23" t="s">
        <v>10</v>
      </c>
      <c r="K21" s="24" t="s">
        <v>14</v>
      </c>
      <c r="L21" s="41">
        <v>0.47572590011614402</v>
      </c>
      <c r="M21" s="24">
        <v>128</v>
      </c>
      <c r="N21" s="42" t="s">
        <v>29</v>
      </c>
      <c r="P21" s="23" t="s">
        <v>10</v>
      </c>
      <c r="Q21" s="24" t="s">
        <v>14</v>
      </c>
      <c r="R21" s="41">
        <v>0.47572590011614402</v>
      </c>
      <c r="S21" s="24">
        <v>128</v>
      </c>
      <c r="T21" s="42" t="s">
        <v>29</v>
      </c>
    </row>
    <row r="22" spans="4:20" ht="15.75" thickBot="1" x14ac:dyDescent="0.3">
      <c r="D22" s="28" t="s">
        <v>13</v>
      </c>
      <c r="E22" s="29" t="s">
        <v>15</v>
      </c>
      <c r="F22" s="30">
        <v>3.7166085946573751E-3</v>
      </c>
      <c r="G22" s="31">
        <v>1</v>
      </c>
      <c r="H22" s="29" t="s">
        <v>19</v>
      </c>
      <c r="J22" s="28" t="s">
        <v>47</v>
      </c>
      <c r="K22" s="54" t="s">
        <v>48</v>
      </c>
      <c r="L22" s="55">
        <v>0.31590000000000001</v>
      </c>
      <c r="M22" s="54">
        <v>85</v>
      </c>
      <c r="N22" s="38" t="s">
        <v>28</v>
      </c>
      <c r="P22" s="28" t="s">
        <v>51</v>
      </c>
      <c r="Q22" s="54" t="s">
        <v>50</v>
      </c>
      <c r="R22" s="55">
        <v>0.39489999999999997</v>
      </c>
      <c r="S22" s="54">
        <v>106</v>
      </c>
      <c r="T22" s="38" t="s">
        <v>28</v>
      </c>
    </row>
    <row r="23" spans="4:20" x14ac:dyDescent="0.25">
      <c r="D23" s="35" t="s">
        <v>46</v>
      </c>
      <c r="J23" s="9"/>
      <c r="K23" s="9"/>
      <c r="L23" s="9"/>
      <c r="M23" s="9"/>
      <c r="N23" s="9"/>
    </row>
    <row r="24" spans="4:20" x14ac:dyDescent="0.25">
      <c r="J24" s="9"/>
      <c r="K24" s="9"/>
      <c r="L24" s="9"/>
      <c r="M24" s="9"/>
      <c r="N24" s="9"/>
    </row>
    <row r="25" spans="4:20" x14ac:dyDescent="0.25">
      <c r="J25" s="9"/>
      <c r="K25" s="9"/>
      <c r="L25" s="9"/>
      <c r="M25" s="9"/>
      <c r="N25" s="9"/>
    </row>
    <row r="26" spans="4:20" x14ac:dyDescent="0.25">
      <c r="J26" s="9"/>
      <c r="K26" s="9"/>
      <c r="L26" s="9"/>
      <c r="M26" s="9"/>
      <c r="N26" s="9"/>
    </row>
    <row r="27" spans="4:20" ht="15.75" thickBot="1" x14ac:dyDescent="0.3">
      <c r="J27" s="9"/>
      <c r="K27" s="9"/>
      <c r="L27" s="9"/>
      <c r="M27" s="9"/>
      <c r="N27" s="9"/>
    </row>
    <row r="28" spans="4:20" ht="15.75" thickBot="1" x14ac:dyDescent="0.3">
      <c r="D28" s="9"/>
      <c r="E28" s="10" t="s">
        <v>16</v>
      </c>
      <c r="F28" s="36" t="s">
        <v>17</v>
      </c>
      <c r="G28" s="12" t="s">
        <v>18</v>
      </c>
      <c r="H28" s="11" t="s">
        <v>24</v>
      </c>
      <c r="J28" s="9"/>
      <c r="K28" s="10" t="s">
        <v>16</v>
      </c>
      <c r="L28" s="36" t="s">
        <v>17</v>
      </c>
      <c r="M28" s="12" t="s">
        <v>18</v>
      </c>
      <c r="N28" s="11" t="s">
        <v>24</v>
      </c>
      <c r="P28" s="9"/>
      <c r="Q28" s="10" t="s">
        <v>16</v>
      </c>
      <c r="R28" s="36" t="s">
        <v>17</v>
      </c>
      <c r="S28" s="12" t="s">
        <v>18</v>
      </c>
      <c r="T28" s="11" t="s">
        <v>24</v>
      </c>
    </row>
    <row r="29" spans="4:20" ht="21" thickBot="1" x14ac:dyDescent="0.35">
      <c r="D29" s="13" t="s">
        <v>8</v>
      </c>
      <c r="E29" s="14" t="s">
        <v>25</v>
      </c>
      <c r="F29" s="37"/>
      <c r="G29" s="16"/>
      <c r="H29" s="17"/>
      <c r="J29" s="52" t="s">
        <v>8</v>
      </c>
      <c r="K29" s="53" t="s">
        <v>25</v>
      </c>
      <c r="L29" s="48"/>
      <c r="M29" s="49"/>
      <c r="N29" s="50"/>
      <c r="P29" s="52" t="s">
        <v>8</v>
      </c>
      <c r="Q29" s="53" t="s">
        <v>25</v>
      </c>
      <c r="R29" s="48"/>
      <c r="S29" s="49"/>
      <c r="T29" s="50"/>
    </row>
    <row r="30" spans="4:20" x14ac:dyDescent="0.25">
      <c r="D30" s="18" t="s">
        <v>9</v>
      </c>
      <c r="E30" s="19" t="s">
        <v>26</v>
      </c>
      <c r="F30" s="20">
        <v>0.79501552066817027</v>
      </c>
      <c r="G30" s="21">
        <v>445</v>
      </c>
      <c r="H30" s="22"/>
      <c r="J30" s="51" t="s">
        <v>9</v>
      </c>
      <c r="K30" s="40" t="s">
        <v>26</v>
      </c>
      <c r="L30" s="45">
        <v>0.79501552066817027</v>
      </c>
      <c r="M30" s="46">
        <v>445</v>
      </c>
      <c r="N30" s="47" t="s">
        <v>29</v>
      </c>
      <c r="P30" s="51" t="s">
        <v>9</v>
      </c>
      <c r="Q30" s="40" t="s">
        <v>26</v>
      </c>
      <c r="R30" s="45">
        <v>0.79501552066817027</v>
      </c>
      <c r="S30" s="46">
        <v>445</v>
      </c>
      <c r="T30" s="47" t="s">
        <v>29</v>
      </c>
    </row>
    <row r="31" spans="4:20" x14ac:dyDescent="0.25">
      <c r="D31" s="23" t="s">
        <v>10</v>
      </c>
      <c r="E31" s="24" t="s">
        <v>27</v>
      </c>
      <c r="F31" s="25">
        <v>0.57169655418834719</v>
      </c>
      <c r="G31" s="26">
        <v>320</v>
      </c>
      <c r="H31" s="27"/>
      <c r="J31" s="23" t="s">
        <v>10</v>
      </c>
      <c r="K31" s="24" t="s">
        <v>27</v>
      </c>
      <c r="L31" s="41">
        <v>0.57169655418834719</v>
      </c>
      <c r="M31" s="24">
        <v>320</v>
      </c>
      <c r="N31" s="42" t="s">
        <v>29</v>
      </c>
      <c r="P31" s="23" t="s">
        <v>10</v>
      </c>
      <c r="Q31" s="24" t="s">
        <v>27</v>
      </c>
      <c r="R31" s="41">
        <v>0.57169655418834719</v>
      </c>
      <c r="S31" s="24">
        <v>320</v>
      </c>
      <c r="T31" s="42" t="s">
        <v>29</v>
      </c>
    </row>
    <row r="32" spans="4:20" ht="15.75" thickBot="1" x14ac:dyDescent="0.3">
      <c r="D32" s="28" t="s">
        <v>13</v>
      </c>
      <c r="E32" s="29" t="s">
        <v>15</v>
      </c>
      <c r="F32" s="30">
        <v>1.7865517318385851E-3</v>
      </c>
      <c r="G32" s="31">
        <v>1</v>
      </c>
      <c r="H32" s="38" t="s">
        <v>28</v>
      </c>
      <c r="J32" s="28" t="s">
        <v>47</v>
      </c>
      <c r="K32" s="54" t="s">
        <v>49</v>
      </c>
      <c r="L32" s="55">
        <v>0.45021103642332339</v>
      </c>
      <c r="M32" s="54">
        <v>252</v>
      </c>
      <c r="N32" s="38" t="s">
        <v>28</v>
      </c>
      <c r="P32" s="28" t="s">
        <v>51</v>
      </c>
      <c r="Q32" s="56" t="s">
        <v>52</v>
      </c>
      <c r="R32" s="57">
        <v>0.45021103642332339</v>
      </c>
      <c r="S32" s="56">
        <v>290</v>
      </c>
      <c r="T32" s="38" t="s">
        <v>28</v>
      </c>
    </row>
    <row r="33" spans="4:14" x14ac:dyDescent="0.25">
      <c r="J33" s="9"/>
      <c r="K33" s="9"/>
      <c r="L33" s="9"/>
      <c r="M33" s="9"/>
      <c r="N33" s="9"/>
    </row>
    <row r="39" spans="4:14" ht="15.75" thickBot="1" x14ac:dyDescent="0.3"/>
    <row r="40" spans="4:14" ht="15.75" thickBot="1" x14ac:dyDescent="0.3">
      <c r="E40" s="4" t="s">
        <v>23</v>
      </c>
    </row>
    <row r="41" spans="4:14" x14ac:dyDescent="0.25">
      <c r="D41" s="6" t="s">
        <v>9</v>
      </c>
      <c r="E41" s="5" t="s">
        <v>20</v>
      </c>
    </row>
    <row r="42" spans="4:14" x14ac:dyDescent="0.25">
      <c r="D42" s="7" t="s">
        <v>10</v>
      </c>
      <c r="E42" s="2" t="s">
        <v>21</v>
      </c>
    </row>
    <row r="43" spans="4:14" ht="15.75" thickBot="1" x14ac:dyDescent="0.3">
      <c r="D43" s="8" t="s">
        <v>13</v>
      </c>
      <c r="E43" s="3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9"/>
  <sheetViews>
    <sheetView tabSelected="1" topLeftCell="A16" workbookViewId="0">
      <selection activeCell="K22" sqref="K22"/>
    </sheetView>
  </sheetViews>
  <sheetFormatPr defaultRowHeight="15" x14ac:dyDescent="0.25"/>
  <cols>
    <col min="2" max="2" width="43.28515625" customWidth="1"/>
    <col min="3" max="3" width="48.7109375" customWidth="1"/>
    <col min="4" max="4" width="10.140625" customWidth="1"/>
    <col min="5" max="5" width="6.140625" bestFit="1" customWidth="1"/>
    <col min="6" max="6" width="4" bestFit="1" customWidth="1"/>
    <col min="7" max="7" width="5.5703125" bestFit="1" customWidth="1"/>
    <col min="8" max="8" width="9.7109375" customWidth="1"/>
    <col min="9" max="9" width="20.85546875" bestFit="1" customWidth="1"/>
    <col min="10" max="10" width="11" customWidth="1"/>
    <col min="11" max="11" width="69.140625" customWidth="1"/>
    <col min="15" max="15" width="55.85546875" customWidth="1"/>
  </cols>
  <sheetData>
    <row r="2" spans="2:15" x14ac:dyDescent="0.25">
      <c r="B2" s="32"/>
      <c r="C2" s="32"/>
      <c r="D2" s="32"/>
      <c r="O2" s="32"/>
    </row>
    <row r="3" spans="2:15" x14ac:dyDescent="0.25">
      <c r="B3" s="34"/>
      <c r="C3" s="33"/>
      <c r="D3" s="33"/>
      <c r="O3" s="33"/>
    </row>
    <row r="4" spans="2:15" x14ac:dyDescent="0.25">
      <c r="B4" s="34"/>
      <c r="C4" s="33"/>
      <c r="D4" s="33"/>
      <c r="O4" s="33"/>
    </row>
    <row r="5" spans="2:15" x14ac:dyDescent="0.25">
      <c r="B5" s="34"/>
      <c r="C5" s="33"/>
      <c r="D5" s="33"/>
      <c r="O5" s="33"/>
    </row>
    <row r="6" spans="2:15" x14ac:dyDescent="0.25">
      <c r="B6" s="34"/>
      <c r="C6" s="33"/>
      <c r="D6" s="33"/>
      <c r="O6" s="33"/>
    </row>
    <row r="7" spans="2:15" x14ac:dyDescent="0.25">
      <c r="B7" s="34"/>
      <c r="C7" s="33"/>
      <c r="D7" s="33"/>
      <c r="O7" s="33"/>
    </row>
    <row r="8" spans="2:15" x14ac:dyDescent="0.25">
      <c r="B8" s="34"/>
      <c r="C8" s="33"/>
      <c r="D8" s="33"/>
    </row>
    <row r="9" spans="2:15" x14ac:dyDescent="0.25">
      <c r="B9" s="32"/>
      <c r="C9" s="32"/>
      <c r="D9" s="32"/>
      <c r="I9" s="32"/>
      <c r="O9" s="32"/>
    </row>
    <row r="10" spans="2:15" x14ac:dyDescent="0.25">
      <c r="B10" s="34"/>
      <c r="C10" s="33"/>
      <c r="D10" s="33"/>
      <c r="E10" s="33"/>
      <c r="F10" s="33"/>
      <c r="G10" s="33"/>
      <c r="H10" s="33"/>
    </row>
    <row r="11" spans="2:15" x14ac:dyDescent="0.25">
      <c r="B11" s="34"/>
      <c r="C11" s="33"/>
      <c r="D11" s="33"/>
      <c r="E11" s="33"/>
      <c r="F11" s="33"/>
      <c r="G11" s="33"/>
      <c r="H11" s="33"/>
    </row>
    <row r="12" spans="2:15" x14ac:dyDescent="0.25">
      <c r="B12" s="34"/>
      <c r="C12" s="33"/>
      <c r="D12" s="33"/>
      <c r="E12" s="33"/>
      <c r="F12" s="33"/>
      <c r="G12" s="33"/>
      <c r="H12" s="33"/>
    </row>
    <row r="13" spans="2:15" x14ac:dyDescent="0.25">
      <c r="B13" s="34"/>
      <c r="C13" s="33"/>
      <c r="D13" s="33"/>
      <c r="E13" s="33"/>
      <c r="F13" s="33"/>
      <c r="G13" s="33"/>
      <c r="H13" s="33"/>
    </row>
    <row r="14" spans="2:15" x14ac:dyDescent="0.25">
      <c r="B14" s="34"/>
      <c r="C14" s="33"/>
      <c r="D14" s="33"/>
      <c r="E14" s="33"/>
      <c r="F14" s="33"/>
      <c r="G14" s="33"/>
      <c r="H14" s="33"/>
    </row>
    <row r="15" spans="2:15" x14ac:dyDescent="0.25">
      <c r="B15" s="34"/>
      <c r="C15" s="33"/>
      <c r="D15" s="33"/>
      <c r="E15" s="33"/>
      <c r="F15" s="33"/>
      <c r="G15" s="33"/>
      <c r="H15" s="33"/>
    </row>
    <row r="19" spans="3:11" x14ac:dyDescent="0.25">
      <c r="C19" s="32" t="s">
        <v>30</v>
      </c>
      <c r="D19" s="32" t="s">
        <v>42</v>
      </c>
      <c r="E19" s="32" t="s">
        <v>9</v>
      </c>
      <c r="F19" s="32"/>
      <c r="G19" s="32" t="s">
        <v>10</v>
      </c>
      <c r="H19" s="32"/>
      <c r="I19" s="32" t="s">
        <v>31</v>
      </c>
      <c r="K19" s="32" t="s">
        <v>43</v>
      </c>
    </row>
    <row r="20" spans="3:11" x14ac:dyDescent="0.25">
      <c r="C20" s="34" t="s">
        <v>39</v>
      </c>
      <c r="D20" s="34">
        <v>5</v>
      </c>
      <c r="E20" s="33">
        <v>5</v>
      </c>
      <c r="F20" s="33">
        <f>D20*E20</f>
        <v>25</v>
      </c>
      <c r="G20" s="33">
        <v>3</v>
      </c>
      <c r="H20" s="33">
        <f>G20*D20</f>
        <v>15</v>
      </c>
      <c r="I20" s="33">
        <v>3</v>
      </c>
      <c r="J20">
        <f t="shared" ref="J20:J32" si="0">D20*I20</f>
        <v>15</v>
      </c>
    </row>
    <row r="21" spans="3:11" x14ac:dyDescent="0.25">
      <c r="C21" s="34" t="s">
        <v>32</v>
      </c>
      <c r="D21" s="34">
        <v>5</v>
      </c>
      <c r="E21" s="33">
        <v>5</v>
      </c>
      <c r="F21" s="33">
        <f t="shared" ref="F21:F31" si="1">D21*E21</f>
        <v>25</v>
      </c>
      <c r="G21" s="33">
        <v>3</v>
      </c>
      <c r="H21" s="33">
        <f t="shared" ref="H21:H33" si="2">G21*D21</f>
        <v>15</v>
      </c>
      <c r="I21" s="33">
        <v>3</v>
      </c>
      <c r="J21">
        <f t="shared" si="0"/>
        <v>15</v>
      </c>
    </row>
    <row r="22" spans="3:11" x14ac:dyDescent="0.25">
      <c r="C22" s="34" t="s">
        <v>40</v>
      </c>
      <c r="D22" s="34">
        <v>4</v>
      </c>
      <c r="E22" s="34">
        <v>5</v>
      </c>
      <c r="F22" s="33">
        <f>D22*E22</f>
        <v>20</v>
      </c>
      <c r="G22" s="34">
        <v>2</v>
      </c>
      <c r="H22" s="33">
        <f>G22*D22</f>
        <v>8</v>
      </c>
      <c r="I22" s="34">
        <v>3</v>
      </c>
      <c r="J22">
        <f t="shared" si="0"/>
        <v>12</v>
      </c>
    </row>
    <row r="23" spans="3:11" x14ac:dyDescent="0.25">
      <c r="C23" s="34" t="s">
        <v>38</v>
      </c>
      <c r="D23" s="34">
        <v>5</v>
      </c>
      <c r="E23" s="33">
        <v>5</v>
      </c>
      <c r="F23" s="33">
        <f>D23*E23</f>
        <v>25</v>
      </c>
      <c r="G23" s="33">
        <v>2</v>
      </c>
      <c r="H23" s="33">
        <f>G23*D23</f>
        <v>10</v>
      </c>
      <c r="I23" s="33">
        <v>3</v>
      </c>
      <c r="J23">
        <f t="shared" si="0"/>
        <v>15</v>
      </c>
    </row>
    <row r="24" spans="3:11" x14ac:dyDescent="0.25">
      <c r="C24" s="34" t="s">
        <v>55</v>
      </c>
      <c r="D24" s="34">
        <v>5</v>
      </c>
      <c r="E24" s="33">
        <v>5</v>
      </c>
      <c r="F24" s="33">
        <f>D24*E24</f>
        <v>25</v>
      </c>
      <c r="G24" s="33">
        <v>5</v>
      </c>
      <c r="H24" s="33">
        <f>G24*D24</f>
        <v>25</v>
      </c>
      <c r="I24" s="33">
        <v>5</v>
      </c>
      <c r="J24">
        <f t="shared" si="0"/>
        <v>25</v>
      </c>
    </row>
    <row r="25" spans="3:11" x14ac:dyDescent="0.25">
      <c r="C25" s="34" t="s">
        <v>36</v>
      </c>
      <c r="D25" s="34">
        <v>2</v>
      </c>
      <c r="E25" s="33">
        <v>2</v>
      </c>
      <c r="F25" s="33">
        <f>D25*E25</f>
        <v>4</v>
      </c>
      <c r="G25" s="33">
        <v>5</v>
      </c>
      <c r="H25" s="33">
        <f>G25*D25</f>
        <v>10</v>
      </c>
      <c r="I25" s="33">
        <v>3</v>
      </c>
      <c r="J25">
        <f t="shared" si="0"/>
        <v>6</v>
      </c>
    </row>
    <row r="26" spans="3:11" x14ac:dyDescent="0.25">
      <c r="C26" s="34" t="s">
        <v>33</v>
      </c>
      <c r="D26" s="34">
        <v>1</v>
      </c>
      <c r="E26" s="33">
        <v>2</v>
      </c>
      <c r="F26" s="33">
        <f>D26*E26</f>
        <v>2</v>
      </c>
      <c r="G26" s="33">
        <v>3</v>
      </c>
      <c r="H26" s="33">
        <f>G26*D26</f>
        <v>3</v>
      </c>
      <c r="I26" s="33">
        <v>5</v>
      </c>
      <c r="J26">
        <f t="shared" si="0"/>
        <v>5</v>
      </c>
    </row>
    <row r="27" spans="3:11" x14ac:dyDescent="0.25">
      <c r="C27" s="34" t="s">
        <v>41</v>
      </c>
      <c r="D27" s="34">
        <v>1</v>
      </c>
      <c r="E27" s="33">
        <v>1</v>
      </c>
      <c r="F27" s="33">
        <f>D27*E27</f>
        <v>1</v>
      </c>
      <c r="G27" s="33">
        <v>3</v>
      </c>
      <c r="H27" s="33">
        <f>G27*D27</f>
        <v>3</v>
      </c>
      <c r="I27" s="33">
        <v>5</v>
      </c>
      <c r="J27">
        <f t="shared" si="0"/>
        <v>5</v>
      </c>
      <c r="K27" t="s">
        <v>45</v>
      </c>
    </row>
    <row r="28" spans="3:11" x14ac:dyDescent="0.25">
      <c r="C28" s="34" t="s">
        <v>34</v>
      </c>
      <c r="D28" s="34">
        <v>2</v>
      </c>
      <c r="E28" s="33">
        <v>2</v>
      </c>
      <c r="F28" s="33">
        <f>D28*E28</f>
        <v>4</v>
      </c>
      <c r="G28" s="33">
        <v>5</v>
      </c>
      <c r="H28" s="33">
        <f>G28*D28</f>
        <v>10</v>
      </c>
      <c r="I28" s="33">
        <v>4</v>
      </c>
      <c r="J28">
        <f t="shared" si="0"/>
        <v>8</v>
      </c>
    </row>
    <row r="29" spans="3:11" x14ac:dyDescent="0.25">
      <c r="C29" s="34" t="s">
        <v>35</v>
      </c>
      <c r="D29" s="34">
        <v>1</v>
      </c>
      <c r="E29" s="33">
        <v>3</v>
      </c>
      <c r="F29" s="33">
        <f>D29*E29</f>
        <v>3</v>
      </c>
      <c r="G29" s="33">
        <v>5</v>
      </c>
      <c r="H29" s="33">
        <f>G29*D29</f>
        <v>5</v>
      </c>
      <c r="I29" s="33">
        <v>5</v>
      </c>
      <c r="J29">
        <f t="shared" si="0"/>
        <v>5</v>
      </c>
    </row>
    <row r="30" spans="3:11" x14ac:dyDescent="0.25">
      <c r="C30" s="34" t="s">
        <v>37</v>
      </c>
      <c r="D30" s="34">
        <v>1</v>
      </c>
      <c r="E30" s="33">
        <v>2</v>
      </c>
      <c r="F30" s="33">
        <f>D30*E30</f>
        <v>2</v>
      </c>
      <c r="G30" s="33">
        <v>4</v>
      </c>
      <c r="H30" s="33">
        <f>G30*D30</f>
        <v>4</v>
      </c>
      <c r="I30" s="33">
        <v>5</v>
      </c>
      <c r="J30">
        <f t="shared" si="0"/>
        <v>5</v>
      </c>
    </row>
    <row r="31" spans="3:11" x14ac:dyDescent="0.25">
      <c r="C31" s="34" t="s">
        <v>44</v>
      </c>
      <c r="D31" s="34">
        <v>2</v>
      </c>
      <c r="E31" s="33">
        <v>3</v>
      </c>
      <c r="F31" s="33">
        <f>D31*E31</f>
        <v>6</v>
      </c>
      <c r="G31" s="33">
        <v>5</v>
      </c>
      <c r="H31" s="33">
        <f>G31*D31</f>
        <v>10</v>
      </c>
      <c r="I31" s="33">
        <v>5</v>
      </c>
      <c r="J31">
        <f t="shared" si="0"/>
        <v>10</v>
      </c>
    </row>
    <row r="32" spans="3:11" x14ac:dyDescent="0.25">
      <c r="C32" s="34" t="s">
        <v>53</v>
      </c>
      <c r="D32" s="34">
        <v>3</v>
      </c>
      <c r="E32" s="33">
        <v>2</v>
      </c>
      <c r="F32" s="33">
        <f>D32*E32</f>
        <v>6</v>
      </c>
      <c r="G32" s="33">
        <v>5</v>
      </c>
      <c r="H32" s="33">
        <f>G32*D32</f>
        <v>15</v>
      </c>
      <c r="I32" s="33">
        <v>5</v>
      </c>
      <c r="J32">
        <f t="shared" si="0"/>
        <v>15</v>
      </c>
      <c r="K32" t="s">
        <v>54</v>
      </c>
    </row>
    <row r="33" spans="3:10" x14ac:dyDescent="0.25">
      <c r="E33">
        <f>SUMPRODUCT(D20:D32,E20:E32)</f>
        <v>148</v>
      </c>
      <c r="F33" s="33">
        <f>SUM(F20:F32)</f>
        <v>148</v>
      </c>
      <c r="G33">
        <f>SUMPRODUCT(D20:D32,G20:G32)</f>
        <v>133</v>
      </c>
      <c r="H33" s="33">
        <f>SUM(H20:H32)</f>
        <v>133</v>
      </c>
      <c r="I33">
        <f>SUMPRODUCT(D20:D32,I20:I32)</f>
        <v>141</v>
      </c>
      <c r="J33" s="33">
        <f>SUM(J20:J32)</f>
        <v>141</v>
      </c>
    </row>
    <row r="34" spans="3:10" x14ac:dyDescent="0.25">
      <c r="H34">
        <v>3</v>
      </c>
    </row>
    <row r="37" spans="3:10" x14ac:dyDescent="0.25">
      <c r="C37" s="32" t="s">
        <v>30</v>
      </c>
      <c r="D37" s="32" t="s">
        <v>42</v>
      </c>
      <c r="E37" s="32" t="s">
        <v>9</v>
      </c>
      <c r="F37" s="32"/>
      <c r="G37" s="32" t="s">
        <v>10</v>
      </c>
      <c r="H37" s="32"/>
      <c r="I37" s="32" t="s">
        <v>31</v>
      </c>
    </row>
    <row r="38" spans="3:10" x14ac:dyDescent="0.25">
      <c r="C38" s="34" t="s">
        <v>39</v>
      </c>
      <c r="D38" s="34">
        <v>5</v>
      </c>
      <c r="E38" s="33">
        <v>5</v>
      </c>
      <c r="F38" s="33">
        <f>D38*E38</f>
        <v>25</v>
      </c>
      <c r="G38" s="33">
        <v>3</v>
      </c>
      <c r="H38" s="33">
        <f>G38*D38</f>
        <v>15</v>
      </c>
      <c r="I38" s="33">
        <v>3</v>
      </c>
      <c r="J38">
        <v>0</v>
      </c>
    </row>
    <row r="39" spans="3:10" x14ac:dyDescent="0.25">
      <c r="C39" s="34" t="s">
        <v>32</v>
      </c>
      <c r="D39" s="34">
        <v>5</v>
      </c>
      <c r="E39" s="33">
        <v>5</v>
      </c>
      <c r="F39" s="33">
        <f t="shared" ref="F39" si="3">D39*E39</f>
        <v>25</v>
      </c>
      <c r="G39" s="33">
        <v>3</v>
      </c>
      <c r="H39" s="33">
        <f t="shared" ref="H39" si="4">G39*D39</f>
        <v>15</v>
      </c>
      <c r="I39" s="33">
        <v>4</v>
      </c>
      <c r="J39">
        <v>0</v>
      </c>
    </row>
    <row r="40" spans="3:10" x14ac:dyDescent="0.25">
      <c r="C40" s="34" t="s">
        <v>40</v>
      </c>
      <c r="D40" s="34">
        <v>4</v>
      </c>
      <c r="E40" s="34">
        <v>5</v>
      </c>
      <c r="F40" s="33">
        <f>D40*E40</f>
        <v>20</v>
      </c>
      <c r="G40" s="34">
        <v>2</v>
      </c>
      <c r="H40" s="33">
        <f>G40*D40</f>
        <v>8</v>
      </c>
      <c r="I40" s="34">
        <v>3</v>
      </c>
      <c r="J40">
        <f t="shared" ref="J40:J41" si="5">D40*I40</f>
        <v>12</v>
      </c>
    </row>
    <row r="41" spans="3:10" x14ac:dyDescent="0.25">
      <c r="C41" s="34" t="s">
        <v>38</v>
      </c>
      <c r="D41" s="34">
        <v>5</v>
      </c>
      <c r="E41" s="33">
        <v>5</v>
      </c>
      <c r="F41" s="33">
        <f>D41*E41</f>
        <v>25</v>
      </c>
      <c r="G41" s="33">
        <v>2</v>
      </c>
      <c r="H41" s="33">
        <f>G41*D41</f>
        <v>10</v>
      </c>
      <c r="I41" s="33">
        <v>3</v>
      </c>
      <c r="J41">
        <f t="shared" si="5"/>
        <v>15</v>
      </c>
    </row>
    <row r="42" spans="3:10" x14ac:dyDescent="0.25">
      <c r="E42">
        <f>SUMPRODUCT(D38:D41,E38:E41)</f>
        <v>95</v>
      </c>
      <c r="F42" s="33">
        <f ca="1">SUM(F30:F66)</f>
        <v>117</v>
      </c>
      <c r="G42">
        <f>SUMPRODUCT(D38:D41,G38:G41)</f>
        <v>48</v>
      </c>
      <c r="I42">
        <f>SUMPRODUCT(D38:D41,I38:I41)</f>
        <v>62</v>
      </c>
    </row>
    <row r="59" spans="8:8" x14ac:dyDescent="0.25">
      <c r="H5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2025-06-23T08:59:33Z</dcterms:created>
  <dcterms:modified xsi:type="dcterms:W3CDTF">2025-06-25T15:17:23Z</dcterms:modified>
</cp:coreProperties>
</file>