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d9c95dff6fb83323/Documents/GitHub/Programs---Sketches/Tim Gorbunov/Buck Converter/V1/"/>
    </mc:Choice>
  </mc:AlternateContent>
  <bookViews>
    <workbookView xWindow="0" yWindow="0" windowWidth="21585" windowHeight="7920" activeTab="1"/>
  </bookViews>
  <sheets>
    <sheet name="PAM" sheetId="1" r:id="rId1"/>
    <sheet name="MICR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9" i="2"/>
  <c r="B20" i="2"/>
  <c r="B16" i="2"/>
  <c r="B15" i="2"/>
  <c r="B14" i="2"/>
  <c r="B13" i="2"/>
  <c r="C13" i="1"/>
</calcChain>
</file>

<file path=xl/sharedStrings.xml><?xml version="1.0" encoding="utf-8"?>
<sst xmlns="http://schemas.openxmlformats.org/spreadsheetml/2006/main" count="34" uniqueCount="29">
  <si>
    <t>Step UP</t>
  </si>
  <si>
    <t>VOUT</t>
  </si>
  <si>
    <t>VIN</t>
  </si>
  <si>
    <t>Capacitors</t>
  </si>
  <si>
    <t>C1</t>
  </si>
  <si>
    <t>C2</t>
  </si>
  <si>
    <t>C3</t>
  </si>
  <si>
    <t>C4</t>
  </si>
  <si>
    <t>Inductor</t>
  </si>
  <si>
    <t>L1</t>
  </si>
  <si>
    <t>Resistors</t>
  </si>
  <si>
    <t>R1</t>
  </si>
  <si>
    <t>R2</t>
  </si>
  <si>
    <t>R3</t>
  </si>
  <si>
    <t>for soft start add 10nf cap between ss and ground</t>
  </si>
  <si>
    <t>VFB</t>
  </si>
  <si>
    <t>CHOOSE</t>
  </si>
  <si>
    <t xml:space="preserve">use a schottky recifier </t>
  </si>
  <si>
    <t>Step down</t>
  </si>
  <si>
    <t>INDUCTOR</t>
  </si>
  <si>
    <t>FSW</t>
  </si>
  <si>
    <t>IOUT</t>
  </si>
  <si>
    <t>INDUCTOR IPP</t>
  </si>
  <si>
    <t>INDUCTOR IPK</t>
  </si>
  <si>
    <t>INDUCTOR IRMS</t>
  </si>
  <si>
    <t>CAPACITOR</t>
  </si>
  <si>
    <t>tnatalium, low esr aluminum electrolytic, oscon and poscap</t>
  </si>
  <si>
    <t>COUT ESR</t>
  </si>
  <si>
    <t>VOUT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</si>
</sst>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2" zoomScale="88" zoomScaleNormal="68" workbookViewId="0">
      <selection activeCell="C14" sqref="C14"/>
    </sheetView>
  </sheetViews>
  <sheetFormatPr defaultRowHeight="14.25" x14ac:dyDescent="0.45"/>
  <sheetData>
    <row r="1" spans="1:4" x14ac:dyDescent="0.45">
      <c r="A1" t="s">
        <v>0</v>
      </c>
      <c r="D1" t="s">
        <v>14</v>
      </c>
    </row>
    <row r="2" spans="1:4" x14ac:dyDescent="0.45">
      <c r="A2" t="s">
        <v>2</v>
      </c>
      <c r="B2">
        <v>5</v>
      </c>
      <c r="D2" t="s">
        <v>17</v>
      </c>
    </row>
    <row r="3" spans="1:4" x14ac:dyDescent="0.45">
      <c r="A3" t="s">
        <v>1</v>
      </c>
      <c r="B3">
        <v>24</v>
      </c>
    </row>
    <row r="4" spans="1:4" x14ac:dyDescent="0.45">
      <c r="A4" t="s">
        <v>15</v>
      </c>
      <c r="B4">
        <v>1.262</v>
      </c>
    </row>
    <row r="6" spans="1:4" x14ac:dyDescent="0.45">
      <c r="A6" t="s">
        <v>3</v>
      </c>
      <c r="B6" t="s">
        <v>4</v>
      </c>
    </row>
    <row r="7" spans="1:4" x14ac:dyDescent="0.45">
      <c r="B7" t="s">
        <v>5</v>
      </c>
    </row>
    <row r="8" spans="1:4" x14ac:dyDescent="0.45">
      <c r="B8" t="s">
        <v>6</v>
      </c>
    </row>
    <row r="9" spans="1:4" x14ac:dyDescent="0.45">
      <c r="B9" t="s">
        <v>7</v>
      </c>
    </row>
    <row r="11" spans="1:4" x14ac:dyDescent="0.45">
      <c r="A11" t="s">
        <v>8</v>
      </c>
      <c r="B11" t="s">
        <v>9</v>
      </c>
    </row>
    <row r="13" spans="1:4" x14ac:dyDescent="0.45">
      <c r="A13" t="s">
        <v>10</v>
      </c>
      <c r="B13" t="s">
        <v>11</v>
      </c>
      <c r="C13">
        <f>C14*((B3/B4)-1)</f>
        <v>3999.8700475435817</v>
      </c>
    </row>
    <row r="14" spans="1:4" x14ac:dyDescent="0.45">
      <c r="B14" t="s">
        <v>12</v>
      </c>
      <c r="C14">
        <v>222</v>
      </c>
      <c r="D14" t="s">
        <v>16</v>
      </c>
    </row>
    <row r="15" spans="1:4" x14ac:dyDescent="0.45">
      <c r="B15" t="s">
        <v>13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10" sqref="C10"/>
    </sheetView>
  </sheetViews>
  <sheetFormatPr defaultRowHeight="14.25" x14ac:dyDescent="0.45"/>
  <cols>
    <col min="1" max="1" width="16.73046875" customWidth="1"/>
  </cols>
  <sheetData>
    <row r="1" spans="1:3" x14ac:dyDescent="0.45">
      <c r="A1" t="s">
        <v>18</v>
      </c>
    </row>
    <row r="3" spans="1:3" x14ac:dyDescent="0.45">
      <c r="A3" t="s">
        <v>2</v>
      </c>
      <c r="B3">
        <v>25</v>
      </c>
    </row>
    <row r="4" spans="1:3" x14ac:dyDescent="0.45">
      <c r="A4" t="s">
        <v>1</v>
      </c>
      <c r="B4">
        <v>5</v>
      </c>
    </row>
    <row r="5" spans="1:3" x14ac:dyDescent="0.45">
      <c r="A5" t="s">
        <v>20</v>
      </c>
      <c r="B5">
        <v>600000</v>
      </c>
    </row>
    <row r="6" spans="1:3" x14ac:dyDescent="0.45">
      <c r="A6" t="s">
        <v>21</v>
      </c>
      <c r="B6">
        <v>12</v>
      </c>
    </row>
    <row r="7" spans="1:3" x14ac:dyDescent="0.45">
      <c r="A7" t="s">
        <v>15</v>
      </c>
      <c r="B7">
        <v>0.8</v>
      </c>
    </row>
    <row r="8" spans="1:3" x14ac:dyDescent="0.45">
      <c r="A8" t="s">
        <v>11</v>
      </c>
      <c r="B8">
        <v>6810</v>
      </c>
      <c r="C8">
        <v>6810</v>
      </c>
    </row>
    <row r="9" spans="1:3" x14ac:dyDescent="0.45">
      <c r="A9" t="s">
        <v>12</v>
      </c>
      <c r="B9">
        <f>(B7*B8)/(B4-B7)</f>
        <v>1297.1428571428571</v>
      </c>
      <c r="C9">
        <v>1290</v>
      </c>
    </row>
    <row r="10" spans="1:3" x14ac:dyDescent="0.45">
      <c r="A10" t="s">
        <v>28</v>
      </c>
      <c r="B10">
        <f>B7*(1+(C8/C9))</f>
        <v>5.0232558139534884</v>
      </c>
    </row>
    <row r="13" spans="1:3" x14ac:dyDescent="0.45">
      <c r="A13" t="s">
        <v>19</v>
      </c>
      <c r="B13">
        <f>(B4*(B3-B4))/(B3*B5*0.2*B6)</f>
        <v>2.7777777777777779E-6</v>
      </c>
    </row>
    <row r="14" spans="1:3" x14ac:dyDescent="0.45">
      <c r="A14" t="s">
        <v>22</v>
      </c>
      <c r="B14">
        <f>(B4*(B3-B4))/(B3*B5*B13)</f>
        <v>2.4</v>
      </c>
    </row>
    <row r="15" spans="1:3" x14ac:dyDescent="0.45">
      <c r="A15" t="s">
        <v>23</v>
      </c>
      <c r="B15">
        <f>B6+0.5*B14</f>
        <v>13.2</v>
      </c>
    </row>
    <row r="16" spans="1:3" x14ac:dyDescent="0.45">
      <c r="A16" t="s">
        <v>24</v>
      </c>
      <c r="B16">
        <f>SQRT(B6^2+((B14^2)/12))</f>
        <v>12.019983361053376</v>
      </c>
    </row>
    <row r="19" spans="1:3" x14ac:dyDescent="0.45">
      <c r="A19" t="s">
        <v>25</v>
      </c>
      <c r="C19" t="s">
        <v>26</v>
      </c>
    </row>
    <row r="20" spans="1:3" x14ac:dyDescent="0.45">
      <c r="A20" t="s">
        <v>27</v>
      </c>
      <c r="B20">
        <f>B4/B14</f>
        <v>2.0833333333333335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PAM</vt:lpstr>
      <vt:lpstr>MICREL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Gorbunov</dc:creator>
  <cp:lastModifiedBy>Tim Gorbunov</cp:lastModifiedBy>
  <dcterms:created xsi:type="dcterms:W3CDTF">2016-05-02T23:12:38Z</dcterms:created>
  <dcterms:modified xsi:type="dcterms:W3CDTF">2016-05-03T00:58:02Z</dcterms:modified>
</cp:coreProperties>
</file>