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2943275e_student_gla_ac_uk/Documents/EMBEDDED_PROJ/"/>
    </mc:Choice>
  </mc:AlternateContent>
  <xr:revisionPtr revIDLastSave="393" documentId="13_ncr:1_{C0A77933-EAE8-41B0-A108-B25F636C563A}" xr6:coauthVersionLast="47" xr6:coauthVersionMax="47" xr10:uidLastSave="{D08FC04D-ABD3-44B1-B100-84AAF318AF5B}"/>
  <bookViews>
    <workbookView xWindow="-120" yWindow="-120" windowWidth="29040" windowHeight="15720" xr2:uid="{00000000-000D-0000-FFFF-FFFF00000000}"/>
  </bookViews>
  <sheets>
    <sheet name="DETAIL_BOM" sheetId="2" r:id="rId1"/>
    <sheet name="FASTENERS" sheetId="3" r:id="rId2"/>
    <sheet name="Sheet3" sheetId="5" r:id="rId3"/>
    <sheet name="FASTENER BOM" sheetId="4" r:id="rId4"/>
    <sheet name="SPIN VS PUMPED" sheetId="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6" i="2"/>
  <c r="E12" i="2"/>
  <c r="E5" i="2"/>
  <c r="E4" i="2"/>
  <c r="E3" i="2"/>
  <c r="E8" i="2"/>
  <c r="E9" i="2"/>
  <c r="E10" i="2"/>
  <c r="E11" i="2"/>
  <c r="K24" i="1"/>
  <c r="K25" i="1"/>
  <c r="K17" i="1"/>
  <c r="K18" i="1"/>
  <c r="K19" i="1"/>
  <c r="K20" i="1"/>
  <c r="K21" i="1"/>
  <c r="K22" i="1"/>
  <c r="K23" i="1"/>
  <c r="K16" i="1"/>
  <c r="K7" i="1"/>
  <c r="K8" i="1"/>
  <c r="K9" i="1"/>
  <c r="K10" i="1"/>
  <c r="K11" i="1"/>
  <c r="K12" i="1"/>
  <c r="K6" i="1"/>
  <c r="K4" i="1"/>
  <c r="K3" i="1"/>
  <c r="F4" i="1"/>
  <c r="F5" i="1"/>
  <c r="F6" i="1"/>
  <c r="F7" i="1"/>
  <c r="F8" i="1"/>
  <c r="F9" i="1"/>
  <c r="F3" i="1"/>
  <c r="D4" i="1"/>
  <c r="D5" i="1"/>
  <c r="D6" i="1"/>
  <c r="D7" i="1"/>
  <c r="D8" i="1"/>
  <c r="D9" i="1"/>
  <c r="D3" i="1"/>
  <c r="E13" i="2" l="1"/>
  <c r="E7" i="2"/>
  <c r="K29" i="1"/>
  <c r="K13" i="1"/>
  <c r="C10" i="1"/>
  <c r="E10" i="1"/>
</calcChain>
</file>

<file path=xl/sharedStrings.xml><?xml version="1.0" encoding="utf-8"?>
<sst xmlns="http://schemas.openxmlformats.org/spreadsheetml/2006/main" count="248" uniqueCount="129">
  <si>
    <t>DESCRIPTION</t>
  </si>
  <si>
    <t>QUANTITY</t>
  </si>
  <si>
    <t>UNIT COST</t>
  </si>
  <si>
    <t>TOTAL COST</t>
  </si>
  <si>
    <t>LINK</t>
  </si>
  <si>
    <t>https://www.omc-stepperonline.com/e-series-nema-17-bipolar-42ncm-59-49oz-in-1-5a-42x42x38mm-4-wires-w-1m-cable-connector-17he15-1504s</t>
  </si>
  <si>
    <t>3.5" Touch Screen (mixed reviews, fast shipping, uses 13/20 rows of our pins)</t>
  </si>
  <si>
    <t>https://www.amazon.co.uk/OSOYOO-Monitor-Raspberry-480x320-Interface/dp/B085TC5YMR/ref=sr_1_2?crid=350DIB5BWBZKX&amp;keywords=raspberry+pi+touch+screen&amp;qid=1707564275&amp;refinements=p_36%3A-2500&amp;rnid=428432031&amp;sprefix=raspberry+pi+touch+scre%2Caps%2C331&amp;sr=8-2</t>
  </si>
  <si>
    <t>Optic dispensors</t>
  </si>
  <si>
    <t>https://www.ascotwholesale.co.uk/25ml-black-solo-measure?gad_source=1&amp;gclid=Cj0KCQiA2KitBhCIARIsAPPMEhI-lrBpNzira6xwn5WM-c0KxcxK5rm4lakar9NHSMJ1Z-R5aHvze0YaAg49EALw_wcB</t>
  </si>
  <si>
    <t>Total Cost</t>
  </si>
  <si>
    <t>Weighting:</t>
  </si>
  <si>
    <t>SPINNING</t>
  </si>
  <si>
    <t>SUM:</t>
  </si>
  <si>
    <t>PUMPED</t>
  </si>
  <si>
    <t>BOM PUMPED SOLTUON</t>
  </si>
  <si>
    <t>SPEED</t>
  </si>
  <si>
    <t>12V MOTORS</t>
  </si>
  <si>
    <t>COST</t>
  </si>
  <si>
    <t>BEARINGS</t>
  </si>
  <si>
    <t>MECHANICAL COMPLEXITY</t>
  </si>
  <si>
    <t xml:space="preserve">PLASTIC </t>
  </si>
  <si>
    <t>SOFTWARE COMPLEXITY</t>
  </si>
  <si>
    <t>FLEXIBLE TUBING</t>
  </si>
  <si>
    <t>SCALABILITY</t>
  </si>
  <si>
    <t>120W PSU</t>
  </si>
  <si>
    <t>COOLNESS</t>
  </si>
  <si>
    <t>Motor control relay board</t>
  </si>
  <si>
    <t>NOISE</t>
  </si>
  <si>
    <t>Webcam</t>
  </si>
  <si>
    <t>have</t>
  </si>
  <si>
    <t>TOTAL:</t>
  </si>
  <si>
    <t>Cables</t>
  </si>
  <si>
    <t>FROM SCHOOL</t>
  </si>
  <si>
    <t>Fasteners</t>
  </si>
  <si>
    <t>Plywood</t>
  </si>
  <si>
    <t>SPINNING SOLUTION</t>
  </si>
  <si>
    <t>STEPPER MOTOR</t>
  </si>
  <si>
    <t>STEPPER MOTOR DRIVER</t>
  </si>
  <si>
    <t>THRUST BEARING</t>
  </si>
  <si>
    <t>RADIAL BEARING</t>
  </si>
  <si>
    <t>MICRO SWITCHES</t>
  </si>
  <si>
    <t>Velcro</t>
  </si>
  <si>
    <t>Filament</t>
  </si>
  <si>
    <t>Steel Bar</t>
  </si>
  <si>
    <t>Dispensers</t>
  </si>
  <si>
    <t>PSU</t>
  </si>
  <si>
    <t>RADIAL BEARINGS</t>
  </si>
  <si>
    <t>https://www.amazon.co.uk/sourcingmap-Groove-Bearing-Double-Bearings/dp/B07FDYTJS5/ref=sr_1_9?crid=3U5Z2J0HP3Q6U&amp;keywords=pack%2Broller%2Bbearing%2B8mm%2BID&amp;qid=1707647883&amp;sprefix=pack%2Broller%2Bbearing%2B8mm%2Bid%2Caps%2C95&amp;sr=8-9&amp;th=1</t>
  </si>
  <si>
    <t>3D PRINTS</t>
  </si>
  <si>
    <t>STEPPER MOTOR DRIVER OPTION 1 STEP/DIR</t>
  </si>
  <si>
    <t>https://www.amazon.co.uk/DRV8825-Stepper-Suitable-8-2V-45V-Printer/dp/B0CCRXGKLV/ref=asc_df_B0CCRXGKLV/?tag=googshopuk-21&amp;linkCode=df0&amp;hvadid=676281988980&amp;hvpos=&amp;hvnetw=g&amp;hvrand=9779484524365892202&amp;hvpone=&amp;hvptwo=&amp;hvqmt=&amp;hvdev=c&amp;hvdvcmdl=&amp;hvlocint=&amp;hvlocphy=9046941&amp;hvtargid=pla-2199438568706&amp;psc=1&amp;mcid=84474ad0e18b36dd88e4615ffa743992&amp;gad_source=1</t>
  </si>
  <si>
    <t>https://www.pololu.com/product/2133</t>
  </si>
  <si>
    <t>https://www.ti.com/lit/ds/symlink/drv8825.pdf</t>
  </si>
  <si>
    <t>https://how2electronics.com/control-stepper-motor-with-drv8825-raspberry-pi-pico/</t>
  </si>
  <si>
    <t>https://shop.pimoroni.com/products/pir-motion-sensor-1?variant=39364784881747</t>
  </si>
  <si>
    <t>VELCRO STRAP</t>
  </si>
  <si>
    <t>https://www.amazon.co.uk/VELCRO%C2%AE-Brand-ONE-WRAP%C2%AE-double-Strapping/dp/B0777LN5VP/ref=sr_1_28?keywords=velcro%2Bstraps&amp;qid=1707687068&amp;sr=8-28&amp;th=1</t>
  </si>
  <si>
    <t>MICRO SWITCH</t>
  </si>
  <si>
    <t>FASTENERS</t>
  </si>
  <si>
    <t>https://www.amazon.co.uk/sourcingmap-Single-Direction-Thrust-Bearings/dp/B07G8QDQVM/ref=sr_1_6?crid=3UM1LOAX4JADQ&amp;keywords=thrust+bearing&amp;qid=1707732710&amp;sprefix=thrust+bearing+%2Caps%2C288&amp;sr=8-6</t>
  </si>
  <si>
    <t>https://www.metals4u.co.uk/materials/mild-steel/mild-steel-tube/tube/9135-p</t>
  </si>
  <si>
    <t>https://www.metals4u.co.uk/materials/mild-steel/mild-steel-box-section/2371-p</t>
  </si>
  <si>
    <t>https://uk.rs-online.com/web/p/photoelectric-sensors/8074251</t>
  </si>
  <si>
    <t>Omron Through Beam Photoelectric Sensor</t>
  </si>
  <si>
    <t>INSERTS BRASS M3&amp;M4</t>
  </si>
  <si>
    <t>FREE</t>
  </si>
  <si>
    <t>DARA</t>
  </si>
  <si>
    <t>https://thepihut.com/products/pir-motion-sensor-module</t>
  </si>
  <si>
    <t>VERTICAL ACTUATOR STEPPER DRIVE SET</t>
  </si>
  <si>
    <r>
      <t xml:space="preserve">Square Box Section 12.7x12.7x1.2  </t>
    </r>
    <r>
      <rPr>
        <b/>
        <u/>
        <sz val="11"/>
        <color theme="1"/>
        <rFont val="Calibri"/>
        <family val="2"/>
        <scheme val="minor"/>
      </rPr>
      <t>700mm Long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 the free custom cutting service</t>
    </r>
  </si>
  <si>
    <r>
      <t xml:space="preserve">TUBE 8x1.5mm   </t>
    </r>
    <r>
      <rPr>
        <b/>
        <u/>
        <sz val="11"/>
        <color theme="1"/>
        <rFont val="Calibri"/>
        <family val="2"/>
        <scheme val="minor"/>
      </rPr>
      <t>700mm long</t>
    </r>
    <r>
      <rPr>
        <sz val="11"/>
        <color theme="1"/>
        <rFont val="Calibri"/>
        <family val="2"/>
        <scheme val="minor"/>
      </rPr>
      <t xml:space="preserve">.   </t>
    </r>
    <r>
      <rPr>
        <b/>
        <sz val="11"/>
        <color theme="1"/>
        <rFont val="Calibri"/>
        <family val="2"/>
        <scheme val="minor"/>
      </rPr>
      <t>Use the free custom cutting service.</t>
    </r>
  </si>
  <si>
    <t>MOTION DETECTOR PIR</t>
  </si>
  <si>
    <t>LINK AND SUPPLIER</t>
  </si>
  <si>
    <t>ASCOT WHOLESALE      LINK TO PART CLICK HERE</t>
  </si>
  <si>
    <t>OMC-STEPPER                LINK TO PART CLICK HERE</t>
  </si>
  <si>
    <t>METALS4U                        LINK TO PART CLICK HERE</t>
  </si>
  <si>
    <t>PIHIT                                   LINK TO PART CLICK HERE</t>
  </si>
  <si>
    <t>PART</t>
  </si>
  <si>
    <t>LENGTH</t>
  </si>
  <si>
    <t>DEPTH</t>
  </si>
  <si>
    <t>HEAD WDITH</t>
  </si>
  <si>
    <t>M</t>
  </si>
  <si>
    <t>M3</t>
  </si>
  <si>
    <t>NUT</t>
  </si>
  <si>
    <t>M4</t>
  </si>
  <si>
    <t>POSY</t>
  </si>
  <si>
    <t>CSK</t>
  </si>
  <si>
    <t>PART NUMBER</t>
  </si>
  <si>
    <t>SIZE</t>
  </si>
  <si>
    <t>TYPE</t>
  </si>
  <si>
    <t>QTY.</t>
  </si>
  <si>
    <t>DIN 912 M2 x 20 --- 20N</t>
  </si>
  <si>
    <t>M2</t>
  </si>
  <si>
    <t>SKT</t>
  </si>
  <si>
    <t>Hexagon Nut ISO 4032 - M2 - D - N</t>
  </si>
  <si>
    <t>Hexagon Nut ISO 4032 - M3 - D - N</t>
  </si>
  <si>
    <t>DIN 7991 - M3 x 12 --- 8.8N</t>
  </si>
  <si>
    <t>DIN 912 M3 x 10 --- 10N</t>
  </si>
  <si>
    <t>WASHER</t>
  </si>
  <si>
    <t>DIN 912 M3 x 25 --- 18N</t>
  </si>
  <si>
    <t>DIN 7991 - M3 x 8 --- 8N</t>
  </si>
  <si>
    <t>DIN 7991 - M3 x 16 --- 12.8N</t>
  </si>
  <si>
    <t>DIN 7991 - M3 x 30 --- 12N</t>
  </si>
  <si>
    <t>DIN 912 M3 x 16 --- 16N</t>
  </si>
  <si>
    <t>DIN 7991 - M3 x 16 --- 16N</t>
  </si>
  <si>
    <t>DIN 912 M3 x 12 --- 12N</t>
  </si>
  <si>
    <t>DIN 7991 - M4 x 16 --- 16N</t>
  </si>
  <si>
    <t>DIN 912 M2 x 6 --- 6N</t>
  </si>
  <si>
    <t>CHECK</t>
  </si>
  <si>
    <t>YES</t>
  </si>
  <si>
    <t>HAVE</t>
  </si>
  <si>
    <t>ORDER</t>
  </si>
  <si>
    <t>USE M3X12</t>
  </si>
  <si>
    <t>STOCK?</t>
  </si>
  <si>
    <t>DIN 912 M3 x 30 --- 30N</t>
  </si>
  <si>
    <t>Washer DIN 125 - A 3.2</t>
  </si>
  <si>
    <t>DIN 7991 - M3 x 16</t>
  </si>
  <si>
    <t>https://www.amazon.co.uk/ORANXIN-Hex-Bolts-Screws-Countersunk/dp/B08BHL1BBZ?th=1</t>
  </si>
  <si>
    <t>https://www.accu.co.uk/order</t>
  </si>
  <si>
    <t>https://www.accu.co.uk/metric-cap-head-screws/2805-SSC-M3-30-A2</t>
  </si>
  <si>
    <t>MANUFACTURER PART NUMBER AND DATA SHEET</t>
  </si>
  <si>
    <t>EE-SX4009-P1</t>
  </si>
  <si>
    <t>DRV8825 DRIVER DATASHEET</t>
  </si>
  <si>
    <t>SCREEN DATASHEET/MANUAL</t>
  </si>
  <si>
    <t>PIR sensor - works like a switch!!</t>
  </si>
  <si>
    <t>CABLE PIN OUT TO CONTROLLER IN DATASHEET</t>
  </si>
  <si>
    <t>USE A SPDT switch in circuit diagram set to n.o</t>
  </si>
  <si>
    <t>SPDT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</si>
</sst>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4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2" fillId="0" borderId="3" xfId="1" applyBorder="1"/>
    <xf numFmtId="0" fontId="0" fillId="6" borderId="0" xfId="0" applyFill="1" applyAlignment="1">
      <alignment wrapText="1"/>
    </xf>
    <xf numFmtId="0" fontId="0" fillId="6" borderId="0" xfId="0" applyFill="1"/>
    <xf numFmtId="0" fontId="2" fillId="6" borderId="3" xfId="1" applyFill="1" applyBorder="1"/>
    <xf numFmtId="0" fontId="2" fillId="0" borderId="3" xfId="1" applyFill="1" applyBorder="1"/>
    <xf numFmtId="0" fontId="3" fillId="4" borderId="0" xfId="0" applyFont="1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5" borderId="0" xfId="0" applyFill="1"/>
    <xf numFmtId="0" fontId="0" fillId="7" borderId="0" xfId="0" applyFill="1"/>
    <xf numFmtId="0" fontId="0" fillId="4" borderId="0" xfId="0" applyFill="1"/>
    <xf numFmtId="0" fontId="0" fillId="0" borderId="0" xfId="0" applyAlignment="1">
      <alignment horizontal="center" wrapText="1"/>
    </xf>
    <xf numFmtId="0" fontId="0" fillId="6" borderId="0" xfId="0" applyFill="1" applyAlignment="1">
      <alignment horizontal="center" wrapText="1"/>
    </xf>
    <xf numFmtId="0" fontId="2" fillId="0" borderId="0" xfId="1" applyAlignment="1">
      <alignment horizontal="center" wrapText="1"/>
    </xf>
    <xf numFmtId="0" fontId="2" fillId="6" borderId="0" xfId="1" applyFill="1" applyAlignment="1">
      <alignment horizontal="center" wrapText="1"/>
    </xf>
    <xf numFmtId="0" fontId="0" fillId="6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25</xdr:row>
      <xdr:rowOff>123825</xdr:rowOff>
    </xdr:from>
    <xdr:to>
      <xdr:col>1</xdr:col>
      <xdr:colOff>2667306</xdr:colOff>
      <xdr:row>29</xdr:row>
      <xdr:rowOff>66773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04BBD4-9305-6B9D-D5BE-ACF1A8C59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4905375"/>
          <a:ext cx="2191056" cy="7049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C01052-16D5-49C9-B356-7A4FC70424D3}" name="Table2" displayName="Table2" ref="A1:E10" totalsRowShown="0">
  <autoFilter ref="A1:E10" xr:uid="{24C01052-16D5-49C9-B356-7A4FC70424D3}">
    <filterColumn colId="0">
      <filters>
        <filter val="M4"/>
      </filters>
    </filterColumn>
    <filterColumn colId="1">
      <filters>
        <filter val="POSY"/>
      </filters>
    </filterColumn>
  </autoFilter>
  <sortState xmlns:xlrd2="http://schemas.microsoft.com/office/spreadsheetml/2017/richdata2" ref="A8:E10">
    <sortCondition ref="C1:C10"/>
  </sortState>
  <tableColumns count="5">
    <tableColumn id="1" xr3:uid="{834067F6-5E87-4159-A2CC-F1E0280534CD}" name="M"/>
    <tableColumn id="2" xr3:uid="{AEC45C8A-6CF9-424E-982E-D90F1AE8B135}" name="PART"/>
    <tableColumn id="3" xr3:uid="{658A3F12-F602-4ECD-8F93-6684B76A096D}" name="LENGTH"/>
    <tableColumn id="4" xr3:uid="{EE97F25B-6142-4E36-8E95-4F950D549360}" name="DEPTH"/>
    <tableColumn id="5" xr3:uid="{48D18DF2-07D7-4FEE-AE86-C769597ABD08}" name="HEAD WDITH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5CB99C-868B-4E0D-8A11-7EC08E096C64}" name="Table3" displayName="Table3" ref="A1:E11" totalsRowShown="0">
  <autoFilter ref="A1:E11" xr:uid="{CA5CB99C-868B-4E0D-8A11-7EC08E096C64}">
    <filterColumn colId="2">
      <filters>
        <filter val="SKT"/>
      </filters>
    </filterColumn>
  </autoFilter>
  <sortState xmlns:xlrd2="http://schemas.microsoft.com/office/spreadsheetml/2017/richdata2" ref="A3:E10">
    <sortCondition ref="D1:D11"/>
  </sortState>
  <tableColumns count="5">
    <tableColumn id="1" xr3:uid="{A6B2DFA7-A2A5-43DD-9C7D-3DA2AE549573}" name="PART NUMBER"/>
    <tableColumn id="2" xr3:uid="{1050EA9B-22E0-42CD-82C9-2EC76AA44579}" name="SIZE"/>
    <tableColumn id="3" xr3:uid="{39347877-F6BA-4A6E-A2F3-A0633F7831AB}" name="TYPE"/>
    <tableColumn id="4" xr3:uid="{46A4D6CC-8AD6-4343-AA67-8EBC37DA6EB8}" name="LENGTH"/>
    <tableColumn id="5" xr3:uid="{F48B47B6-4947-44E7-A99A-08B86911969E}" name="QTY.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pimoroni.com/products/pir-motion-sensor-1?variant=39364784881747" TargetMode="External"/><Relationship Id="rId13" Type="http://schemas.openxmlformats.org/officeDocument/2006/relationships/hyperlink" Target="https://www.metals4u.co.uk/materials/mild-steel/mild-steel-box-section/2371-p" TargetMode="External"/><Relationship Id="rId18" Type="http://schemas.openxmlformats.org/officeDocument/2006/relationships/hyperlink" Target="https://omronfs.omron.com/en_US/ecb/products/pdf/en-ee_sx3009_p1_4009_p1.pdf" TargetMode="External"/><Relationship Id="rId3" Type="http://schemas.openxmlformats.org/officeDocument/2006/relationships/hyperlink" Target="https://www.amazon.co.uk/DRV8825-Stepper-Suitable-8-2V-45V-Printer/dp/B0CCRXGKLV/ref=asc_df_B0CCRXGKLV/?tag=googshopuk-21&amp;linkCode=df0&amp;hvadid=676281988980&amp;hvpos=&amp;hvnetw=g&amp;hvrand=9779484524365892202&amp;hvpone=&amp;hvptwo=&amp;hvqmt=&amp;hvdev=c&amp;hvdvcmdl=&amp;hvlocint=&amp;hvlocphy=9046941&amp;hvtargid=pla-2199438568706&amp;psc=1&amp;mcid=84474ad0e18b36dd88e4615ffa743992&amp;gad_source=1" TargetMode="External"/><Relationship Id="rId21" Type="http://schemas.openxmlformats.org/officeDocument/2006/relationships/hyperlink" Target="https://www.mpja.com/download/31227sc.pdf" TargetMode="External"/><Relationship Id="rId7" Type="http://schemas.openxmlformats.org/officeDocument/2006/relationships/hyperlink" Target="https://www.amazon.co.uk/VELCRO%C2%AE-Brand-ONE-WRAP%C2%AE-double-Strapping/dp/B0777LN5VP/ref=sr_1_28?keywords=velcro%2Bstraps&amp;qid=1707687068&amp;sr=8-28&amp;th=1" TargetMode="External"/><Relationship Id="rId12" Type="http://schemas.openxmlformats.org/officeDocument/2006/relationships/hyperlink" Target="https://thepihut.com/products/pir-motion-sensor-module" TargetMode="External"/><Relationship Id="rId17" Type="http://schemas.openxmlformats.org/officeDocument/2006/relationships/hyperlink" Target="https://uk.rs-online.com/web/p/photoelectric-sensors/8074251" TargetMode="External"/><Relationship Id="rId2" Type="http://schemas.openxmlformats.org/officeDocument/2006/relationships/hyperlink" Target="https://www.omc-stepperonline.com/e-series-nema-17-bipolar-42ncm-59-49oz-in-1-5a-42x42x38mm-4-wires-w-1m-cable-connector-17he15-1504s" TargetMode="External"/><Relationship Id="rId16" Type="http://schemas.openxmlformats.org/officeDocument/2006/relationships/hyperlink" Target="https://www.omc-stepperonline.com/3-pcs-e-series-nema-17-bipolar-42ncm-59-49oz-in-1-5a-42x42x38mm-4-wires-w-1m-cable-connector-3-17he15-1504s" TargetMode="External"/><Relationship Id="rId20" Type="http://schemas.openxmlformats.org/officeDocument/2006/relationships/hyperlink" Target="https://www.osoyoo.com/manual/2022013800.pdf" TargetMode="External"/><Relationship Id="rId1" Type="http://schemas.openxmlformats.org/officeDocument/2006/relationships/hyperlink" Target="https://www.amazon.co.uk/OSOYOO-Monitor-Raspberry-480x320-Interface/dp/B085TC5YMR/ref=sr_1_2?crid=350DIB5BWBZKX&amp;keywords=raspberry+pi+touch+screen&amp;qid=1707564275&amp;refinements=p_36%3A-2500&amp;rnid=428432031&amp;sprefix=raspberry+pi+touch+scre%2Caps%2C331&amp;sr=8-2" TargetMode="External"/><Relationship Id="rId6" Type="http://schemas.openxmlformats.org/officeDocument/2006/relationships/hyperlink" Target="https://www.metals4u.co.uk/materials/mild-steel/mild-steel-box-section/2371-p" TargetMode="External"/><Relationship Id="rId11" Type="http://schemas.openxmlformats.org/officeDocument/2006/relationships/hyperlink" Target="https://thepihut.com/products/pir-motion-sensor-module" TargetMode="External"/><Relationship Id="rId5" Type="http://schemas.openxmlformats.org/officeDocument/2006/relationships/hyperlink" Target="https://www.amazon.co.uk/sourcingmap-Single-Direction-Thrust-Bearings/dp/B07G8QDQVM/ref=sr_1_6?crid=3UM1LOAX4JADQ&amp;keywords=thrust+bearing&amp;qid=1707732710&amp;sprefix=thrust+bearing+%2Caps%2C288&amp;sr=8-6" TargetMode="External"/><Relationship Id="rId15" Type="http://schemas.openxmlformats.org/officeDocument/2006/relationships/hyperlink" Target="https://www.ascotwholesale.co.uk/25ml-black-solo-measure?gad_source=1&amp;gclid=Cj0KCQiA2KitBhCIARIsAPPMEhI-lrBpNzira6xwn5WM-c0KxcxK5rm4lakar9NHSMJ1Z-R5aHvze0YaAg49EALw_wcB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s://www.ascotwholesale.co.uk/25ml-black-solo-measure?gad_source=1&amp;gclid=Cj0KCQiA2KitBhCIARIsAPPMEhI-lrBpNzira6xwn5WM-c0KxcxK5rm4lakar9NHSMJ1Z-R5aHvze0YaAg49EALw_wcB" TargetMode="External"/><Relationship Id="rId19" Type="http://schemas.openxmlformats.org/officeDocument/2006/relationships/hyperlink" Target="https://www.ti.com/lit/ds/symlink/drv8825.pdf" TargetMode="External"/><Relationship Id="rId4" Type="http://schemas.openxmlformats.org/officeDocument/2006/relationships/hyperlink" Target="https://www.amazon.co.uk/sourcingmap-Groove-Bearing-Double-Bearings/dp/B07FDYTJS5/ref=sr_1_9?crid=3U5Z2J0HP3Q6U&amp;keywords=pack%2Broller%2Bbearing%2B8mm%2BID&amp;qid=1707647883&amp;sprefix=pack%2Broller%2Bbearing%2B8mm%2Bid%2Caps%2C95&amp;sr=8-9&amp;th=1" TargetMode="External"/><Relationship Id="rId9" Type="http://schemas.openxmlformats.org/officeDocument/2006/relationships/hyperlink" Target="https://www.metals4u.co.uk/materials/mild-steel/mild-steel-tube/tube/9135-p" TargetMode="External"/><Relationship Id="rId14" Type="http://schemas.openxmlformats.org/officeDocument/2006/relationships/hyperlink" Target="https://www.metals4u.co.uk/materials/mild-steel/mild-steel-tube/tube/9135-p" TargetMode="External"/><Relationship Id="rId22" Type="http://schemas.openxmlformats.org/officeDocument/2006/relationships/hyperlink" Target="https://www.omc-stepperonline.com/3-pcs-e-series-nema-17-bipolar-42ncm-59-49oz-in-1-5a-42x42x38mm-4-wires-w-1m-cable-connector-3-17he15-1504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9252-55CC-4B8C-8F9E-615C389E05F8}">
  <dimension ref="A1:J25"/>
  <sheetViews>
    <sheetView tabSelected="1" workbookViewId="0">
      <selection activeCell="B6" sqref="B6"/>
    </sheetView>
  </sheetViews>
  <sheetFormatPr defaultRowHeight="15" x14ac:dyDescent="0.25"/>
  <cols>
    <col min="1" max="1" width="77.5703125" customWidth="1"/>
    <col min="2" max="2" width="47.7109375" style="1" customWidth="1"/>
    <col min="3" max="3" width="12.85546875" style="1" customWidth="1"/>
    <col min="4" max="4" width="11.28515625" customWidth="1"/>
    <col min="5" max="5" width="12" customWidth="1"/>
    <col min="6" max="6" width="47.5703125" customWidth="1"/>
    <col min="7" max="7" width="32.85546875" style="13" customWidth="1"/>
    <col min="8" max="8" width="9.140625" style="13"/>
  </cols>
  <sheetData>
    <row r="1" spans="1:10" x14ac:dyDescent="0.25">
      <c r="A1" s="24" t="s">
        <v>0</v>
      </c>
      <c r="B1" s="24" t="s">
        <v>121</v>
      </c>
      <c r="C1" s="24" t="s">
        <v>1</v>
      </c>
      <c r="D1" s="24" t="s">
        <v>2</v>
      </c>
      <c r="E1" s="24" t="s">
        <v>18</v>
      </c>
      <c r="F1" s="24" t="s">
        <v>73</v>
      </c>
      <c r="G1" s="14"/>
      <c r="H1"/>
    </row>
    <row r="2" spans="1:10" x14ac:dyDescent="0.25">
      <c r="A2" s="12" t="s">
        <v>69</v>
      </c>
      <c r="B2" s="31" t="s">
        <v>126</v>
      </c>
      <c r="C2" s="22">
        <v>1</v>
      </c>
      <c r="D2" s="22">
        <v>14.33</v>
      </c>
      <c r="E2" s="22">
        <f>D2*C2</f>
        <v>14.33</v>
      </c>
      <c r="F2" s="23" t="s">
        <v>75</v>
      </c>
      <c r="G2" s="19" t="s">
        <v>5</v>
      </c>
      <c r="H2" s="14"/>
    </row>
    <row r="3" spans="1:10" x14ac:dyDescent="0.25">
      <c r="A3" s="12" t="s">
        <v>8</v>
      </c>
      <c r="B3" s="29"/>
      <c r="C3" s="22">
        <v>6</v>
      </c>
      <c r="D3" s="22">
        <v>2.75</v>
      </c>
      <c r="E3" s="22">
        <f t="shared" ref="E3:E6" si="0">C3*D3</f>
        <v>16.5</v>
      </c>
      <c r="F3" s="23" t="s">
        <v>74</v>
      </c>
      <c r="G3" s="19" t="s">
        <v>9</v>
      </c>
      <c r="H3" s="14"/>
    </row>
    <row r="4" spans="1:10" x14ac:dyDescent="0.25">
      <c r="A4" s="12" t="s">
        <v>71</v>
      </c>
      <c r="B4" s="29"/>
      <c r="C4" s="22">
        <v>1</v>
      </c>
      <c r="D4" s="22">
        <v>5.96</v>
      </c>
      <c r="E4" s="22">
        <f t="shared" si="0"/>
        <v>5.96</v>
      </c>
      <c r="F4" s="23" t="s">
        <v>76</v>
      </c>
      <c r="G4" s="19" t="s">
        <v>61</v>
      </c>
      <c r="H4" s="14"/>
    </row>
    <row r="5" spans="1:10" x14ac:dyDescent="0.25">
      <c r="A5" s="12" t="s">
        <v>70</v>
      </c>
      <c r="B5" s="29"/>
      <c r="C5" s="22">
        <v>4</v>
      </c>
      <c r="D5" s="22">
        <v>1.64</v>
      </c>
      <c r="E5" s="22">
        <f t="shared" si="0"/>
        <v>6.56</v>
      </c>
      <c r="F5" s="23" t="s">
        <v>76</v>
      </c>
      <c r="G5" s="19" t="s">
        <v>62</v>
      </c>
      <c r="H5" s="14"/>
    </row>
    <row r="6" spans="1:10" x14ac:dyDescent="0.25">
      <c r="A6" s="12" t="s">
        <v>72</v>
      </c>
      <c r="B6" s="31" t="s">
        <v>125</v>
      </c>
      <c r="C6" s="22">
        <v>1</v>
      </c>
      <c r="D6" s="22">
        <v>3</v>
      </c>
      <c r="E6" s="22">
        <f t="shared" si="0"/>
        <v>3</v>
      </c>
      <c r="F6" s="23" t="s">
        <v>77</v>
      </c>
      <c r="G6" s="19" t="s">
        <v>68</v>
      </c>
      <c r="H6" s="19" t="s">
        <v>55</v>
      </c>
    </row>
    <row r="7" spans="1:10" x14ac:dyDescent="0.25">
      <c r="A7" s="12"/>
      <c r="B7" s="29"/>
      <c r="D7" s="21" t="s">
        <v>31</v>
      </c>
      <c r="E7" s="21">
        <f>SUM(E2:E6)</f>
        <v>46.35</v>
      </c>
      <c r="F7" s="21"/>
      <c r="G7" s="19"/>
      <c r="H7" s="14"/>
    </row>
    <row r="8" spans="1:10" x14ac:dyDescent="0.25">
      <c r="A8" s="16" t="s">
        <v>50</v>
      </c>
      <c r="B8" s="32" t="s">
        <v>123</v>
      </c>
      <c r="C8" s="33">
        <v>2</v>
      </c>
      <c r="D8" s="17">
        <v>4.5</v>
      </c>
      <c r="E8" s="17">
        <f t="shared" ref="E8:E12" si="1">C8*D8</f>
        <v>9</v>
      </c>
      <c r="F8" s="18" t="s">
        <v>51</v>
      </c>
      <c r="G8" s="14"/>
      <c r="H8" t="s">
        <v>52</v>
      </c>
      <c r="I8" t="s">
        <v>53</v>
      </c>
      <c r="J8" t="s">
        <v>54</v>
      </c>
    </row>
    <row r="9" spans="1:10" x14ac:dyDescent="0.25">
      <c r="A9" s="16" t="s">
        <v>47</v>
      </c>
      <c r="B9" s="30"/>
      <c r="C9" s="33">
        <v>4</v>
      </c>
      <c r="D9" s="17">
        <v>1.25</v>
      </c>
      <c r="E9" s="17">
        <f t="shared" si="1"/>
        <v>5</v>
      </c>
      <c r="F9" s="18" t="s">
        <v>48</v>
      </c>
      <c r="G9" s="14"/>
      <c r="H9"/>
    </row>
    <row r="10" spans="1:10" x14ac:dyDescent="0.25">
      <c r="A10" s="16" t="s">
        <v>39</v>
      </c>
      <c r="B10" s="30"/>
      <c r="C10" s="33">
        <v>2</v>
      </c>
      <c r="D10" s="17">
        <v>3</v>
      </c>
      <c r="E10" s="17">
        <f t="shared" si="1"/>
        <v>6</v>
      </c>
      <c r="F10" s="18" t="s">
        <v>60</v>
      </c>
      <c r="G10" s="14"/>
      <c r="H10"/>
    </row>
    <row r="11" spans="1:10" ht="16.5" customHeight="1" x14ac:dyDescent="0.25">
      <c r="A11" s="16" t="s">
        <v>6</v>
      </c>
      <c r="B11" s="32" t="s">
        <v>124</v>
      </c>
      <c r="C11" s="33">
        <v>1</v>
      </c>
      <c r="D11" s="17">
        <v>18.989999999999998</v>
      </c>
      <c r="E11" s="17">
        <f t="shared" si="1"/>
        <v>18.989999999999998</v>
      </c>
      <c r="F11" s="18" t="s">
        <v>7</v>
      </c>
      <c r="G11" s="14"/>
      <c r="H11"/>
    </row>
    <row r="12" spans="1:10" x14ac:dyDescent="0.25">
      <c r="A12" s="16" t="s">
        <v>56</v>
      </c>
      <c r="B12" s="30"/>
      <c r="C12" s="33">
        <v>1</v>
      </c>
      <c r="D12" s="17">
        <v>3.2</v>
      </c>
      <c r="E12" s="17">
        <f t="shared" si="1"/>
        <v>3.2</v>
      </c>
      <c r="F12" s="18" t="s">
        <v>57</v>
      </c>
      <c r="G12" s="14"/>
      <c r="H12"/>
    </row>
    <row r="13" spans="1:10" x14ac:dyDescent="0.25">
      <c r="A13" s="12"/>
      <c r="B13" s="29"/>
      <c r="D13" s="20" t="s">
        <v>31</v>
      </c>
      <c r="E13" s="20">
        <f>SUM(E8:E12)</f>
        <v>42.19</v>
      </c>
      <c r="F13" s="19"/>
      <c r="G13" s="19"/>
      <c r="H13"/>
    </row>
    <row r="14" spans="1:10" x14ac:dyDescent="0.25">
      <c r="A14" s="12" t="s">
        <v>58</v>
      </c>
      <c r="B14" s="29" t="s">
        <v>127</v>
      </c>
      <c r="C14" s="1">
        <v>1</v>
      </c>
      <c r="D14" t="s">
        <v>66</v>
      </c>
      <c r="E14">
        <v>0</v>
      </c>
      <c r="F14" s="15"/>
      <c r="G14" s="14"/>
      <c r="H14"/>
    </row>
    <row r="15" spans="1:10" x14ac:dyDescent="0.25">
      <c r="A15" s="12" t="s">
        <v>64</v>
      </c>
      <c r="B15" s="31" t="s">
        <v>122</v>
      </c>
      <c r="C15" s="1">
        <v>1</v>
      </c>
      <c r="D15" t="s">
        <v>67</v>
      </c>
      <c r="E15">
        <v>0</v>
      </c>
      <c r="F15" s="15" t="s">
        <v>63</v>
      </c>
      <c r="G15" s="14"/>
      <c r="H15"/>
    </row>
    <row r="16" spans="1:10" x14ac:dyDescent="0.25">
      <c r="A16" s="12" t="s">
        <v>59</v>
      </c>
      <c r="B16" s="29"/>
      <c r="D16" t="s">
        <v>67</v>
      </c>
      <c r="E16">
        <v>0</v>
      </c>
      <c r="F16" s="15"/>
      <c r="G16" s="14"/>
      <c r="H16"/>
    </row>
    <row r="17" spans="1:8" x14ac:dyDescent="0.25">
      <c r="A17" s="12" t="s">
        <v>49</v>
      </c>
      <c r="B17" s="29"/>
      <c r="D17" t="s">
        <v>67</v>
      </c>
      <c r="E17">
        <v>0</v>
      </c>
      <c r="F17" s="15"/>
      <c r="G17" s="14"/>
      <c r="H17"/>
    </row>
    <row r="18" spans="1:8" x14ac:dyDescent="0.25">
      <c r="A18" s="12" t="s">
        <v>65</v>
      </c>
      <c r="B18" s="29"/>
      <c r="D18" t="s">
        <v>67</v>
      </c>
      <c r="E18">
        <v>0</v>
      </c>
      <c r="F18" s="15"/>
      <c r="G18" s="14"/>
      <c r="H18"/>
    </row>
    <row r="19" spans="1:8" x14ac:dyDescent="0.25">
      <c r="A19" s="12"/>
      <c r="B19" s="29"/>
      <c r="F19" s="15"/>
      <c r="G19" s="14"/>
      <c r="H19"/>
    </row>
    <row r="20" spans="1:8" x14ac:dyDescent="0.25">
      <c r="A20" t="s">
        <v>10</v>
      </c>
      <c r="F20" s="14"/>
      <c r="G20" s="14"/>
      <c r="H20"/>
    </row>
    <row r="21" spans="1:8" x14ac:dyDescent="0.25">
      <c r="F21" s="14"/>
      <c r="G21" s="14"/>
      <c r="H21"/>
    </row>
    <row r="22" spans="1:8" x14ac:dyDescent="0.25">
      <c r="F22" s="14"/>
      <c r="G22" s="14"/>
      <c r="H22"/>
    </row>
    <row r="25" spans="1:8" x14ac:dyDescent="0.25">
      <c r="B25" s="34" t="s">
        <v>128</v>
      </c>
    </row>
  </sheetData>
  <hyperlinks>
    <hyperlink ref="F11" r:id="rId1" xr:uid="{2C3FEC71-BE29-4205-A89B-592A9B04EDFB}"/>
    <hyperlink ref="G2" r:id="rId2" xr:uid="{D3A46A30-86FE-4D97-AEEA-4016CAD9798D}"/>
    <hyperlink ref="F8" r:id="rId3" display="https://www.amazon.co.uk/DRV8825-Stepper-Suitable-8-2V-45V-Printer/dp/B0CCRXGKLV/ref=asc_df_B0CCRXGKLV/?tag=googshopuk-21&amp;linkCode=df0&amp;hvadid=676281988980&amp;hvpos=&amp;hvnetw=g&amp;hvrand=9779484524365892202&amp;hvpone=&amp;hvptwo=&amp;hvqmt=&amp;hvdev=c&amp;hvdvcmdl=&amp;hvlocint=&amp;hvlocphy=9046941&amp;hvtargid=pla-2199438568706&amp;psc=1&amp;mcid=84474ad0e18b36dd88e4615ffa743992&amp;gad_source=1" xr:uid="{E8828752-5142-4DA4-8541-F81525BF9528}"/>
    <hyperlink ref="F9" r:id="rId4" xr:uid="{1C290B09-63D0-4564-B905-C3D0F049CCC9}"/>
    <hyperlink ref="F10" r:id="rId5" xr:uid="{83A6952E-8CD6-4606-97E0-4BA983789F9C}"/>
    <hyperlink ref="G5" r:id="rId6" xr:uid="{897FD0FE-E01D-4BED-BC17-7D6B21DC6027}"/>
    <hyperlink ref="F12" r:id="rId7" xr:uid="{BA7E1BF7-BE29-461A-9EDD-CC561E0F9F59}"/>
    <hyperlink ref="H6" r:id="rId8" xr:uid="{ED7F6742-4404-4FE3-B198-F1F814029AC3}"/>
    <hyperlink ref="G4" r:id="rId9" xr:uid="{4F877495-201F-471E-8DFB-2FB69B8FE888}"/>
    <hyperlink ref="G3" r:id="rId10" xr:uid="{237ED7C5-C304-480C-A216-A7284FD47AED}"/>
    <hyperlink ref="G6" r:id="rId11" xr:uid="{502026CE-C518-482F-8752-E69CC17BBC83}"/>
    <hyperlink ref="F6" r:id="rId12" display="PIHIT LINK TO PART CLICK HERE" xr:uid="{E72399AE-0723-49D4-86F3-A40FAB64CF26}"/>
    <hyperlink ref="F5" r:id="rId13" display="METALS4U LINK TO PART CLICK HERE" xr:uid="{C761E575-2A1E-40FB-A935-3F875BE81E42}"/>
    <hyperlink ref="F4" r:id="rId14" display="METALS4U LINK TO PART CLICK HERE" xr:uid="{373F873C-8755-46CF-BBE8-0F04210758EB}"/>
    <hyperlink ref="F3" r:id="rId15" display="ASCOT WHOLESALE LINK TO PART CLICK HERE" xr:uid="{C5141796-D5EB-4B2D-979A-7C9903837C76}"/>
    <hyperlink ref="F2" r:id="rId16" xr:uid="{AE2ED982-859F-4DDD-9B2F-3DF503EE7E8F}"/>
    <hyperlink ref="F15" r:id="rId17" xr:uid="{098E1661-B679-4D45-A00F-00314248D8B4}"/>
    <hyperlink ref="B15" r:id="rId18" display="EE-SX3009-P1" xr:uid="{40416885-3293-43EA-970F-AC404ECBF623}"/>
    <hyperlink ref="B8" r:id="rId19" xr:uid="{B30DAF33-F124-4A0A-8A63-146BBDFD3E61}"/>
    <hyperlink ref="B11" r:id="rId20" xr:uid="{A34AFA95-AA14-4A77-AC8E-C32B4C2B04F9}"/>
    <hyperlink ref="B6" r:id="rId21" xr:uid="{1EFCBBD9-6040-4806-B00F-AB5DA099A9F9}"/>
    <hyperlink ref="B2" r:id="rId22" xr:uid="{1ABECE03-5446-4E59-873A-EE07F78E48F0}"/>
  </hyperlinks>
  <pageMargins left="0.7" right="0.7" top="0.75" bottom="0.75" header="0.3" footer="0.3"/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2AD4-C3D7-463B-A6E6-FBDE8F833FE1}">
  <dimension ref="A1:O12"/>
  <sheetViews>
    <sheetView workbookViewId="0">
      <selection activeCell="C20" sqref="C20"/>
    </sheetView>
  </sheetViews>
  <sheetFormatPr defaultRowHeight="15" x14ac:dyDescent="0.25"/>
  <cols>
    <col min="5" max="5" width="12.85546875" customWidth="1"/>
    <col min="8" max="8" width="36.28515625" customWidth="1"/>
  </cols>
  <sheetData>
    <row r="1" spans="1:15" x14ac:dyDescent="0.25">
      <c r="A1" s="1" t="s">
        <v>82</v>
      </c>
      <c r="B1" s="1" t="s">
        <v>78</v>
      </c>
      <c r="C1" s="1" t="s">
        <v>79</v>
      </c>
      <c r="D1" s="1" t="s">
        <v>80</v>
      </c>
      <c r="E1" s="1" t="s">
        <v>81</v>
      </c>
    </row>
    <row r="2" spans="1:15" x14ac:dyDescent="0.25">
      <c r="A2" s="1" t="s">
        <v>85</v>
      </c>
      <c r="B2" s="1" t="s">
        <v>84</v>
      </c>
      <c r="C2" s="1">
        <v>6.87</v>
      </c>
      <c r="D2" s="1">
        <v>3</v>
      </c>
      <c r="E2" s="1">
        <v>6.9</v>
      </c>
      <c r="H2" t="s">
        <v>88</v>
      </c>
      <c r="I2" t="s">
        <v>89</v>
      </c>
      <c r="J2" t="s">
        <v>90</v>
      </c>
      <c r="K2" t="s">
        <v>79</v>
      </c>
      <c r="L2" t="s">
        <v>91</v>
      </c>
      <c r="M2" t="s">
        <v>114</v>
      </c>
    </row>
    <row r="3" spans="1:15" x14ac:dyDescent="0.25">
      <c r="A3" s="1" t="s">
        <v>83</v>
      </c>
      <c r="B3" s="1" t="s">
        <v>84</v>
      </c>
      <c r="C3" s="1">
        <v>5.4</v>
      </c>
      <c r="D3" s="1">
        <v>2.23</v>
      </c>
      <c r="E3" s="1">
        <v>5.45</v>
      </c>
      <c r="H3" s="27" t="s">
        <v>92</v>
      </c>
      <c r="I3" s="27" t="s">
        <v>93</v>
      </c>
      <c r="J3" s="27" t="s">
        <v>94</v>
      </c>
      <c r="K3" s="27">
        <v>20</v>
      </c>
      <c r="L3" s="27">
        <v>4</v>
      </c>
      <c r="M3" s="27" t="s">
        <v>109</v>
      </c>
    </row>
    <row r="4" spans="1:15" x14ac:dyDescent="0.25">
      <c r="A4" s="1" t="s">
        <v>83</v>
      </c>
      <c r="B4" s="1" t="s">
        <v>87</v>
      </c>
      <c r="C4" s="1">
        <v>12</v>
      </c>
      <c r="D4" s="1"/>
      <c r="E4" s="1">
        <v>5.5</v>
      </c>
      <c r="H4" s="25" t="s">
        <v>95</v>
      </c>
      <c r="I4" s="25" t="s">
        <v>93</v>
      </c>
      <c r="J4" s="25" t="s">
        <v>84</v>
      </c>
      <c r="K4" s="25">
        <v>5.5</v>
      </c>
      <c r="L4" s="25">
        <v>8</v>
      </c>
      <c r="M4" s="25" t="s">
        <v>110</v>
      </c>
    </row>
    <row r="5" spans="1:15" x14ac:dyDescent="0.25">
      <c r="A5" s="1" t="s">
        <v>83</v>
      </c>
      <c r="B5" s="1" t="s">
        <v>87</v>
      </c>
      <c r="C5" s="1">
        <v>20</v>
      </c>
      <c r="D5" s="1"/>
      <c r="E5" s="1">
        <v>5.3</v>
      </c>
      <c r="H5" s="25" t="s">
        <v>96</v>
      </c>
      <c r="I5" s="25" t="s">
        <v>83</v>
      </c>
      <c r="J5" s="25" t="s">
        <v>84</v>
      </c>
      <c r="K5" s="25">
        <v>5.5</v>
      </c>
      <c r="L5" s="25">
        <v>100</v>
      </c>
      <c r="M5" s="25"/>
    </row>
    <row r="6" spans="1:15" x14ac:dyDescent="0.25">
      <c r="A6" s="1" t="s">
        <v>83</v>
      </c>
      <c r="B6" s="1" t="s">
        <v>86</v>
      </c>
      <c r="C6" s="1">
        <v>6</v>
      </c>
      <c r="D6" s="1"/>
      <c r="E6" s="1">
        <v>5.9</v>
      </c>
      <c r="H6" s="25" t="s">
        <v>97</v>
      </c>
      <c r="I6" s="25" t="s">
        <v>83</v>
      </c>
      <c r="J6" s="25" t="s">
        <v>87</v>
      </c>
      <c r="K6" s="25">
        <v>12</v>
      </c>
      <c r="L6" s="25">
        <v>21</v>
      </c>
      <c r="M6" s="25"/>
    </row>
    <row r="7" spans="1:15" x14ac:dyDescent="0.25">
      <c r="A7" s="1" t="s">
        <v>83</v>
      </c>
      <c r="B7" s="1" t="s">
        <v>86</v>
      </c>
      <c r="C7" s="1">
        <v>12</v>
      </c>
      <c r="D7" s="1"/>
      <c r="E7" s="1">
        <v>6</v>
      </c>
      <c r="H7" s="25" t="s">
        <v>98</v>
      </c>
      <c r="I7" s="25" t="s">
        <v>83</v>
      </c>
      <c r="J7" s="25" t="s">
        <v>94</v>
      </c>
      <c r="K7" s="25">
        <v>10</v>
      </c>
      <c r="L7" s="25">
        <v>6</v>
      </c>
      <c r="M7" s="25" t="s">
        <v>113</v>
      </c>
    </row>
    <row r="8" spans="1:15" x14ac:dyDescent="0.25">
      <c r="A8" s="1" t="s">
        <v>85</v>
      </c>
      <c r="B8" s="1" t="s">
        <v>87</v>
      </c>
      <c r="C8" s="1">
        <v>10</v>
      </c>
      <c r="D8" s="1"/>
      <c r="E8" s="1">
        <v>7.7</v>
      </c>
      <c r="H8" s="28" t="s">
        <v>117</v>
      </c>
      <c r="I8" s="28" t="s">
        <v>83</v>
      </c>
      <c r="J8" s="28" t="s">
        <v>87</v>
      </c>
      <c r="K8" s="28">
        <v>16</v>
      </c>
      <c r="L8" s="28">
        <v>50</v>
      </c>
      <c r="M8" s="28" t="s">
        <v>112</v>
      </c>
      <c r="N8" s="28" t="s">
        <v>118</v>
      </c>
      <c r="O8" s="28" t="s">
        <v>119</v>
      </c>
    </row>
    <row r="9" spans="1:15" x14ac:dyDescent="0.25">
      <c r="A9" s="1" t="s">
        <v>85</v>
      </c>
      <c r="B9" s="1" t="s">
        <v>87</v>
      </c>
      <c r="C9" s="1">
        <v>25</v>
      </c>
      <c r="D9" s="1"/>
      <c r="E9" s="1">
        <v>8.3000000000000007</v>
      </c>
      <c r="H9" s="25" t="s">
        <v>106</v>
      </c>
      <c r="I9" s="25" t="s">
        <v>83</v>
      </c>
      <c r="J9" s="25" t="s">
        <v>94</v>
      </c>
      <c r="K9" s="25">
        <v>12</v>
      </c>
      <c r="L9" s="25">
        <v>32</v>
      </c>
      <c r="M9" s="25" t="s">
        <v>111</v>
      </c>
    </row>
    <row r="10" spans="1:15" x14ac:dyDescent="0.25">
      <c r="A10" s="1" t="s">
        <v>85</v>
      </c>
      <c r="B10" s="1" t="s">
        <v>86</v>
      </c>
      <c r="C10" s="1">
        <v>12</v>
      </c>
      <c r="D10" s="1"/>
      <c r="E10" s="1">
        <v>7.75</v>
      </c>
      <c r="H10" s="26" t="s">
        <v>108</v>
      </c>
      <c r="I10" s="26" t="s">
        <v>93</v>
      </c>
      <c r="J10" s="26" t="s">
        <v>94</v>
      </c>
      <c r="K10" s="26">
        <v>6</v>
      </c>
      <c r="L10" s="26">
        <v>4</v>
      </c>
      <c r="M10" s="26" t="s">
        <v>109</v>
      </c>
    </row>
    <row r="11" spans="1:15" x14ac:dyDescent="0.25">
      <c r="H11" s="28" t="s">
        <v>115</v>
      </c>
      <c r="I11" s="28" t="s">
        <v>83</v>
      </c>
      <c r="J11" s="28" t="s">
        <v>94</v>
      </c>
      <c r="K11" s="28">
        <v>30</v>
      </c>
      <c r="L11" s="28">
        <v>24</v>
      </c>
      <c r="M11" s="28" t="s">
        <v>112</v>
      </c>
      <c r="O11" t="s">
        <v>120</v>
      </c>
    </row>
    <row r="12" spans="1:15" x14ac:dyDescent="0.25">
      <c r="H12" s="25" t="s">
        <v>116</v>
      </c>
      <c r="I12" s="25" t="s">
        <v>83</v>
      </c>
      <c r="J12" s="25" t="s">
        <v>99</v>
      </c>
      <c r="K12" s="25">
        <v>1.2</v>
      </c>
      <c r="L12" s="25">
        <v>24</v>
      </c>
      <c r="M12" s="25" t="s">
        <v>111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39104-466B-4F9B-85E9-45891A9A1E52}">
  <dimension ref="A1:O19"/>
  <sheetViews>
    <sheetView workbookViewId="0">
      <selection activeCell="K13" sqref="K13:O19"/>
    </sheetView>
  </sheetViews>
  <sheetFormatPr defaultRowHeight="15" x14ac:dyDescent="0.25"/>
  <cols>
    <col min="3" max="3" width="10" customWidth="1"/>
    <col min="5" max="5" width="14.42578125" customWidth="1"/>
  </cols>
  <sheetData>
    <row r="1" spans="1:15" x14ac:dyDescent="0.25">
      <c r="A1" t="s">
        <v>82</v>
      </c>
      <c r="B1" t="s">
        <v>78</v>
      </c>
      <c r="C1" t="s">
        <v>79</v>
      </c>
      <c r="D1" t="s">
        <v>80</v>
      </c>
      <c r="E1" t="s">
        <v>81</v>
      </c>
    </row>
    <row r="2" spans="1:15" hidden="1" x14ac:dyDescent="0.25">
      <c r="A2" t="s">
        <v>83</v>
      </c>
      <c r="B2" t="s">
        <v>84</v>
      </c>
      <c r="C2">
        <v>5.4</v>
      </c>
      <c r="D2">
        <v>2.23</v>
      </c>
      <c r="E2">
        <v>5.45</v>
      </c>
    </row>
    <row r="3" spans="1:15" hidden="1" x14ac:dyDescent="0.25">
      <c r="A3" t="s">
        <v>83</v>
      </c>
      <c r="B3" t="s">
        <v>87</v>
      </c>
      <c r="C3">
        <v>12</v>
      </c>
      <c r="E3">
        <v>5.5</v>
      </c>
    </row>
    <row r="4" spans="1:15" hidden="1" x14ac:dyDescent="0.25">
      <c r="A4" t="s">
        <v>83</v>
      </c>
      <c r="B4" t="s">
        <v>86</v>
      </c>
      <c r="C4">
        <v>6</v>
      </c>
      <c r="E4">
        <v>5.9</v>
      </c>
    </row>
    <row r="5" spans="1:15" hidden="1" x14ac:dyDescent="0.25">
      <c r="A5" t="s">
        <v>83</v>
      </c>
      <c r="B5" t="s">
        <v>87</v>
      </c>
      <c r="C5">
        <v>20</v>
      </c>
      <c r="E5">
        <v>5.3</v>
      </c>
    </row>
    <row r="6" spans="1:15" hidden="1" x14ac:dyDescent="0.25">
      <c r="A6" t="s">
        <v>83</v>
      </c>
      <c r="B6" t="s">
        <v>86</v>
      </c>
      <c r="C6">
        <v>12</v>
      </c>
      <c r="E6">
        <v>6</v>
      </c>
    </row>
    <row r="7" spans="1:15" x14ac:dyDescent="0.25">
      <c r="A7" t="s">
        <v>85</v>
      </c>
      <c r="B7" t="s">
        <v>86</v>
      </c>
      <c r="C7">
        <v>12</v>
      </c>
      <c r="E7">
        <v>7.75</v>
      </c>
    </row>
    <row r="8" spans="1:15" hidden="1" x14ac:dyDescent="0.25">
      <c r="A8" t="s">
        <v>85</v>
      </c>
      <c r="B8" t="s">
        <v>87</v>
      </c>
      <c r="C8">
        <v>10</v>
      </c>
      <c r="E8">
        <v>7.7</v>
      </c>
    </row>
    <row r="9" spans="1:15" hidden="1" x14ac:dyDescent="0.25">
      <c r="A9" t="s">
        <v>85</v>
      </c>
      <c r="B9" t="s">
        <v>84</v>
      </c>
      <c r="C9">
        <v>6.87</v>
      </c>
      <c r="D9">
        <v>3</v>
      </c>
      <c r="E9">
        <v>6.9</v>
      </c>
    </row>
    <row r="10" spans="1:15" hidden="1" x14ac:dyDescent="0.25">
      <c r="A10" t="s">
        <v>85</v>
      </c>
      <c r="B10" t="s">
        <v>87</v>
      </c>
      <c r="C10">
        <v>25</v>
      </c>
      <c r="E10">
        <v>8.3000000000000007</v>
      </c>
    </row>
    <row r="13" spans="1:15" x14ac:dyDescent="0.25">
      <c r="K13" t="s">
        <v>83</v>
      </c>
      <c r="L13" t="s">
        <v>87</v>
      </c>
      <c r="M13">
        <v>12</v>
      </c>
      <c r="O13">
        <v>5.5</v>
      </c>
    </row>
    <row r="14" spans="1:15" x14ac:dyDescent="0.25">
      <c r="K14" t="s">
        <v>83</v>
      </c>
      <c r="L14" t="s">
        <v>87</v>
      </c>
      <c r="M14">
        <v>20</v>
      </c>
      <c r="O14">
        <v>5.3</v>
      </c>
    </row>
    <row r="15" spans="1:15" x14ac:dyDescent="0.25">
      <c r="K15" t="s">
        <v>83</v>
      </c>
      <c r="L15" t="s">
        <v>86</v>
      </c>
      <c r="M15">
        <v>6</v>
      </c>
      <c r="O15">
        <v>5.9</v>
      </c>
    </row>
    <row r="16" spans="1:15" x14ac:dyDescent="0.25">
      <c r="K16" t="s">
        <v>83</v>
      </c>
      <c r="L16" t="s">
        <v>86</v>
      </c>
      <c r="M16">
        <v>12</v>
      </c>
      <c r="O16">
        <v>6</v>
      </c>
    </row>
    <row r="17" spans="11:15" x14ac:dyDescent="0.25">
      <c r="K17" t="s">
        <v>85</v>
      </c>
      <c r="L17" t="s">
        <v>87</v>
      </c>
      <c r="M17">
        <v>10</v>
      </c>
      <c r="O17">
        <v>7.7</v>
      </c>
    </row>
    <row r="18" spans="11:15" x14ac:dyDescent="0.25">
      <c r="K18" t="s">
        <v>85</v>
      </c>
      <c r="L18" t="s">
        <v>87</v>
      </c>
      <c r="M18">
        <v>25</v>
      </c>
      <c r="O18">
        <v>8.3000000000000007</v>
      </c>
    </row>
    <row r="19" spans="11:15" x14ac:dyDescent="0.25">
      <c r="K19" t="s">
        <v>85</v>
      </c>
      <c r="L19" t="s">
        <v>86</v>
      </c>
      <c r="M19">
        <v>12</v>
      </c>
      <c r="O19">
        <v>7.75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FAAD4-E0EA-43D2-AF05-71C0412715B5}">
  <dimension ref="A1:E11"/>
  <sheetViews>
    <sheetView workbookViewId="0">
      <selection activeCell="A3" sqref="A3:E10"/>
    </sheetView>
  </sheetViews>
  <sheetFormatPr defaultRowHeight="15" x14ac:dyDescent="0.25"/>
  <cols>
    <col min="1" max="1" width="15.85546875" customWidth="1"/>
    <col min="4" max="4" width="10" customWidth="1"/>
  </cols>
  <sheetData>
    <row r="1" spans="1:5" x14ac:dyDescent="0.25">
      <c r="A1" t="s">
        <v>88</v>
      </c>
      <c r="B1" t="s">
        <v>89</v>
      </c>
      <c r="C1" t="s">
        <v>90</v>
      </c>
      <c r="D1" t="s">
        <v>79</v>
      </c>
      <c r="E1" t="s">
        <v>91</v>
      </c>
    </row>
    <row r="2" spans="1:5" hidden="1" x14ac:dyDescent="0.25">
      <c r="A2" t="s">
        <v>101</v>
      </c>
      <c r="B2" t="s">
        <v>83</v>
      </c>
      <c r="C2" t="s">
        <v>87</v>
      </c>
      <c r="D2">
        <v>8</v>
      </c>
      <c r="E2">
        <v>8</v>
      </c>
    </row>
    <row r="3" spans="1:5" x14ac:dyDescent="0.25">
      <c r="A3" t="s">
        <v>98</v>
      </c>
      <c r="B3" t="s">
        <v>83</v>
      </c>
      <c r="C3" t="s">
        <v>94</v>
      </c>
      <c r="D3">
        <v>10</v>
      </c>
      <c r="E3">
        <v>8</v>
      </c>
    </row>
    <row r="4" spans="1:5" x14ac:dyDescent="0.25">
      <c r="A4" t="s">
        <v>106</v>
      </c>
      <c r="B4" t="s">
        <v>83</v>
      </c>
      <c r="C4" t="s">
        <v>94</v>
      </c>
      <c r="D4">
        <v>12</v>
      </c>
      <c r="E4">
        <v>4</v>
      </c>
    </row>
    <row r="5" spans="1:5" hidden="1" x14ac:dyDescent="0.25">
      <c r="A5" t="s">
        <v>97</v>
      </c>
      <c r="B5" t="s">
        <v>83</v>
      </c>
      <c r="C5" t="s">
        <v>87</v>
      </c>
      <c r="D5">
        <v>12</v>
      </c>
      <c r="E5">
        <v>8</v>
      </c>
    </row>
    <row r="6" spans="1:5" hidden="1" x14ac:dyDescent="0.25">
      <c r="A6" t="s">
        <v>102</v>
      </c>
      <c r="B6" t="s">
        <v>83</v>
      </c>
      <c r="C6" t="s">
        <v>87</v>
      </c>
      <c r="D6">
        <v>16</v>
      </c>
      <c r="E6">
        <v>6</v>
      </c>
    </row>
    <row r="7" spans="1:5" hidden="1" x14ac:dyDescent="0.25">
      <c r="A7" t="s">
        <v>105</v>
      </c>
      <c r="B7" t="s">
        <v>83</v>
      </c>
      <c r="C7" t="s">
        <v>87</v>
      </c>
      <c r="D7">
        <v>16</v>
      </c>
      <c r="E7">
        <v>8</v>
      </c>
    </row>
    <row r="8" spans="1:5" x14ac:dyDescent="0.25">
      <c r="A8" t="s">
        <v>104</v>
      </c>
      <c r="B8" t="s">
        <v>83</v>
      </c>
      <c r="C8" t="s">
        <v>94</v>
      </c>
      <c r="D8">
        <v>16</v>
      </c>
      <c r="E8">
        <v>4</v>
      </c>
    </row>
    <row r="9" spans="1:5" hidden="1" x14ac:dyDescent="0.25">
      <c r="A9" t="s">
        <v>107</v>
      </c>
      <c r="B9" t="s">
        <v>83</v>
      </c>
      <c r="C9" t="s">
        <v>87</v>
      </c>
      <c r="D9">
        <v>16</v>
      </c>
      <c r="E9">
        <v>18</v>
      </c>
    </row>
    <row r="10" spans="1:5" x14ac:dyDescent="0.25">
      <c r="A10" t="s">
        <v>100</v>
      </c>
      <c r="B10" t="s">
        <v>83</v>
      </c>
      <c r="C10" t="s">
        <v>94</v>
      </c>
      <c r="D10">
        <v>25</v>
      </c>
      <c r="E10">
        <v>24</v>
      </c>
    </row>
    <row r="11" spans="1:5" hidden="1" x14ac:dyDescent="0.25">
      <c r="A11" t="s">
        <v>103</v>
      </c>
      <c r="B11" t="s">
        <v>83</v>
      </c>
      <c r="C11" t="s">
        <v>87</v>
      </c>
      <c r="D11">
        <v>30</v>
      </c>
      <c r="E11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9"/>
  <sheetViews>
    <sheetView topLeftCell="D1" workbookViewId="0">
      <selection activeCell="G25" sqref="G25"/>
    </sheetView>
  </sheetViews>
  <sheetFormatPr defaultRowHeight="15" x14ac:dyDescent="0.25"/>
  <cols>
    <col min="1" max="2" width="24.5703125" style="1" customWidth="1"/>
    <col min="3" max="3" width="30" style="1" customWidth="1"/>
    <col min="4" max="4" width="4" style="1" customWidth="1"/>
    <col min="5" max="5" width="30" style="1" customWidth="1"/>
    <col min="6" max="6" width="4" style="1" customWidth="1"/>
    <col min="8" max="8" width="27.42578125" customWidth="1"/>
    <col min="9" max="9" width="13" customWidth="1"/>
    <col min="10" max="10" width="19.7109375" customWidth="1"/>
    <col min="11" max="11" width="15.7109375" style="1" customWidth="1"/>
  </cols>
  <sheetData>
    <row r="2" spans="1:12" x14ac:dyDescent="0.25">
      <c r="A2" s="5"/>
      <c r="B2" s="5" t="s">
        <v>11</v>
      </c>
      <c r="C2" s="5" t="s">
        <v>12</v>
      </c>
      <c r="D2" s="5" t="s">
        <v>13</v>
      </c>
      <c r="E2" s="5" t="s">
        <v>14</v>
      </c>
      <c r="F2" s="2" t="s">
        <v>13</v>
      </c>
      <c r="H2" s="3" t="s">
        <v>15</v>
      </c>
      <c r="I2" s="2" t="s">
        <v>1</v>
      </c>
      <c r="J2" s="2" t="s">
        <v>2</v>
      </c>
      <c r="K2" s="2" t="s">
        <v>3</v>
      </c>
      <c r="L2" s="3" t="s">
        <v>4</v>
      </c>
    </row>
    <row r="3" spans="1:12" x14ac:dyDescent="0.25">
      <c r="A3" s="5" t="s">
        <v>16</v>
      </c>
      <c r="B3" s="9">
        <v>1</v>
      </c>
      <c r="C3" s="6">
        <v>2</v>
      </c>
      <c r="D3" s="10">
        <f>B3*C3</f>
        <v>2</v>
      </c>
      <c r="E3" s="6">
        <v>2</v>
      </c>
      <c r="F3" s="1">
        <f>B3*E3</f>
        <v>2</v>
      </c>
      <c r="H3" t="s">
        <v>17</v>
      </c>
      <c r="I3" s="1">
        <v>6</v>
      </c>
      <c r="J3" s="1">
        <v>4</v>
      </c>
      <c r="K3" s="4">
        <f>I3*J3</f>
        <v>24</v>
      </c>
    </row>
    <row r="4" spans="1:12" x14ac:dyDescent="0.25">
      <c r="A4" s="5" t="s">
        <v>18</v>
      </c>
      <c r="B4" s="9">
        <v>1</v>
      </c>
      <c r="C4" s="7">
        <v>3</v>
      </c>
      <c r="D4" s="10">
        <f t="shared" ref="D4:D9" si="0">B4*C4</f>
        <v>3</v>
      </c>
      <c r="E4" s="8">
        <v>1</v>
      </c>
      <c r="F4" s="1">
        <f t="shared" ref="F4:F9" si="1">B4*E4</f>
        <v>1</v>
      </c>
      <c r="H4" t="s">
        <v>19</v>
      </c>
      <c r="I4" s="1">
        <v>18</v>
      </c>
      <c r="J4" s="1">
        <v>0.25</v>
      </c>
      <c r="K4" s="1">
        <f>J4*I4</f>
        <v>4.5</v>
      </c>
    </row>
    <row r="5" spans="1:12" x14ac:dyDescent="0.25">
      <c r="A5" s="5" t="s">
        <v>20</v>
      </c>
      <c r="B5" s="9">
        <v>1</v>
      </c>
      <c r="C5" s="8">
        <v>1</v>
      </c>
      <c r="D5" s="10">
        <f t="shared" si="0"/>
        <v>1</v>
      </c>
      <c r="E5" s="7">
        <v>3</v>
      </c>
      <c r="F5" s="1">
        <f t="shared" si="1"/>
        <v>3</v>
      </c>
      <c r="H5" t="s">
        <v>21</v>
      </c>
      <c r="I5" s="1">
        <v>0</v>
      </c>
      <c r="J5" s="1">
        <v>0</v>
      </c>
      <c r="K5" s="1">
        <v>0</v>
      </c>
    </row>
    <row r="6" spans="1:12" x14ac:dyDescent="0.25">
      <c r="A6" s="5" t="s">
        <v>22</v>
      </c>
      <c r="B6" s="9">
        <v>1</v>
      </c>
      <c r="C6" s="6">
        <v>2</v>
      </c>
      <c r="D6" s="10">
        <f t="shared" si="0"/>
        <v>2</v>
      </c>
      <c r="E6" s="6">
        <v>2</v>
      </c>
      <c r="F6" s="1">
        <f t="shared" si="1"/>
        <v>2</v>
      </c>
      <c r="H6" t="s">
        <v>23</v>
      </c>
      <c r="I6" s="1">
        <v>5</v>
      </c>
      <c r="J6" s="1">
        <v>1.52</v>
      </c>
      <c r="K6" s="1">
        <f>I6*J6</f>
        <v>7.6</v>
      </c>
    </row>
    <row r="7" spans="1:12" x14ac:dyDescent="0.25">
      <c r="A7" s="5" t="s">
        <v>24</v>
      </c>
      <c r="B7" s="9">
        <v>1</v>
      </c>
      <c r="C7" s="8">
        <v>1</v>
      </c>
      <c r="D7" s="10">
        <f t="shared" si="0"/>
        <v>1</v>
      </c>
      <c r="E7" s="7">
        <v>3</v>
      </c>
      <c r="F7" s="1">
        <f t="shared" si="1"/>
        <v>3</v>
      </c>
      <c r="H7" t="s">
        <v>25</v>
      </c>
      <c r="I7" s="1">
        <v>1</v>
      </c>
      <c r="J7" s="1">
        <v>20</v>
      </c>
      <c r="K7" s="4">
        <f t="shared" ref="K7:K12" si="2">I7*J7</f>
        <v>20</v>
      </c>
    </row>
    <row r="8" spans="1:12" x14ac:dyDescent="0.25">
      <c r="A8" s="5" t="s">
        <v>26</v>
      </c>
      <c r="B8" s="9">
        <v>1</v>
      </c>
      <c r="C8" s="7">
        <v>3</v>
      </c>
      <c r="D8" s="10">
        <f t="shared" si="0"/>
        <v>3</v>
      </c>
      <c r="E8" s="8">
        <v>1</v>
      </c>
      <c r="F8" s="1">
        <f t="shared" si="1"/>
        <v>1</v>
      </c>
      <c r="H8" t="s">
        <v>27</v>
      </c>
      <c r="I8" s="1">
        <v>11</v>
      </c>
      <c r="J8" s="1">
        <v>1</v>
      </c>
      <c r="K8" s="4">
        <f t="shared" si="2"/>
        <v>11</v>
      </c>
    </row>
    <row r="9" spans="1:12" x14ac:dyDescent="0.25">
      <c r="A9" s="5" t="s">
        <v>28</v>
      </c>
      <c r="B9" s="9">
        <v>1</v>
      </c>
      <c r="C9" s="7">
        <v>3</v>
      </c>
      <c r="D9" s="10">
        <f t="shared" si="0"/>
        <v>3</v>
      </c>
      <c r="E9" s="8">
        <v>1</v>
      </c>
      <c r="F9" s="1">
        <f t="shared" si="1"/>
        <v>1</v>
      </c>
      <c r="H9" t="s">
        <v>29</v>
      </c>
      <c r="I9" s="1">
        <v>1</v>
      </c>
      <c r="J9" s="1">
        <v>0</v>
      </c>
      <c r="K9" s="1">
        <f t="shared" si="2"/>
        <v>0</v>
      </c>
      <c r="L9" t="s">
        <v>30</v>
      </c>
    </row>
    <row r="10" spans="1:12" x14ac:dyDescent="0.25">
      <c r="A10" s="11" t="s">
        <v>31</v>
      </c>
      <c r="B10" s="11"/>
      <c r="C10" s="11">
        <f>SUM(D3:D9)</f>
        <v>15</v>
      </c>
      <c r="D10" s="11"/>
      <c r="E10" s="11">
        <f>SUM(F3:F9)</f>
        <v>13</v>
      </c>
      <c r="H10" t="s">
        <v>32</v>
      </c>
      <c r="I10" s="1">
        <v>0</v>
      </c>
      <c r="J10" s="1">
        <v>0</v>
      </c>
      <c r="K10" s="1">
        <f t="shared" si="2"/>
        <v>0</v>
      </c>
      <c r="L10" t="s">
        <v>33</v>
      </c>
    </row>
    <row r="11" spans="1:12" x14ac:dyDescent="0.25">
      <c r="H11" t="s">
        <v>34</v>
      </c>
      <c r="I11" s="1">
        <v>0</v>
      </c>
      <c r="J11" s="1">
        <v>0</v>
      </c>
      <c r="K11" s="1">
        <f t="shared" si="2"/>
        <v>0</v>
      </c>
      <c r="L11" t="s">
        <v>33</v>
      </c>
    </row>
    <row r="12" spans="1:12" x14ac:dyDescent="0.25">
      <c r="H12" t="s">
        <v>35</v>
      </c>
      <c r="I12" s="1">
        <v>0.5</v>
      </c>
      <c r="J12" s="1">
        <v>10</v>
      </c>
      <c r="K12" s="1">
        <f t="shared" si="2"/>
        <v>5</v>
      </c>
    </row>
    <row r="13" spans="1:12" x14ac:dyDescent="0.25">
      <c r="H13" s="35" t="s">
        <v>31</v>
      </c>
      <c r="I13" s="35"/>
      <c r="J13" s="35"/>
      <c r="K13" s="1">
        <f>SUM(K3:K12)</f>
        <v>72.099999999999994</v>
      </c>
    </row>
    <row r="14" spans="1:12" x14ac:dyDescent="0.25">
      <c r="I14" s="1"/>
      <c r="J14" s="1"/>
    </row>
    <row r="15" spans="1:12" x14ac:dyDescent="0.25">
      <c r="H15" s="3" t="s">
        <v>36</v>
      </c>
      <c r="I15" s="2" t="s">
        <v>1</v>
      </c>
      <c r="J15" s="2" t="s">
        <v>2</v>
      </c>
      <c r="K15" s="2" t="s">
        <v>3</v>
      </c>
    </row>
    <row r="16" spans="1:12" x14ac:dyDescent="0.25">
      <c r="H16" t="s">
        <v>37</v>
      </c>
      <c r="I16" s="1">
        <v>2</v>
      </c>
      <c r="J16" s="1">
        <v>10</v>
      </c>
      <c r="K16" s="1">
        <f>I16*J16</f>
        <v>20</v>
      </c>
    </row>
    <row r="17" spans="8:11" x14ac:dyDescent="0.25">
      <c r="H17" t="s">
        <v>38</v>
      </c>
      <c r="I17" s="1">
        <v>2</v>
      </c>
      <c r="J17" s="1">
        <v>5</v>
      </c>
      <c r="K17" s="1">
        <f t="shared" ref="K17:K24" si="3">I17*J17</f>
        <v>10</v>
      </c>
    </row>
    <row r="18" spans="8:11" x14ac:dyDescent="0.25">
      <c r="H18" t="s">
        <v>39</v>
      </c>
      <c r="I18" s="1">
        <v>1</v>
      </c>
      <c r="J18" s="1">
        <v>3</v>
      </c>
      <c r="K18" s="1">
        <f t="shared" si="3"/>
        <v>3</v>
      </c>
    </row>
    <row r="19" spans="8:11" x14ac:dyDescent="0.25">
      <c r="H19" t="s">
        <v>40</v>
      </c>
      <c r="I19" s="1">
        <v>1</v>
      </c>
      <c r="J19" s="1">
        <v>0</v>
      </c>
      <c r="K19" s="1">
        <f t="shared" si="3"/>
        <v>0</v>
      </c>
    </row>
    <row r="20" spans="8:11" x14ac:dyDescent="0.25">
      <c r="H20" t="s">
        <v>41</v>
      </c>
      <c r="I20" s="1">
        <v>6</v>
      </c>
      <c r="J20" s="1">
        <v>0.2</v>
      </c>
      <c r="K20" s="1">
        <f t="shared" si="3"/>
        <v>1.2000000000000002</v>
      </c>
    </row>
    <row r="21" spans="8:11" x14ac:dyDescent="0.25">
      <c r="H21" t="s">
        <v>42</v>
      </c>
      <c r="I21" s="1">
        <v>2</v>
      </c>
      <c r="J21" s="1">
        <v>2</v>
      </c>
      <c r="K21" s="1">
        <f t="shared" si="3"/>
        <v>4</v>
      </c>
    </row>
    <row r="22" spans="8:11" x14ac:dyDescent="0.25">
      <c r="H22" t="s">
        <v>43</v>
      </c>
      <c r="I22" s="1">
        <v>0</v>
      </c>
      <c r="J22" s="1">
        <v>0</v>
      </c>
      <c r="K22" s="1">
        <f t="shared" si="3"/>
        <v>0</v>
      </c>
    </row>
    <row r="23" spans="8:11" x14ac:dyDescent="0.25">
      <c r="H23" t="s">
        <v>44</v>
      </c>
      <c r="I23" s="1">
        <v>2.5</v>
      </c>
      <c r="J23" s="1">
        <v>2.5</v>
      </c>
      <c r="K23" s="1">
        <f t="shared" si="3"/>
        <v>6.25</v>
      </c>
    </row>
    <row r="24" spans="8:11" x14ac:dyDescent="0.25">
      <c r="H24" t="s">
        <v>45</v>
      </c>
      <c r="I24" s="1">
        <v>6</v>
      </c>
      <c r="J24" s="1">
        <v>3</v>
      </c>
      <c r="K24" s="1">
        <f t="shared" si="3"/>
        <v>18</v>
      </c>
    </row>
    <row r="25" spans="8:11" x14ac:dyDescent="0.25">
      <c r="H25" t="s">
        <v>46</v>
      </c>
      <c r="I25" s="1">
        <v>1</v>
      </c>
      <c r="J25" s="1">
        <v>10</v>
      </c>
      <c r="K25" s="1">
        <f t="shared" ref="K25" si="4">I25*J25</f>
        <v>10</v>
      </c>
    </row>
    <row r="26" spans="8:11" x14ac:dyDescent="0.25">
      <c r="H26" t="s">
        <v>34</v>
      </c>
      <c r="I26" s="1">
        <v>0</v>
      </c>
      <c r="J26" s="1">
        <v>0</v>
      </c>
      <c r="K26" s="1">
        <v>0</v>
      </c>
    </row>
    <row r="27" spans="8:11" x14ac:dyDescent="0.25">
      <c r="H27" t="s">
        <v>32</v>
      </c>
      <c r="I27" s="1">
        <v>0</v>
      </c>
      <c r="J27" s="1">
        <v>0</v>
      </c>
      <c r="K27" s="1">
        <v>0</v>
      </c>
    </row>
    <row r="28" spans="8:11" x14ac:dyDescent="0.25">
      <c r="H28" t="s">
        <v>29</v>
      </c>
      <c r="I28" s="1">
        <v>0</v>
      </c>
      <c r="J28" s="1">
        <v>0</v>
      </c>
      <c r="K28" s="1">
        <v>0</v>
      </c>
    </row>
    <row r="29" spans="8:11" x14ac:dyDescent="0.25">
      <c r="H29" s="35" t="s">
        <v>31</v>
      </c>
      <c r="I29" s="35"/>
      <c r="J29" s="35"/>
      <c r="K29" s="1">
        <f>SUM(K16:K28)</f>
        <v>72.45</v>
      </c>
    </row>
  </sheetData>
  <mergeCells count="2">
    <mergeCell ref="H13:J13"/>
    <mergeCell ref="H29:J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DETAIL_BOM</vt:lpstr>
      <vt:lpstr>FASTENERS</vt:lpstr>
      <vt:lpstr>Sheet3</vt:lpstr>
      <vt:lpstr>FASTENER BOM</vt:lpstr>
      <vt:lpstr>SPIN VS PUMPED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Daraigh Eglington</dc:creator>
  <cp:keywords/>
  <dc:description/>
  <cp:lastModifiedBy>Daraigh Eglington (student)</cp:lastModifiedBy>
  <cp:revision/>
  <dcterms:created xsi:type="dcterms:W3CDTF">2015-06-05T18:17:20Z</dcterms:created>
  <dcterms:modified xsi:type="dcterms:W3CDTF">2024-02-28T22:33:53Z</dcterms:modified>
  <cp:category/>
  <cp:contentStatus/>
</cp:coreProperties>
</file>