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mc:AlternateContent xmlns:mc="http://schemas.openxmlformats.org/markup-compatibility/2006">
    <mc:Choice Requires="x15">
      <x15ac:absPath xmlns:x15ac="http://schemas.microsoft.com/office/spreadsheetml/2010/11/ac" url="C:\Users\16289\Desktop\"/>
    </mc:Choice>
  </mc:AlternateContent>
  <xr:revisionPtr revIDLastSave="0" documentId="13_ncr:1_{B3AB477F-131F-4D33-B2E5-2182DE6E33B6}" xr6:coauthVersionLast="46" xr6:coauthVersionMax="46" xr10:uidLastSave="{00000000-0000-0000-0000-000000000000}"/>
  <bookViews>
    <workbookView xWindow="-108" yWindow="-108" windowWidth="23256" windowHeight="12720" xr2:uid="{00000000-000D-0000-FFFF-FFFF00000000}"/>
  </bookViews>
  <sheets>
    <sheet name="项目日程安排" sheetId="11" r:id="rId1"/>
    <sheet name="关于" sheetId="12" r:id="rId2"/>
  </sheets>
  <definedNames>
    <definedName name="Display_Week">项目日程安排!$E$4</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项目日程安排!$C1</definedName>
    <definedName name="task_start" localSheetId="0">项目日程安排!$E1</definedName>
    <definedName name="今天" localSheetId="0">TODAY()</definedName>
  </definedNames>
  <calcPr calcId="181029"/>
</workbook>
</file>

<file path=xl/calcChain.xml><?xml version="1.0" encoding="utf-8"?>
<calcChain xmlns="http://schemas.openxmlformats.org/spreadsheetml/2006/main">
  <c r="H24" i="11" l="1"/>
  <c r="H23" i="11"/>
  <c r="E21" i="11"/>
  <c r="F20" i="11"/>
  <c r="H20" i="11" s="1"/>
  <c r="H19" i="11"/>
  <c r="E11" i="11"/>
  <c r="H10" i="11"/>
  <c r="F10" i="11"/>
  <c r="H8" i="11"/>
  <c r="H7" i="11"/>
  <c r="I5" i="11"/>
  <c r="I6" i="11" s="1"/>
  <c r="F21" i="11" l="1"/>
  <c r="E22" i="11" s="1"/>
  <c r="J5" i="11"/>
  <c r="F11" i="11"/>
  <c r="E12" i="11" s="1"/>
  <c r="I4" i="11"/>
  <c r="K5" i="11" l="1"/>
  <c r="J6" i="11"/>
  <c r="F22" i="11"/>
  <c r="H22" i="11" s="1"/>
  <c r="H11" i="11"/>
  <c r="F12" i="11"/>
  <c r="E13" i="11" s="1"/>
  <c r="H21" i="11"/>
  <c r="H12" i="11" l="1"/>
  <c r="F13" i="11"/>
  <c r="E14" i="11" s="1"/>
  <c r="H13" i="11"/>
  <c r="K6" i="11"/>
  <c r="L5" i="11"/>
  <c r="F14" i="11" l="1"/>
  <c r="E15" i="11" s="1"/>
  <c r="H14" i="11"/>
  <c r="M5" i="11"/>
  <c r="L6" i="11"/>
  <c r="N5" i="11" l="1"/>
  <c r="M6" i="11"/>
  <c r="F15" i="11"/>
  <c r="E16" i="11" s="1"/>
  <c r="H15" i="11" l="1"/>
  <c r="F16" i="11"/>
  <c r="E17" i="11" s="1"/>
  <c r="O5" i="11"/>
  <c r="N6" i="11"/>
  <c r="O6" i="11" l="1"/>
  <c r="P5" i="11"/>
  <c r="H16" i="11"/>
  <c r="F17" i="11"/>
  <c r="E18" i="11" s="1"/>
  <c r="H17" i="11" l="1"/>
  <c r="P6" i="11"/>
  <c r="P4" i="11"/>
  <c r="Q5" i="11"/>
  <c r="F18" i="11"/>
  <c r="H18" i="11"/>
  <c r="Q6" i="11" l="1"/>
  <c r="R5" i="11"/>
  <c r="S5" i="11" l="1"/>
  <c r="R6" i="11"/>
  <c r="S6" i="11" l="1"/>
  <c r="T5" i="11"/>
  <c r="U5" i="11" l="1"/>
  <c r="T6" i="11"/>
  <c r="V5" i="11" l="1"/>
  <c r="U6" i="11"/>
  <c r="W5" i="11" l="1"/>
  <c r="V6" i="11"/>
  <c r="W6" i="11" l="1"/>
  <c r="W4" i="11"/>
  <c r="X5" i="11"/>
  <c r="X6" i="11" l="1"/>
  <c r="Y5" i="11"/>
  <c r="Y6" i="11" l="1"/>
  <c r="Z5" i="11"/>
  <c r="AA5" i="11" l="1"/>
  <c r="Z6" i="11"/>
  <c r="AA6" i="11" l="1"/>
  <c r="AB5" i="11"/>
  <c r="AC5" i="11" l="1"/>
  <c r="AB6" i="11"/>
  <c r="AD5" i="11" l="1"/>
  <c r="AC6" i="11"/>
  <c r="AE5" i="11" l="1"/>
  <c r="AD6" i="11"/>
  <c r="AD4" i="11"/>
  <c r="AE6" i="11" l="1"/>
  <c r="AF5" i="11"/>
  <c r="AG5" i="11" l="1"/>
  <c r="AF6" i="11"/>
  <c r="AG6" i="11" l="1"/>
  <c r="AH5" i="11"/>
  <c r="AI5" i="11" l="1"/>
  <c r="AH6" i="11"/>
  <c r="AI6" i="11" l="1"/>
  <c r="AJ5" i="11"/>
  <c r="AJ6" i="11" l="1"/>
  <c r="AK5" i="11"/>
  <c r="AK6" i="11" l="1"/>
  <c r="AK4" i="11"/>
  <c r="AL5" i="11"/>
  <c r="AM5" i="11" l="1"/>
  <c r="AL6" i="11"/>
  <c r="AM6" i="11" l="1"/>
  <c r="AN5" i="11"/>
  <c r="AO5" i="11" l="1"/>
  <c r="AN6" i="11"/>
  <c r="AP5" i="11" l="1"/>
  <c r="AO6" i="11"/>
  <c r="AQ5" i="11" l="1"/>
  <c r="AP6" i="11"/>
  <c r="AQ6" i="11" l="1"/>
  <c r="AR5" i="11"/>
  <c r="AR6" i="11" l="1"/>
  <c r="AR4" i="11"/>
  <c r="AS5" i="11"/>
  <c r="AS6" i="11" l="1"/>
  <c r="AT5" i="11"/>
  <c r="AU5" i="11" l="1"/>
  <c r="AT6" i="11"/>
  <c r="AU6" i="11" l="1"/>
  <c r="AV5" i="11"/>
  <c r="AW5" i="11" l="1"/>
  <c r="AV6" i="11"/>
  <c r="AW6" i="11" l="1"/>
  <c r="AX5" i="11"/>
  <c r="AY5" i="11" l="1"/>
  <c r="AX6" i="11"/>
  <c r="AY6" i="11" l="1"/>
  <c r="AY4" i="11"/>
  <c r="AZ5" i="11"/>
  <c r="AZ6" i="11" l="1"/>
  <c r="BA5" i="11"/>
  <c r="BA6" i="11" l="1"/>
  <c r="BB5" i="11"/>
  <c r="BC5" i="11" l="1"/>
  <c r="BB6" i="11"/>
  <c r="BC6" i="11" l="1"/>
  <c r="BD5" i="11"/>
  <c r="BE5" i="11" l="1"/>
  <c r="BD6" i="11"/>
  <c r="BE6" i="11" l="1"/>
  <c r="BF5" i="11"/>
  <c r="BG5" i="11" l="1"/>
  <c r="BF6" i="11"/>
  <c r="BF4" i="11"/>
  <c r="BG6" i="11" l="1"/>
  <c r="BH5" i="11"/>
  <c r="BH6" i="11" l="1"/>
  <c r="BI5" i="11"/>
  <c r="BI6" i="11" l="1"/>
  <c r="BJ5" i="11"/>
  <c r="BK5" i="11" l="1"/>
  <c r="BJ6" i="11"/>
  <c r="BK6" i="11" l="1"/>
  <c r="BL5" i="11"/>
  <c r="BL6" i="11" s="1"/>
</calcChain>
</file>

<file path=xl/sharedStrings.xml><?xml version="1.0" encoding="utf-8"?>
<sst xmlns="http://schemas.openxmlformats.org/spreadsheetml/2006/main" count="55" uniqueCount="55">
  <si>
    <t>在此工作表中创建项目日程安排。
在单元格 B1 中输入此项目的标题。
有关如何使用此工作表（包括屏幕阅读器的说明）以及此工作簿作者的信息包含在“关于”工作表中。
继续向下浏览 A 列，获取进一步指示。</t>
  </si>
  <si>
    <t>毕业设计及论文时间安排表</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</si>
  <si>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</si>
  <si>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</si>
  <si>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</si>
  <si>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</si>
  <si>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</si>
  <si>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任务</t>
  </si>
  <si>
    <t>进度</t>
  </si>
  <si>
    <t>完成内容</t>
  </si>
  <si>
    <t>开始日期</t>
  </si>
  <si>
    <t>结束日期</t>
  </si>
  <si>
    <t>天数</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</si>
  <si>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</si>
  <si>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</si>
  <si>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</si>
  <si>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示例阶段标题块</t>
  </si>
  <si>
    <t xml:space="preserve">毕业论文初稿 </t>
  </si>
  <si>
    <t>封面，目录，中英文摘要</t>
  </si>
  <si>
    <t>正文</t>
  </si>
  <si>
    <t>正文及全文格式</t>
  </si>
  <si>
    <t>这是一个空行</t>
  </si>
  <si>
    <t>此行标记项目日程安排的结尾。请勿在此行中输入任何内容。
在此行上方插入新行，以继续构建项目日程安排。</t>
  </si>
  <si>
    <t>在此行上方插入新行</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</si>
  <si>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</si>
  <si>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</si>
  <si>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</si>
  <si>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</si>
  <si>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</si>
  <si>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</si>
  <si>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</si>
  <si>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</si>
  <si>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</si>
  <si>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</si>
  <si>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</si>
  <si>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</si>
  <si>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</si>
  <si>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</si>
  <si>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</si>
  <si>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基于认知主义理论的课程资源平台的设计与实现计划表</t>
    <phoneticPr fontId="22" type="noConversion"/>
  </si>
  <si>
    <t>曹亚宁</t>
    <phoneticPr fontId="22" type="noConversion"/>
  </si>
  <si>
    <t>毕业设计时间安排</t>
    <phoneticPr fontId="22" type="noConversion"/>
  </si>
  <si>
    <t>用户管理</t>
    <phoneticPr fontId="22" type="noConversion"/>
  </si>
  <si>
    <t>前端界面设计</t>
    <phoneticPr fontId="22" type="noConversion"/>
  </si>
  <si>
    <t>完成用户登录首页以及其它界面的设计与实现</t>
    <phoneticPr fontId="22" type="noConversion"/>
  </si>
  <si>
    <t>数据库设计</t>
    <phoneticPr fontId="22" type="noConversion"/>
  </si>
  <si>
    <t>网站资源管理-管理员上传</t>
    <phoneticPr fontId="22" type="noConversion"/>
  </si>
  <si>
    <t>网站资源管理-用户观看下载</t>
    <phoneticPr fontId="22" type="noConversion"/>
  </si>
  <si>
    <t>网站管理</t>
    <phoneticPr fontId="22" type="noConversion"/>
  </si>
  <si>
    <t>网站视频录制与上传</t>
    <phoneticPr fontId="22" type="noConversion"/>
  </si>
  <si>
    <t xml:space="preserve">                                       完成用户表和视频资源表的创建</t>
    <phoneticPr fontId="22" type="noConversion"/>
  </si>
  <si>
    <t>课程管理</t>
    <phoneticPr fontId="22" type="noConversion"/>
  </si>
  <si>
    <t>个人中心模块</t>
    <phoneticPr fontId="22" type="noConversion"/>
  </si>
  <si>
    <t>优化网站功能与界面</t>
    <phoneticPr fontId="22" type="noConversion"/>
  </si>
  <si>
    <t xml:space="preserve">                                实现普通用户的注册与登录</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</si>
</sst>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m/d/yy;@"/>
    <numFmt numFmtId="177" formatCode="yy/m/d;@"/>
    <numFmt numFmtId="178" formatCode="aaa\,\ yyyy/m/d"/>
    <numFmt numFmtId="183" formatCode="d"/>
  </numFmts>
  <fonts count="26" x14ac:knownFonts="1">
    <font>
      <sz val="11"/>
      <color theme="1"/>
      <name val="Microsoft YaHei UI"/>
      <charset val="134"/>
    </font>
    <font>
      <b/>
      <sz val="10"/>
      <name val="Microsoft YaHei UI"/>
      <charset val="134"/>
    </font>
    <font>
      <sz val="10"/>
      <name val="Microsoft YaHei UI"/>
      <charset val="134"/>
    </font>
    <font>
      <sz val="20"/>
      <name val="Microsoft YaHei UI"/>
      <charset val="134"/>
    </font>
    <font>
      <b/>
      <sz val="12"/>
      <color theme="1" tint="0.34998626667073579"/>
      <name val="Microsoft YaHei UI"/>
      <charset val="134"/>
    </font>
    <font>
      <sz val="11"/>
      <color theme="1" tint="0.499984740745262"/>
      <name val="Microsoft YaHei UI"/>
      <charset val="134"/>
    </font>
    <font>
      <b/>
      <sz val="16"/>
      <color theme="4" tint="-0.249977111117893"/>
      <name val="Microsoft YaHei UI"/>
      <charset val="134"/>
    </font>
    <font>
      <sz val="11"/>
      <color rgb="FF1D2129"/>
      <name val="Microsoft YaHei UI"/>
      <charset val="134"/>
    </font>
    <font>
      <u/>
      <sz val="11"/>
      <color indexed="12"/>
      <name val="Microsoft YaHei UI"/>
      <charset val="134"/>
    </font>
    <font>
      <sz val="11"/>
      <color theme="0"/>
      <name val="Microsoft YaHei UI"/>
      <charset val="134"/>
    </font>
    <font>
      <b/>
      <sz val="22"/>
      <color theme="1" tint="0.34998626667073579"/>
      <name val="Microsoft YaHei UI"/>
      <charset val="134"/>
    </font>
    <font>
      <sz val="14"/>
      <color theme="1"/>
      <name val="Microsoft YaHei UI"/>
      <charset val="134"/>
    </font>
    <font>
      <b/>
      <sz val="9"/>
      <color theme="0"/>
      <name val="Microsoft YaHei UI"/>
      <charset val="134"/>
    </font>
    <font>
      <b/>
      <sz val="11"/>
      <color theme="1"/>
      <name val="Microsoft YaHei UI"/>
      <charset val="134"/>
    </font>
    <font>
      <sz val="11"/>
      <name val="Microsoft YaHei UI"/>
      <charset val="134"/>
    </font>
    <font>
      <i/>
      <sz val="9"/>
      <color theme="1"/>
      <name val="Microsoft YaHei UI"/>
      <charset val="134"/>
    </font>
    <font>
      <sz val="10"/>
      <color theme="1" tint="0.499984740745262"/>
      <name val="Microsoft YaHei UI"/>
      <charset val="134"/>
    </font>
    <font>
      <b/>
      <sz val="11"/>
      <color theme="1" tint="0.499984740745262"/>
      <name val="Microsoft YaHei UI"/>
      <charset val="134"/>
    </font>
    <font>
      <sz val="9"/>
      <name val="Microsoft YaHei UI"/>
      <charset val="134"/>
    </font>
    <font>
      <sz val="8"/>
      <color theme="0"/>
      <name val="Microsoft YaHei UI"/>
      <charset val="134"/>
    </font>
    <font>
      <sz val="11"/>
      <color theme="1"/>
      <name val="Microsoft YaHei UI"/>
      <charset val="134"/>
    </font>
    <font>
      <sz val="11"/>
      <color theme="1"/>
      <name val="Microsoft YaHei UI"/>
      <family val="2"/>
      <charset val="134"/>
    </font>
    <font>
      <sz val="9"/>
      <name val="Microsoft YaHei UI"/>
      <family val="2"/>
      <charset val="134"/>
    </font>
    <font>
      <sz val="14"/>
      <color theme="1"/>
      <name val="Microsoft YaHei UI"/>
      <family val="2"/>
      <charset val="134"/>
    </font>
    <font>
      <b/>
      <sz val="11"/>
      <color theme="1"/>
      <name val="Microsoft YaHei UI"/>
      <family val="2"/>
      <charset val="134"/>
    </font>
    <font>
      <sz val="11"/>
      <name val="Microsoft YaHei UI"/>
      <family val="2"/>
      <charset val="134"/>
    </font>
  </fonts>
  <fills count="10">
    <fill>
      <patternFill patternType="none"/>
    </fill>
    <fill>
      <patternFill patternType="gray125"/>
    </fill>
    <fill>
      <patternFill patternType="solid">
        <fgColor theme="1" tint="0.34998626667073579"/>
        <bgColor theme="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6" tint="0.59999389629810485"/>
        <bgColor indexed="64"/>
      </patternFill>
    </fill>
    <fill>
      <patternFill patternType="solid">
        <fgColor theme="6" tint="0.79995117038483843"/>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tint="0.34998626667073579"/>
        <bgColor indexed="64"/>
      </patternFill>
    </fill>
  </fills>
  <borders count="11">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s>
  <cellStyleXfs count="12">
    <xf numFmtId="0" fontId="0" fillId="0" borderId="0"/>
    <xf numFmtId="177" fontId="20" fillId="0" borderId="5" applyFill="0">
      <alignment horizontal="center" vertical="center"/>
    </xf>
    <xf numFmtId="0" fontId="8" fillId="0" borderId="0" applyNumberFormat="0" applyFill="0" applyBorder="0" applyAlignment="0" applyProtection="0">
      <alignment vertical="top"/>
      <protection locked="0"/>
    </xf>
    <xf numFmtId="9" fontId="20" fillId="0" borderId="0" applyFont="0" applyFill="0" applyBorder="0" applyAlignment="0" applyProtection="0"/>
    <xf numFmtId="0" fontId="10" fillId="0" borderId="0" applyNumberFormat="0" applyFill="0" applyBorder="0" applyAlignment="0" applyProtection="0"/>
    <xf numFmtId="0" fontId="11" fillId="0" borderId="0" applyNumberFormat="0" applyFill="0" applyAlignment="0" applyProtection="0"/>
    <xf numFmtId="0" fontId="11" fillId="0" borderId="0" applyNumberFormat="0" applyFill="0" applyProtection="0">
      <alignment vertical="top"/>
    </xf>
    <xf numFmtId="0" fontId="20" fillId="0" borderId="0" applyNumberFormat="0" applyFill="0" applyProtection="0">
      <alignment horizontal="right" indent="1"/>
    </xf>
    <xf numFmtId="178" fontId="20" fillId="0" borderId="2">
      <alignment horizontal="center" vertical="center"/>
    </xf>
    <xf numFmtId="0" fontId="20" fillId="0" borderId="5" applyFill="0">
      <alignment horizontal="center" vertical="center"/>
    </xf>
    <xf numFmtId="0" fontId="20" fillId="0" borderId="5" applyFill="0">
      <alignment horizontal="left" vertical="center" indent="2"/>
    </xf>
    <xf numFmtId="0" fontId="9" fillId="0" borderId="0"/>
  </cellStyleXfs>
  <cellXfs count="74">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xf>
    <xf numFmtId="0" fontId="5" fillId="0" borderId="0" xfId="0" applyFont="1" applyAlignment="1">
      <alignment vertical="top"/>
    </xf>
    <xf numFmtId="0" fontId="6" fillId="0" borderId="0" xfId="0" applyFont="1" applyAlignment="1">
      <alignment vertical="center"/>
    </xf>
    <xf numFmtId="0" fontId="7" fillId="0" borderId="0" xfId="0" applyFont="1" applyAlignment="1">
      <alignment horizontal="left" vertical="top" wrapText="1" indent="1"/>
    </xf>
    <xf numFmtId="0" fontId="0" fillId="0" borderId="0" xfId="0" applyAlignment="1">
      <alignment horizontal="left" vertical="top" wrapText="1" indent="1"/>
    </xf>
    <xf numFmtId="0" fontId="8" fillId="0" borderId="0" xfId="2" applyAlignment="1" applyProtection="1">
      <alignment horizontal="left" vertical="top" indent="1"/>
    </xf>
    <xf numFmtId="0" fontId="0" fillId="0" borderId="0" xfId="0" applyFont="1" applyAlignment="1">
      <alignment vertical="center"/>
    </xf>
    <xf numFmtId="0" fontId="9" fillId="0" borderId="0" xfId="11"/>
    <xf numFmtId="0" fontId="0" fillId="0" borderId="0" xfId="0" applyFont="1"/>
    <xf numFmtId="0" fontId="0" fillId="0" borderId="0" xfId="0" applyFont="1" applyAlignment="1">
      <alignment horizontal="center"/>
    </xf>
    <xf numFmtId="0" fontId="9" fillId="0" borderId="0" xfId="11" applyAlignment="1">
      <alignment wrapText="1"/>
    </xf>
    <xf numFmtId="0" fontId="10" fillId="0" borderId="0" xfId="4" applyAlignment="1">
      <alignment horizontal="left"/>
    </xf>
    <xf numFmtId="0" fontId="2" fillId="0" borderId="0" xfId="0" applyFont="1" applyAlignment="1">
      <alignment horizontal="center"/>
    </xf>
    <xf numFmtId="0" fontId="2" fillId="0" borderId="0" xfId="0" applyFont="1" applyAlignment="1">
      <alignment horizontal="center" vertical="center"/>
    </xf>
    <xf numFmtId="0" fontId="20" fillId="0" borderId="1" xfId="7" applyBorder="1">
      <alignment horizontal="right" indent="1"/>
    </xf>
    <xf numFmtId="0" fontId="20" fillId="0" borderId="0" xfId="7">
      <alignment horizontal="right" indent="1"/>
    </xf>
    <xf numFmtId="0" fontId="0" fillId="0" borderId="2" xfId="0" applyFont="1" applyBorder="1" applyAlignment="1">
      <alignment horizontal="center" vertical="center"/>
    </xf>
    <xf numFmtId="0" fontId="12" fillId="2" borderId="4" xfId="0" applyFont="1" applyFill="1" applyBorder="1" applyAlignment="1">
      <alignment horizontal="left" vertical="center" indent="1"/>
    </xf>
    <xf numFmtId="0" fontId="12" fillId="2" borderId="4" xfId="0" applyFont="1" applyFill="1" applyBorder="1" applyAlignment="1">
      <alignment horizontal="center" vertical="center" wrapText="1"/>
    </xf>
    <xf numFmtId="9" fontId="14" fillId="3" borderId="5" xfId="3" applyFont="1" applyFill="1" applyBorder="1" applyAlignment="1">
      <alignment horizontal="center" vertical="center"/>
    </xf>
    <xf numFmtId="177" fontId="0" fillId="3" borderId="5" xfId="0" applyNumberFormat="1" applyFont="1" applyFill="1" applyBorder="1" applyAlignment="1">
      <alignment horizontal="center" vertical="center"/>
    </xf>
    <xf numFmtId="177" fontId="14" fillId="3" borderId="5" xfId="0" applyNumberFormat="1" applyFont="1" applyFill="1" applyBorder="1" applyAlignment="1">
      <alignment horizontal="center" vertical="center"/>
    </xf>
    <xf numFmtId="0" fontId="14" fillId="0" borderId="5" xfId="0" applyFont="1" applyBorder="1" applyAlignment="1">
      <alignment horizontal="center" vertical="center"/>
    </xf>
    <xf numFmtId="9" fontId="20" fillId="4" borderId="5" xfId="10" applyNumberFormat="1" applyFill="1">
      <alignment horizontal="left" vertical="center" indent="2"/>
    </xf>
    <xf numFmtId="177" fontId="20" fillId="4" borderId="5" xfId="1" applyNumberFormat="1" applyFill="1">
      <alignment horizontal="center" vertical="center"/>
    </xf>
    <xf numFmtId="177" fontId="20" fillId="4" borderId="5" xfId="1" applyFill="1">
      <alignment horizontal="center" vertical="center"/>
    </xf>
    <xf numFmtId="9" fontId="14" fillId="4" borderId="5" xfId="3" applyFont="1" applyFill="1" applyBorder="1" applyAlignment="1">
      <alignment horizontal="center" vertical="center"/>
    </xf>
    <xf numFmtId="9" fontId="14" fillId="4" borderId="0" xfId="3" applyFont="1" applyFill="1" applyAlignment="1">
      <alignment horizontal="center" vertical="center"/>
    </xf>
    <xf numFmtId="0" fontId="13" fillId="5" borderId="5" xfId="0" applyFont="1" applyFill="1" applyBorder="1" applyAlignment="1">
      <alignment horizontal="left" vertical="center" indent="1"/>
    </xf>
    <xf numFmtId="9" fontId="14" fillId="5" borderId="5" xfId="3" applyFont="1" applyFill="1" applyBorder="1" applyAlignment="1">
      <alignment horizontal="center" vertical="center"/>
    </xf>
    <xf numFmtId="177" fontId="0" fillId="5" borderId="5" xfId="0" applyNumberFormat="1" applyFont="1" applyFill="1" applyBorder="1" applyAlignment="1">
      <alignment horizontal="center" vertical="center"/>
    </xf>
    <xf numFmtId="177" fontId="14" fillId="5" borderId="5" xfId="0" applyNumberFormat="1" applyFont="1" applyFill="1" applyBorder="1" applyAlignment="1">
      <alignment horizontal="center" vertical="center"/>
    </xf>
    <xf numFmtId="0" fontId="20" fillId="6" borderId="5" xfId="10" applyFill="1">
      <alignment horizontal="left" vertical="center" indent="2"/>
    </xf>
    <xf numFmtId="9" fontId="14" fillId="6" borderId="5" xfId="3" applyFont="1" applyFill="1" applyBorder="1" applyAlignment="1">
      <alignment horizontal="center" vertical="center"/>
    </xf>
    <xf numFmtId="9" fontId="14" fillId="6" borderId="0" xfId="3" applyFont="1" applyFill="1" applyAlignment="1">
      <alignment horizontal="center" vertical="center"/>
    </xf>
    <xf numFmtId="177" fontId="20" fillId="6" borderId="5" xfId="1" applyFill="1">
      <alignment horizontal="center" vertical="center"/>
    </xf>
    <xf numFmtId="0" fontId="20" fillId="0" borderId="5" xfId="10">
      <alignment horizontal="left" vertical="center" indent="2"/>
    </xf>
    <xf numFmtId="9" fontId="14" fillId="0" borderId="5" xfId="3" applyFont="1" applyBorder="1" applyAlignment="1">
      <alignment horizontal="center" vertical="center"/>
    </xf>
    <xf numFmtId="9" fontId="14" fillId="0" borderId="0" xfId="3" applyFont="1" applyAlignment="1">
      <alignment horizontal="center" vertical="center"/>
    </xf>
    <xf numFmtId="177" fontId="20" fillId="0" borderId="5" xfId="1">
      <alignment horizontal="center" vertical="center"/>
    </xf>
    <xf numFmtId="0" fontId="15" fillId="7" borderId="5" xfId="0" applyFont="1" applyFill="1" applyBorder="1" applyAlignment="1">
      <alignment horizontal="left" vertical="center" indent="1"/>
    </xf>
    <xf numFmtId="9" fontId="14" fillId="7" borderId="5" xfId="3" applyFont="1" applyFill="1" applyBorder="1" applyAlignment="1">
      <alignment horizontal="center" vertical="center"/>
    </xf>
    <xf numFmtId="176" fontId="16" fillId="7" borderId="5" xfId="0" applyNumberFormat="1" applyFont="1" applyFill="1" applyBorder="1" applyAlignment="1">
      <alignment horizontal="left" vertical="center"/>
    </xf>
    <xf numFmtId="176" fontId="14" fillId="7" borderId="5" xfId="0" applyNumberFormat="1" applyFont="1" applyFill="1" applyBorder="1" applyAlignment="1">
      <alignment horizontal="center" vertical="center"/>
    </xf>
    <xf numFmtId="0" fontId="14" fillId="7" borderId="5" xfId="0" applyFont="1" applyFill="1" applyBorder="1" applyAlignment="1">
      <alignment horizontal="center" vertical="center"/>
    </xf>
    <xf numFmtId="0" fontId="0" fillId="0" borderId="0" xfId="0" applyFont="1" applyAlignment="1">
      <alignment horizontal="right" vertical="center"/>
    </xf>
    <xf numFmtId="0" fontId="9" fillId="0" borderId="0" xfId="0" applyFont="1" applyAlignment="1">
      <alignment horizontal="center"/>
    </xf>
    <xf numFmtId="0" fontId="17" fillId="0" borderId="0" xfId="0" applyFont="1"/>
    <xf numFmtId="0" fontId="16" fillId="0" borderId="0" xfId="2" applyFont="1" applyProtection="1">
      <alignment vertical="top"/>
    </xf>
    <xf numFmtId="183" fontId="18" fillId="8" borderId="8" xfId="0" applyNumberFormat="1" applyFont="1" applyFill="1" applyBorder="1" applyAlignment="1">
      <alignment horizontal="center" vertical="center"/>
    </xf>
    <xf numFmtId="183" fontId="18" fillId="8" borderId="0" xfId="0" applyNumberFormat="1" applyFont="1" applyFill="1" applyAlignment="1">
      <alignment horizontal="center" vertical="center"/>
    </xf>
    <xf numFmtId="183" fontId="18" fillId="8" borderId="1" xfId="0" applyNumberFormat="1" applyFont="1" applyFill="1" applyBorder="1" applyAlignment="1">
      <alignment horizontal="center" vertical="center"/>
    </xf>
    <xf numFmtId="0" fontId="19" fillId="9" borderId="9" xfId="0" applyFont="1" applyFill="1" applyBorder="1" applyAlignment="1">
      <alignment horizontal="center" vertical="center" shrinkToFit="1"/>
    </xf>
    <xf numFmtId="0" fontId="0" fillId="0" borderId="10" xfId="0" applyFont="1" applyBorder="1" applyAlignment="1">
      <alignment vertical="center"/>
    </xf>
    <xf numFmtId="0" fontId="0" fillId="7" borderId="10" xfId="0" applyFont="1" applyFill="1" applyBorder="1" applyAlignment="1">
      <alignment vertical="center"/>
    </xf>
    <xf numFmtId="0" fontId="0" fillId="0" borderId="10" xfId="0" applyFont="1" applyBorder="1" applyAlignment="1">
      <alignment horizontal="right" vertical="center"/>
    </xf>
    <xf numFmtId="178" fontId="20" fillId="0" borderId="2" xfId="8" applyNumberFormat="1">
      <alignment horizontal="center" vertical="center"/>
    </xf>
    <xf numFmtId="178" fontId="20" fillId="0" borderId="2" xfId="8">
      <alignment horizontal="center" vertical="center"/>
    </xf>
    <xf numFmtId="31" fontId="0" fillId="8" borderId="6" xfId="0" applyNumberFormat="1" applyFont="1" applyFill="1" applyBorder="1" applyAlignment="1">
      <alignment horizontal="left" vertical="center" wrapText="1" indent="1"/>
    </xf>
    <xf numFmtId="31" fontId="0" fillId="8" borderId="4" xfId="0" applyNumberFormat="1" applyFont="1" applyFill="1" applyBorder="1" applyAlignment="1">
      <alignment horizontal="left" vertical="center" wrapText="1" indent="1"/>
    </xf>
    <xf numFmtId="31" fontId="0" fillId="8" borderId="7" xfId="0" applyNumberFormat="1" applyFont="1" applyFill="1" applyBorder="1" applyAlignment="1">
      <alignment horizontal="left" vertical="center" wrapText="1" indent="1"/>
    </xf>
    <xf numFmtId="0" fontId="0" fillId="0" borderId="3" xfId="0" applyFont="1" applyBorder="1"/>
    <xf numFmtId="0" fontId="23" fillId="0" borderId="0" xfId="5" applyFont="1"/>
    <xf numFmtId="0" fontId="23" fillId="0" borderId="0" xfId="6" applyFont="1">
      <alignment vertical="top"/>
    </xf>
    <xf numFmtId="0" fontId="24" fillId="3" borderId="5" xfId="0" applyFont="1" applyFill="1" applyBorder="1" applyAlignment="1">
      <alignment horizontal="left" vertical="center" indent="1"/>
    </xf>
    <xf numFmtId="0" fontId="21" fillId="4" borderId="5" xfId="10" applyFont="1" applyFill="1">
      <alignment horizontal="left" vertical="center" indent="2"/>
    </xf>
    <xf numFmtId="9" fontId="21" fillId="4" borderId="5" xfId="10" applyNumberFormat="1" applyFont="1" applyFill="1">
      <alignment horizontal="left" vertical="center" indent="2"/>
    </xf>
    <xf numFmtId="9" fontId="25" fillId="4" borderId="0" xfId="3" applyFont="1" applyFill="1" applyAlignment="1">
      <alignment horizontal="center" vertical="center"/>
    </xf>
  </cellXfs>
  <cellStyles count="12">
    <cellStyle name="z隐藏文本" xfId="11" xr:uid="{00000000-0005-0000-0000-000030000000}"/>
    <cellStyle name="百分比" xfId="3" builtinId="5"/>
    <cellStyle name="标题" xfId="4" builtinId="15"/>
    <cellStyle name="标题 1" xfId="5" builtinId="16"/>
    <cellStyle name="标题 2" xfId="6" builtinId="17"/>
    <cellStyle name="标题 3" xfId="7" builtinId="18"/>
    <cellStyle name="常规" xfId="0" builtinId="0"/>
    <cellStyle name="超链接" xfId="2" builtinId="8"/>
    <cellStyle name="任务" xfId="10" xr:uid="{00000000-0005-0000-0000-00002A000000}"/>
    <cellStyle name="日期" xfId="1" xr:uid="{00000000-0005-0000-0000-000009000000}"/>
    <cellStyle name="项目开始" xfId="8" xr:uid="{00000000-0005-0000-0000-00001F000000}"/>
    <cellStyle name="姓名" xfId="9" xr:uid="{00000000-0005-0000-0000-000026000000}"/>
  </cellStyles>
  <dxfs count="12">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26"/>
  <sheetViews>
    <sheetView showGridLines="0" tabSelected="1" workbookViewId="0">
      <pane ySplit="6" topLeftCell="A7" activePane="bottomLeft" state="frozen"/>
      <selection pane="bottomLeft" activeCell="D10" sqref="D10"/>
    </sheetView>
  </sheetViews>
  <sheetFormatPr defaultColWidth="8.90625" defaultRowHeight="30" customHeight="1" x14ac:dyDescent="0.35"/>
  <cols>
    <col min="1" max="1" width="2.81640625" style="13" customWidth="1"/>
    <col min="2" max="2" width="19.90625" style="14" customWidth="1"/>
    <col min="3" max="4" width="10.81640625" style="14" customWidth="1"/>
    <col min="5" max="5" width="10.54296875" style="15" customWidth="1"/>
    <col min="6" max="6" width="10.54296875" style="14" customWidth="1"/>
    <col min="7" max="7" width="2.81640625" style="14" customWidth="1"/>
    <col min="8" max="8" width="6.1796875" style="14" hidden="1" customWidth="1"/>
    <col min="9" max="64" width="2.6328125" style="14" customWidth="1"/>
    <col min="65" max="65" width="8.90625" style="14"/>
    <col min="66" max="68" width="7.36328125" style="14"/>
    <col min="69" max="70" width="8.6328125" style="14"/>
    <col min="71" max="16384" width="8.90625" style="14"/>
  </cols>
  <sheetData>
    <row r="1" spans="1:64" ht="30" customHeight="1" x14ac:dyDescent="0.7">
      <c r="A1" s="16" t="s">
        <v>0</v>
      </c>
      <c r="B1" s="17" t="s">
        <v>1</v>
      </c>
      <c r="C1" s="5"/>
      <c r="D1" s="5"/>
      <c r="E1" s="18"/>
      <c r="F1" s="19"/>
      <c r="H1" s="5"/>
      <c r="I1" s="53"/>
    </row>
    <row r="2" spans="1:64" ht="30" customHeight="1" x14ac:dyDescent="0.4">
      <c r="A2" s="13" t="s">
        <v>2</v>
      </c>
      <c r="B2" s="68" t="s">
        <v>39</v>
      </c>
      <c r="I2" s="54"/>
    </row>
    <row r="3" spans="1:64" ht="30" customHeight="1" x14ac:dyDescent="0.35">
      <c r="A3" s="13" t="s">
        <v>3</v>
      </c>
      <c r="B3" s="69" t="s">
        <v>40</v>
      </c>
      <c r="C3" s="20"/>
      <c r="D3" s="21"/>
      <c r="E3" s="62">
        <v>43864</v>
      </c>
      <c r="F3" s="63"/>
    </row>
    <row r="4" spans="1:64" ht="30" customHeight="1" x14ac:dyDescent="0.35">
      <c r="A4" s="16" t="s">
        <v>4</v>
      </c>
      <c r="C4" s="20"/>
      <c r="D4" s="20"/>
      <c r="E4" s="22">
        <v>1</v>
      </c>
      <c r="I4" s="64">
        <f>I5</f>
        <v>43863</v>
      </c>
      <c r="J4" s="65"/>
      <c r="K4" s="65"/>
      <c r="L4" s="65"/>
      <c r="M4" s="65"/>
      <c r="N4" s="65"/>
      <c r="O4" s="66"/>
      <c r="P4" s="64">
        <f>P5</f>
        <v>43870</v>
      </c>
      <c r="Q4" s="65"/>
      <c r="R4" s="65"/>
      <c r="S4" s="65"/>
      <c r="T4" s="65"/>
      <c r="U4" s="65"/>
      <c r="V4" s="66"/>
      <c r="W4" s="64">
        <f>W5</f>
        <v>43877</v>
      </c>
      <c r="X4" s="65"/>
      <c r="Y4" s="65"/>
      <c r="Z4" s="65"/>
      <c r="AA4" s="65"/>
      <c r="AB4" s="65"/>
      <c r="AC4" s="66"/>
      <c r="AD4" s="64">
        <f>AD5</f>
        <v>43884</v>
      </c>
      <c r="AE4" s="65"/>
      <c r="AF4" s="65"/>
      <c r="AG4" s="65"/>
      <c r="AH4" s="65"/>
      <c r="AI4" s="65"/>
      <c r="AJ4" s="66"/>
      <c r="AK4" s="64">
        <f>AK5</f>
        <v>43891</v>
      </c>
      <c r="AL4" s="65"/>
      <c r="AM4" s="65"/>
      <c r="AN4" s="65"/>
      <c r="AO4" s="65"/>
      <c r="AP4" s="65"/>
      <c r="AQ4" s="66"/>
      <c r="AR4" s="64">
        <f>AR5</f>
        <v>43898</v>
      </c>
      <c r="AS4" s="65"/>
      <c r="AT4" s="65"/>
      <c r="AU4" s="65"/>
      <c r="AV4" s="65"/>
      <c r="AW4" s="65"/>
      <c r="AX4" s="66"/>
      <c r="AY4" s="64">
        <f>AY5</f>
        <v>43905</v>
      </c>
      <c r="AZ4" s="65"/>
      <c r="BA4" s="65"/>
      <c r="BB4" s="65"/>
      <c r="BC4" s="65"/>
      <c r="BD4" s="65"/>
      <c r="BE4" s="66"/>
      <c r="BF4" s="64">
        <f>BF5</f>
        <v>43912</v>
      </c>
      <c r="BG4" s="65"/>
      <c r="BH4" s="65"/>
      <c r="BI4" s="65"/>
      <c r="BJ4" s="65"/>
      <c r="BK4" s="65"/>
      <c r="BL4" s="66"/>
    </row>
    <row r="5" spans="1:64" ht="15" customHeight="1" x14ac:dyDescent="0.35">
      <c r="A5" s="16" t="s">
        <v>5</v>
      </c>
      <c r="B5" s="67"/>
      <c r="C5" s="67"/>
      <c r="D5" s="67"/>
      <c r="E5" s="67"/>
      <c r="F5" s="67"/>
      <c r="G5" s="67"/>
      <c r="I5" s="55">
        <f>Project_Start-WEEKDAY(Project_Start,1)+1+7*(Display_Week-1)</f>
        <v>43863</v>
      </c>
      <c r="J5" s="56">
        <f>I5+1</f>
        <v>43864</v>
      </c>
      <c r="K5" s="56">
        <f t="shared" ref="K5:AZ5" si="0">J5+1</f>
        <v>43865</v>
      </c>
      <c r="L5" s="56">
        <f t="shared" si="0"/>
        <v>43866</v>
      </c>
      <c r="M5" s="56">
        <f t="shared" si="0"/>
        <v>43867</v>
      </c>
      <c r="N5" s="56">
        <f t="shared" si="0"/>
        <v>43868</v>
      </c>
      <c r="O5" s="57">
        <f t="shared" si="0"/>
        <v>43869</v>
      </c>
      <c r="P5" s="55">
        <f t="shared" si="0"/>
        <v>43870</v>
      </c>
      <c r="Q5" s="56">
        <f t="shared" si="0"/>
        <v>43871</v>
      </c>
      <c r="R5" s="56">
        <f t="shared" si="0"/>
        <v>43872</v>
      </c>
      <c r="S5" s="56">
        <f t="shared" si="0"/>
        <v>43873</v>
      </c>
      <c r="T5" s="56">
        <f t="shared" si="0"/>
        <v>43874</v>
      </c>
      <c r="U5" s="56">
        <f t="shared" si="0"/>
        <v>43875</v>
      </c>
      <c r="V5" s="57">
        <f t="shared" si="0"/>
        <v>43876</v>
      </c>
      <c r="W5" s="55">
        <f t="shared" si="0"/>
        <v>43877</v>
      </c>
      <c r="X5" s="56">
        <f t="shared" si="0"/>
        <v>43878</v>
      </c>
      <c r="Y5" s="56">
        <f t="shared" si="0"/>
        <v>43879</v>
      </c>
      <c r="Z5" s="56">
        <f t="shared" si="0"/>
        <v>43880</v>
      </c>
      <c r="AA5" s="56">
        <f t="shared" si="0"/>
        <v>43881</v>
      </c>
      <c r="AB5" s="56">
        <f t="shared" si="0"/>
        <v>43882</v>
      </c>
      <c r="AC5" s="57">
        <f t="shared" si="0"/>
        <v>43883</v>
      </c>
      <c r="AD5" s="55">
        <f t="shared" si="0"/>
        <v>43884</v>
      </c>
      <c r="AE5" s="56">
        <f t="shared" si="0"/>
        <v>43885</v>
      </c>
      <c r="AF5" s="56">
        <f t="shared" si="0"/>
        <v>43886</v>
      </c>
      <c r="AG5" s="56">
        <f t="shared" si="0"/>
        <v>43887</v>
      </c>
      <c r="AH5" s="56">
        <f t="shared" si="0"/>
        <v>43888</v>
      </c>
      <c r="AI5" s="56">
        <f t="shared" si="0"/>
        <v>43889</v>
      </c>
      <c r="AJ5" s="57">
        <f t="shared" si="0"/>
        <v>43890</v>
      </c>
      <c r="AK5" s="55">
        <f t="shared" si="0"/>
        <v>43891</v>
      </c>
      <c r="AL5" s="56">
        <f t="shared" si="0"/>
        <v>43892</v>
      </c>
      <c r="AM5" s="56">
        <f t="shared" si="0"/>
        <v>43893</v>
      </c>
      <c r="AN5" s="56">
        <f t="shared" si="0"/>
        <v>43894</v>
      </c>
      <c r="AO5" s="56">
        <f t="shared" si="0"/>
        <v>43895</v>
      </c>
      <c r="AP5" s="56">
        <f t="shared" si="0"/>
        <v>43896</v>
      </c>
      <c r="AQ5" s="57">
        <f t="shared" si="0"/>
        <v>43897</v>
      </c>
      <c r="AR5" s="55">
        <f t="shared" si="0"/>
        <v>43898</v>
      </c>
      <c r="AS5" s="56">
        <f t="shared" si="0"/>
        <v>43899</v>
      </c>
      <c r="AT5" s="56">
        <f t="shared" si="0"/>
        <v>43900</v>
      </c>
      <c r="AU5" s="56">
        <f t="shared" si="0"/>
        <v>43901</v>
      </c>
      <c r="AV5" s="56">
        <f t="shared" si="0"/>
        <v>43902</v>
      </c>
      <c r="AW5" s="56">
        <f t="shared" si="0"/>
        <v>43903</v>
      </c>
      <c r="AX5" s="57">
        <f t="shared" si="0"/>
        <v>43904</v>
      </c>
      <c r="AY5" s="55">
        <f t="shared" si="0"/>
        <v>43905</v>
      </c>
      <c r="AZ5" s="56">
        <f t="shared" si="0"/>
        <v>43906</v>
      </c>
      <c r="BA5" s="56">
        <f t="shared" ref="BA5:BG5" si="1">AZ5+1</f>
        <v>43907</v>
      </c>
      <c r="BB5" s="56">
        <f t="shared" si="1"/>
        <v>43908</v>
      </c>
      <c r="BC5" s="56">
        <f t="shared" si="1"/>
        <v>43909</v>
      </c>
      <c r="BD5" s="56">
        <f t="shared" si="1"/>
        <v>43910</v>
      </c>
      <c r="BE5" s="57">
        <f t="shared" si="1"/>
        <v>43911</v>
      </c>
      <c r="BF5" s="55">
        <f t="shared" si="1"/>
        <v>43912</v>
      </c>
      <c r="BG5" s="56">
        <f t="shared" si="1"/>
        <v>43913</v>
      </c>
      <c r="BH5" s="56">
        <f t="shared" ref="BH5:BL5" si="2">BG5+1</f>
        <v>43914</v>
      </c>
      <c r="BI5" s="56">
        <f t="shared" si="2"/>
        <v>43915</v>
      </c>
      <c r="BJ5" s="56">
        <f t="shared" si="2"/>
        <v>43916</v>
      </c>
      <c r="BK5" s="56">
        <f t="shared" si="2"/>
        <v>43917</v>
      </c>
      <c r="BL5" s="57">
        <f t="shared" si="2"/>
        <v>43918</v>
      </c>
    </row>
    <row r="6" spans="1:64" ht="30" customHeight="1" x14ac:dyDescent="0.35">
      <c r="A6" s="16" t="s">
        <v>6</v>
      </c>
      <c r="B6" s="23" t="s">
        <v>7</v>
      </c>
      <c r="C6" s="24" t="s">
        <v>8</v>
      </c>
      <c r="D6" s="24" t="s">
        <v>9</v>
      </c>
      <c r="E6" s="24" t="s">
        <v>10</v>
      </c>
      <c r="F6" s="24" t="s">
        <v>11</v>
      </c>
      <c r="G6" s="24"/>
      <c r="H6" s="24" t="s">
        <v>12</v>
      </c>
      <c r="I6" s="58" t="str">
        <f t="shared" ref="I6:AN6" si="3">LEFT(TEXT(I5,"aaa"),1)</f>
        <v>日</v>
      </c>
      <c r="J6" s="58" t="str">
        <f t="shared" si="3"/>
        <v>一</v>
      </c>
      <c r="K6" s="58" t="str">
        <f t="shared" si="3"/>
        <v>二</v>
      </c>
      <c r="L6" s="58" t="str">
        <f t="shared" si="3"/>
        <v>三</v>
      </c>
      <c r="M6" s="58" t="str">
        <f t="shared" si="3"/>
        <v>四</v>
      </c>
      <c r="N6" s="58" t="str">
        <f t="shared" si="3"/>
        <v>五</v>
      </c>
      <c r="O6" s="58" t="str">
        <f t="shared" si="3"/>
        <v>六</v>
      </c>
      <c r="P6" s="58" t="str">
        <f t="shared" si="3"/>
        <v>日</v>
      </c>
      <c r="Q6" s="58" t="str">
        <f t="shared" si="3"/>
        <v>一</v>
      </c>
      <c r="R6" s="58" t="str">
        <f t="shared" si="3"/>
        <v>二</v>
      </c>
      <c r="S6" s="58" t="str">
        <f t="shared" si="3"/>
        <v>三</v>
      </c>
      <c r="T6" s="58" t="str">
        <f t="shared" si="3"/>
        <v>四</v>
      </c>
      <c r="U6" s="58" t="str">
        <f t="shared" si="3"/>
        <v>五</v>
      </c>
      <c r="V6" s="58" t="str">
        <f t="shared" si="3"/>
        <v>六</v>
      </c>
      <c r="W6" s="58" t="str">
        <f t="shared" si="3"/>
        <v>日</v>
      </c>
      <c r="X6" s="58" t="str">
        <f t="shared" si="3"/>
        <v>一</v>
      </c>
      <c r="Y6" s="58" t="str">
        <f t="shared" si="3"/>
        <v>二</v>
      </c>
      <c r="Z6" s="58" t="str">
        <f t="shared" si="3"/>
        <v>三</v>
      </c>
      <c r="AA6" s="58" t="str">
        <f t="shared" si="3"/>
        <v>四</v>
      </c>
      <c r="AB6" s="58" t="str">
        <f t="shared" si="3"/>
        <v>五</v>
      </c>
      <c r="AC6" s="58" t="str">
        <f t="shared" si="3"/>
        <v>六</v>
      </c>
      <c r="AD6" s="58" t="str">
        <f t="shared" si="3"/>
        <v>日</v>
      </c>
      <c r="AE6" s="58" t="str">
        <f t="shared" si="3"/>
        <v>一</v>
      </c>
      <c r="AF6" s="58" t="str">
        <f t="shared" si="3"/>
        <v>二</v>
      </c>
      <c r="AG6" s="58" t="str">
        <f t="shared" si="3"/>
        <v>三</v>
      </c>
      <c r="AH6" s="58" t="str">
        <f t="shared" si="3"/>
        <v>四</v>
      </c>
      <c r="AI6" s="58" t="str">
        <f t="shared" si="3"/>
        <v>五</v>
      </c>
      <c r="AJ6" s="58" t="str">
        <f t="shared" si="3"/>
        <v>六</v>
      </c>
      <c r="AK6" s="58" t="str">
        <f t="shared" si="3"/>
        <v>日</v>
      </c>
      <c r="AL6" s="58" t="str">
        <f t="shared" si="3"/>
        <v>一</v>
      </c>
      <c r="AM6" s="58" t="str">
        <f t="shared" si="3"/>
        <v>二</v>
      </c>
      <c r="AN6" s="58" t="str">
        <f t="shared" si="3"/>
        <v>三</v>
      </c>
      <c r="AO6" s="58" t="str">
        <f t="shared" ref="AO6:BL6" si="4">LEFT(TEXT(AO5,"aaa"),1)</f>
        <v>四</v>
      </c>
      <c r="AP6" s="58" t="str">
        <f t="shared" si="4"/>
        <v>五</v>
      </c>
      <c r="AQ6" s="58" t="str">
        <f t="shared" si="4"/>
        <v>六</v>
      </c>
      <c r="AR6" s="58" t="str">
        <f t="shared" si="4"/>
        <v>日</v>
      </c>
      <c r="AS6" s="58" t="str">
        <f t="shared" si="4"/>
        <v>一</v>
      </c>
      <c r="AT6" s="58" t="str">
        <f t="shared" si="4"/>
        <v>二</v>
      </c>
      <c r="AU6" s="58" t="str">
        <f t="shared" si="4"/>
        <v>三</v>
      </c>
      <c r="AV6" s="58" t="str">
        <f t="shared" si="4"/>
        <v>四</v>
      </c>
      <c r="AW6" s="58" t="str">
        <f t="shared" si="4"/>
        <v>五</v>
      </c>
      <c r="AX6" s="58" t="str">
        <f t="shared" si="4"/>
        <v>六</v>
      </c>
      <c r="AY6" s="58" t="str">
        <f t="shared" si="4"/>
        <v>日</v>
      </c>
      <c r="AZ6" s="58" t="str">
        <f t="shared" si="4"/>
        <v>一</v>
      </c>
      <c r="BA6" s="58" t="str">
        <f t="shared" si="4"/>
        <v>二</v>
      </c>
      <c r="BB6" s="58" t="str">
        <f t="shared" si="4"/>
        <v>三</v>
      </c>
      <c r="BC6" s="58" t="str">
        <f t="shared" si="4"/>
        <v>四</v>
      </c>
      <c r="BD6" s="58" t="str">
        <f t="shared" si="4"/>
        <v>五</v>
      </c>
      <c r="BE6" s="58" t="str">
        <f t="shared" si="4"/>
        <v>六</v>
      </c>
      <c r="BF6" s="58" t="str">
        <f t="shared" si="4"/>
        <v>日</v>
      </c>
      <c r="BG6" s="58" t="str">
        <f t="shared" si="4"/>
        <v>一</v>
      </c>
      <c r="BH6" s="58" t="str">
        <f t="shared" si="4"/>
        <v>二</v>
      </c>
      <c r="BI6" s="58" t="str">
        <f t="shared" si="4"/>
        <v>三</v>
      </c>
      <c r="BJ6" s="58" t="str">
        <f t="shared" si="4"/>
        <v>四</v>
      </c>
      <c r="BK6" s="58" t="str">
        <f t="shared" si="4"/>
        <v>五</v>
      </c>
      <c r="BL6" s="58" t="str">
        <f t="shared" si="4"/>
        <v>六</v>
      </c>
    </row>
    <row r="7" spans="1:64" ht="30" hidden="1" customHeight="1" x14ac:dyDescent="0.35">
      <c r="A7" s="13" t="s">
        <v>13</v>
      </c>
      <c r="E7" s="14"/>
      <c r="H7" s="14" t="str">
        <f>IF(OR(ISBLANK(task_start),ISBLANK(task_end)),"",task_end-task_start+1)</f>
        <v/>
      </c>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row>
    <row r="8" spans="1:64" s="12" customFormat="1" ht="30" customHeight="1" x14ac:dyDescent="0.35">
      <c r="A8" s="16" t="s">
        <v>14</v>
      </c>
      <c r="B8" s="70" t="s">
        <v>41</v>
      </c>
      <c r="C8" s="25"/>
      <c r="D8" s="25"/>
      <c r="E8" s="26"/>
      <c r="F8" s="27"/>
      <c r="G8" s="28"/>
      <c r="H8" s="28" t="str">
        <f>IF(OR(ISBLANK(task_start),ISBLANK(task_end)),"",task_end-task_start+1)</f>
        <v/>
      </c>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row>
    <row r="9" spans="1:64" s="12" customFormat="1" ht="30" customHeight="1" x14ac:dyDescent="0.35">
      <c r="A9" s="16"/>
      <c r="B9" s="71" t="s">
        <v>43</v>
      </c>
      <c r="C9" s="29">
        <v>0.8</v>
      </c>
      <c r="D9" s="72" t="s">
        <v>44</v>
      </c>
      <c r="E9" s="30">
        <v>43864</v>
      </c>
      <c r="F9" s="31">
        <v>43870</v>
      </c>
      <c r="G9" s="28"/>
      <c r="H9" s="28"/>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c r="BG9" s="59"/>
      <c r="BH9" s="59"/>
      <c r="BI9" s="59"/>
      <c r="BJ9" s="59"/>
      <c r="BK9" s="59"/>
      <c r="BL9" s="59"/>
    </row>
    <row r="10" spans="1:64" s="12" customFormat="1" ht="30" customHeight="1" x14ac:dyDescent="0.35">
      <c r="A10" s="16" t="s">
        <v>15</v>
      </c>
      <c r="B10" s="71" t="s">
        <v>45</v>
      </c>
      <c r="C10" s="32">
        <v>0.1</v>
      </c>
      <c r="D10" s="73" t="s">
        <v>50</v>
      </c>
      <c r="E10" s="30">
        <v>43871</v>
      </c>
      <c r="F10" s="31">
        <f>E10+6</f>
        <v>43877</v>
      </c>
      <c r="G10" s="28"/>
      <c r="H10" s="28">
        <f t="shared" ref="H10:H18" si="5">IF(OR(ISBLANK(task_start),ISBLANK(task_end)),"",task_end-task_start+1)</f>
        <v>7</v>
      </c>
      <c r="I10" s="59"/>
      <c r="J10" s="59"/>
      <c r="K10" s="59"/>
      <c r="L10" s="59"/>
      <c r="M10" s="59"/>
      <c r="N10" s="59"/>
      <c r="O10" s="59"/>
      <c r="P10" s="59"/>
      <c r="Q10" s="59"/>
      <c r="R10" s="59"/>
      <c r="S10" s="59"/>
      <c r="T10" s="59"/>
      <c r="U10" s="61"/>
      <c r="V10" s="61"/>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row>
    <row r="11" spans="1:64" s="12" customFormat="1" ht="30" customHeight="1" x14ac:dyDescent="0.35">
      <c r="A11" s="13"/>
      <c r="B11" s="71" t="s">
        <v>42</v>
      </c>
      <c r="C11" s="32">
        <v>0.3</v>
      </c>
      <c r="D11" s="73" t="s">
        <v>54</v>
      </c>
      <c r="E11" s="31">
        <f t="shared" ref="E11:E18" si="6">F10+1</f>
        <v>43878</v>
      </c>
      <c r="F11" s="31">
        <f>E11+6</f>
        <v>43884</v>
      </c>
      <c r="G11" s="28"/>
      <c r="H11" s="28">
        <f t="shared" si="5"/>
        <v>7</v>
      </c>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row>
    <row r="12" spans="1:64" s="12" customFormat="1" ht="30" customHeight="1" x14ac:dyDescent="0.35">
      <c r="A12" s="13"/>
      <c r="B12" s="71" t="s">
        <v>46</v>
      </c>
      <c r="C12" s="32"/>
      <c r="D12" s="33"/>
      <c r="E12" s="31">
        <f t="shared" si="6"/>
        <v>43885</v>
      </c>
      <c r="F12" s="31">
        <f t="shared" ref="F12:F18" si="7">E12+6</f>
        <v>43891</v>
      </c>
      <c r="G12" s="28"/>
      <c r="H12" s="28">
        <f t="shared" si="5"/>
        <v>7</v>
      </c>
      <c r="I12" s="59"/>
      <c r="J12" s="59"/>
      <c r="K12" s="59"/>
      <c r="L12" s="59"/>
      <c r="M12" s="59"/>
      <c r="N12" s="59"/>
      <c r="O12" s="59"/>
      <c r="P12" s="59"/>
      <c r="Q12" s="59"/>
      <c r="R12" s="59"/>
      <c r="S12" s="59"/>
      <c r="T12" s="59"/>
      <c r="U12" s="59"/>
      <c r="V12" s="59"/>
      <c r="W12" s="59"/>
      <c r="X12" s="59"/>
      <c r="Y12" s="61"/>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row>
    <row r="13" spans="1:64" s="12" customFormat="1" ht="30" customHeight="1" x14ac:dyDescent="0.35">
      <c r="A13" s="13"/>
      <c r="B13" s="71" t="s">
        <v>47</v>
      </c>
      <c r="C13" s="32"/>
      <c r="D13" s="33"/>
      <c r="E13" s="31">
        <f t="shared" si="6"/>
        <v>43892</v>
      </c>
      <c r="F13" s="31">
        <f t="shared" si="7"/>
        <v>43898</v>
      </c>
      <c r="G13" s="28"/>
      <c r="H13" s="28">
        <f t="shared" si="5"/>
        <v>7</v>
      </c>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row>
    <row r="14" spans="1:64" s="12" customFormat="1" ht="30" customHeight="1" x14ac:dyDescent="0.35">
      <c r="A14" s="16"/>
      <c r="B14" s="71" t="s">
        <v>48</v>
      </c>
      <c r="C14" s="32"/>
      <c r="D14" s="33"/>
      <c r="E14" s="31">
        <f t="shared" si="6"/>
        <v>43899</v>
      </c>
      <c r="F14" s="31">
        <f t="shared" si="7"/>
        <v>43905</v>
      </c>
      <c r="G14" s="28"/>
      <c r="H14" s="28">
        <f t="shared" si="5"/>
        <v>7</v>
      </c>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row>
    <row r="15" spans="1:64" s="12" customFormat="1" ht="30" customHeight="1" x14ac:dyDescent="0.35">
      <c r="A15" s="13"/>
      <c r="B15" s="71" t="s">
        <v>51</v>
      </c>
      <c r="C15" s="32"/>
      <c r="D15" s="33"/>
      <c r="E15" s="31">
        <f t="shared" si="6"/>
        <v>43906</v>
      </c>
      <c r="F15" s="31">
        <f t="shared" si="7"/>
        <v>43912</v>
      </c>
      <c r="G15" s="28"/>
      <c r="H15" s="28">
        <f t="shared" si="5"/>
        <v>7</v>
      </c>
      <c r="I15" s="59"/>
      <c r="J15" s="59"/>
      <c r="K15" s="59"/>
      <c r="L15" s="59"/>
      <c r="M15" s="59"/>
      <c r="N15" s="59"/>
      <c r="O15" s="59"/>
      <c r="P15" s="59"/>
      <c r="Q15" s="59"/>
      <c r="R15" s="59"/>
      <c r="S15" s="59"/>
      <c r="T15" s="59"/>
      <c r="U15" s="61"/>
      <c r="V15" s="61"/>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row>
    <row r="16" spans="1:64" s="12" customFormat="1" ht="30" customHeight="1" x14ac:dyDescent="0.35">
      <c r="A16" s="13"/>
      <c r="B16" s="71" t="s">
        <v>52</v>
      </c>
      <c r="C16" s="32"/>
      <c r="D16" s="33"/>
      <c r="E16" s="31">
        <f t="shared" si="6"/>
        <v>43913</v>
      </c>
      <c r="F16" s="31">
        <f t="shared" si="7"/>
        <v>43919</v>
      </c>
      <c r="G16" s="28"/>
      <c r="H16" s="28">
        <f t="shared" si="5"/>
        <v>7</v>
      </c>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row>
    <row r="17" spans="1:64" s="12" customFormat="1" ht="30" customHeight="1" x14ac:dyDescent="0.35">
      <c r="A17" s="13"/>
      <c r="B17" s="71" t="s">
        <v>53</v>
      </c>
      <c r="C17" s="32"/>
      <c r="D17" s="33"/>
      <c r="E17" s="31">
        <f t="shared" si="6"/>
        <v>43920</v>
      </c>
      <c r="F17" s="31">
        <f t="shared" si="7"/>
        <v>43926</v>
      </c>
      <c r="G17" s="28"/>
      <c r="H17" s="28">
        <f t="shared" si="5"/>
        <v>7</v>
      </c>
      <c r="I17" s="59"/>
      <c r="J17" s="59"/>
      <c r="K17" s="59"/>
      <c r="L17" s="59"/>
      <c r="M17" s="59"/>
      <c r="N17" s="59"/>
      <c r="O17" s="59"/>
      <c r="P17" s="59"/>
      <c r="Q17" s="59"/>
      <c r="R17" s="59"/>
      <c r="S17" s="59"/>
      <c r="T17" s="59"/>
      <c r="U17" s="59"/>
      <c r="V17" s="59"/>
      <c r="W17" s="59"/>
      <c r="X17" s="59"/>
      <c r="Y17" s="61"/>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row>
    <row r="18" spans="1:64" s="12" customFormat="1" ht="30" customHeight="1" x14ac:dyDescent="0.35">
      <c r="A18" s="13"/>
      <c r="B18" s="71" t="s">
        <v>49</v>
      </c>
      <c r="C18" s="32"/>
      <c r="D18" s="33"/>
      <c r="E18" s="31">
        <f t="shared" si="6"/>
        <v>43927</v>
      </c>
      <c r="F18" s="31">
        <f t="shared" si="7"/>
        <v>43933</v>
      </c>
      <c r="G18" s="28"/>
      <c r="H18" s="28">
        <f t="shared" si="5"/>
        <v>7</v>
      </c>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row>
    <row r="19" spans="1:64" s="12" customFormat="1" ht="30" customHeight="1" x14ac:dyDescent="0.35">
      <c r="A19" s="13" t="s">
        <v>16</v>
      </c>
      <c r="B19" s="34" t="s">
        <v>17</v>
      </c>
      <c r="C19" s="35"/>
      <c r="D19" s="35"/>
      <c r="E19" s="36"/>
      <c r="F19" s="37"/>
      <c r="G19" s="28"/>
      <c r="H19" s="28" t="str">
        <f t="shared" ref="H19:H24" si="8">IF(OR(ISBLANK(task_start),ISBLANK(task_end)),"",task_end-task_start+1)</f>
        <v/>
      </c>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row>
    <row r="20" spans="1:64" s="12" customFormat="1" ht="30" customHeight="1" x14ac:dyDescent="0.35">
      <c r="A20" s="13"/>
      <c r="B20" s="38" t="s">
        <v>18</v>
      </c>
      <c r="C20" s="39"/>
      <c r="D20" s="40"/>
      <c r="E20" s="41">
        <v>43934</v>
      </c>
      <c r="F20" s="41">
        <f>E20+6</f>
        <v>43940</v>
      </c>
      <c r="G20" s="28"/>
      <c r="H20" s="28">
        <f t="shared" si="8"/>
        <v>7</v>
      </c>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row>
    <row r="21" spans="1:64" s="12" customFormat="1" ht="30" customHeight="1" x14ac:dyDescent="0.35">
      <c r="A21" s="13"/>
      <c r="B21" s="38" t="s">
        <v>19</v>
      </c>
      <c r="C21" s="39"/>
      <c r="D21" s="40"/>
      <c r="E21" s="41">
        <f>F20+1</f>
        <v>43941</v>
      </c>
      <c r="F21" s="41">
        <f>E21+6</f>
        <v>43947</v>
      </c>
      <c r="G21" s="28"/>
      <c r="H21" s="28">
        <f t="shared" si="8"/>
        <v>7</v>
      </c>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row>
    <row r="22" spans="1:64" s="12" customFormat="1" ht="30" customHeight="1" x14ac:dyDescent="0.35">
      <c r="A22" s="13"/>
      <c r="B22" s="38" t="s">
        <v>20</v>
      </c>
      <c r="C22" s="39"/>
      <c r="D22" s="40"/>
      <c r="E22" s="41">
        <f>F21+1</f>
        <v>43948</v>
      </c>
      <c r="F22" s="41">
        <f>E22+3</f>
        <v>43951</v>
      </c>
      <c r="G22" s="28"/>
      <c r="H22" s="28">
        <f t="shared" si="8"/>
        <v>4</v>
      </c>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row>
    <row r="23" spans="1:64" s="12" customFormat="1" ht="30" customHeight="1" x14ac:dyDescent="0.35">
      <c r="A23" s="13" t="s">
        <v>21</v>
      </c>
      <c r="B23" s="42"/>
      <c r="C23" s="43"/>
      <c r="D23" s="44"/>
      <c r="E23" s="45"/>
      <c r="F23" s="45"/>
      <c r="G23" s="28"/>
      <c r="H23" s="28" t="str">
        <f t="shared" si="8"/>
        <v/>
      </c>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row>
    <row r="24" spans="1:64" s="12" customFormat="1" ht="30" customHeight="1" x14ac:dyDescent="0.35">
      <c r="A24" s="16" t="s">
        <v>22</v>
      </c>
      <c r="B24" s="46" t="s">
        <v>23</v>
      </c>
      <c r="C24" s="47"/>
      <c r="D24" s="47"/>
      <c r="E24" s="48"/>
      <c r="F24" s="49"/>
      <c r="G24" s="50"/>
      <c r="H24" s="50" t="str">
        <f t="shared" si="8"/>
        <v/>
      </c>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row>
    <row r="25" spans="1:64" ht="30" customHeight="1" x14ac:dyDescent="0.35">
      <c r="G25" s="51"/>
    </row>
    <row r="26" spans="1:64" ht="30" customHeight="1" x14ac:dyDescent="0.35">
      <c r="F26" s="52"/>
    </row>
  </sheetData>
  <mergeCells count="10">
    <mergeCell ref="AK4:AQ4"/>
    <mergeCell ref="AR4:AX4"/>
    <mergeCell ref="AY4:BE4"/>
    <mergeCell ref="BF4:BL4"/>
    <mergeCell ref="B5:G5"/>
    <mergeCell ref="E3:F3"/>
    <mergeCell ref="I4:O4"/>
    <mergeCell ref="P4:V4"/>
    <mergeCell ref="W4:AC4"/>
    <mergeCell ref="AD4:AJ4"/>
  </mergeCells>
  <phoneticPr fontId="22" type="noConversion"/>
  <conditionalFormatting sqref="I5:BL24">
    <cfRule type="expression" dxfId="2" priority="34">
      <formula>AND(TODAY()&gt;=I$5,TODAY()&lt;J$5)</formula>
    </cfRule>
  </conditionalFormatting>
  <conditionalFormatting sqref="C7:D8 C10:D24">
    <cfRule type="dataBar" priority="15">
      <dataBar>
        <cfvo type="num" val="0"/>
        <cfvo type="num" val="1"/>
        <color theme="0" tint="-0.249977111117893"/>
      </dataBar>
      <extLst>
        <ext xmlns:x14="http://schemas.microsoft.com/office/spreadsheetml/2009/9/main" uri="{B025F937-C7B1-47D3-B67F-A62EFF666E3E}">
          <x14:id>{5A66F07B-B88A-4CE6-867E-D4C4175BA740}</x14:id>
        </ext>
      </extLst>
    </cfRule>
  </conditionalFormatting>
  <conditionalFormatting sqref="I7:BL24">
    <cfRule type="expression" dxfId="1" priority="28">
      <formula>AND(task_start&lt;=I$5,ROUNDDOWN((task_end-task_start+1)*task_progress,0)+task_start-1&gt;=I$5)</formula>
    </cfRule>
    <cfRule type="expression" dxfId="0" priority="29"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5A66F07B-B88A-4CE6-867E-D4C4175BA740}">
            <x14:dataBar minLength="0" maxLength="100" gradient="0">
              <x14:cfvo type="num">
                <xm:f>0</xm:f>
              </x14:cfvo>
              <x14:cfvo type="num">
                <xm:f>1</xm:f>
              </x14:cfvo>
              <x14:negativeFillColor rgb="FFFF0000"/>
              <x14:axisColor rgb="FF000000"/>
            </x14:dataBar>
          </x14:cfRule>
          <xm:sqref>C7:D8 C10:D24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workbookViewId="0"/>
  </sheetViews>
  <sheetFormatPr defaultColWidth="9.1796875" defaultRowHeight="15" x14ac:dyDescent="0.35"/>
  <cols>
    <col min="1" max="1" width="87.1796875" style="4" customWidth="1"/>
    <col min="2" max="16384" width="9.1796875" style="5"/>
  </cols>
  <sheetData>
    <row r="1" spans="1:2" ht="46.5" customHeight="1" x14ac:dyDescent="0.35"/>
    <row r="2" spans="1:2" s="1" customFormat="1" ht="17.399999999999999" x14ac:dyDescent="0.35">
      <c r="A2" s="6" t="s">
        <v>24</v>
      </c>
      <c r="B2" s="6"/>
    </row>
    <row r="3" spans="1:2" s="2" customFormat="1" ht="27" customHeight="1" x14ac:dyDescent="0.35">
      <c r="A3" s="7" t="s">
        <v>25</v>
      </c>
      <c r="B3" s="7"/>
    </row>
    <row r="4" spans="1:2" s="3" customFormat="1" ht="27.6" x14ac:dyDescent="0.55000000000000004">
      <c r="A4" s="8" t="s">
        <v>26</v>
      </c>
    </row>
    <row r="5" spans="1:2" ht="74.099999999999994" customHeight="1" x14ac:dyDescent="0.35">
      <c r="A5" s="9" t="s">
        <v>27</v>
      </c>
    </row>
    <row r="6" spans="1:2" ht="26.25" customHeight="1" x14ac:dyDescent="0.35">
      <c r="A6" s="8" t="s">
        <v>28</v>
      </c>
    </row>
    <row r="7" spans="1:2" s="4" customFormat="1" ht="204.9" customHeight="1" x14ac:dyDescent="0.35">
      <c r="A7" s="10" t="s">
        <v>29</v>
      </c>
    </row>
    <row r="8" spans="1:2" s="3" customFormat="1" ht="27.6" x14ac:dyDescent="0.55000000000000004">
      <c r="A8" s="8" t="s">
        <v>30</v>
      </c>
    </row>
    <row r="9" spans="1:2" ht="31.2" x14ac:dyDescent="0.35">
      <c r="A9" s="9" t="s">
        <v>31</v>
      </c>
    </row>
    <row r="10" spans="1:2" s="4" customFormat="1" ht="27.9" customHeight="1" x14ac:dyDescent="0.35">
      <c r="A10" s="11" t="s">
        <v>32</v>
      </c>
    </row>
    <row r="11" spans="1:2" s="3" customFormat="1" ht="27.6" x14ac:dyDescent="0.55000000000000004">
      <c r="A11" s="8" t="s">
        <v>33</v>
      </c>
    </row>
    <row r="12" spans="1:2" ht="15.6" x14ac:dyDescent="0.35">
      <c r="A12" s="9" t="s">
        <v>34</v>
      </c>
    </row>
    <row r="13" spans="1:2" s="4" customFormat="1" ht="27.9" customHeight="1" x14ac:dyDescent="0.35">
      <c r="A13" s="11" t="s">
        <v>35</v>
      </c>
    </row>
    <row r="14" spans="1:2" s="3" customFormat="1" ht="27.6" x14ac:dyDescent="0.55000000000000004">
      <c r="A14" s="8" t="s">
        <v>36</v>
      </c>
    </row>
    <row r="15" spans="1:2" ht="75" customHeight="1" x14ac:dyDescent="0.35">
      <c r="A15" s="9" t="s">
        <v>37</v>
      </c>
    </row>
    <row r="16" spans="1:2" ht="46.8" x14ac:dyDescent="0.35">
      <c r="A16" s="9" t="s">
        <v>38</v>
      </c>
    </row>
  </sheetData>
  <phoneticPr fontId="22"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headerFooter differentFirst="1" scaleWithDoc="0">
    <oddFooter>&amp;CPage &amp;P of &amp;N</oddFooter>
  </headerFooter>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曹亚宁</cp:lastModifiedBy>
  <dcterms:created xsi:type="dcterms:W3CDTF">2019-03-19T17:17:00Z</dcterms:created>
  <dcterms:modified xsi:type="dcterms:W3CDTF">2021-01-24T08:46:03Z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2052-11.1.0.9141</vt:lpwstr>
  </property>
</Properties>
</file>