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7" windowWidth="14807" windowHeight="8013" activeTab="1"/>
  </bookViews>
  <sheets>
    <sheet name="Справочники" sheetId="1" r:id="rId1"/>
    <sheet name="Расчет" sheetId="2" r:id="rId2"/>
  </sheets>
  <definedNames>
    <definedName name="Дней_не_менее">Справочники!$H$4</definedName>
    <definedName name="Комнаты">Справочники!$A$2:$B$16</definedName>
    <definedName name="Курс_доллара">Справочники!$H$1</definedName>
    <definedName name="Номера_комнат">Справочники!$A$2:$A$16</definedName>
    <definedName name="Скидка">Справочники!$H$3</definedName>
    <definedName name="Цены">Справочники!$D$2:$E$4</definedName>
  </definedNames>
  <calcPr calcId="152511"/>
</workbook>
</file>

<file path=xl/calcChain.xml><?xml version="1.0" encoding="utf-8"?>
<calcChain xmlns="http://schemas.openxmlformats.org/spreadsheetml/2006/main">
  <c r="D9" i="2" l="1"/>
  <c r="F9" i="2" s="1"/>
  <c r="G9" i="2" s="1"/>
  <c r="H9" i="2" s="1"/>
  <c r="D8" i="2"/>
  <c r="F8" i="2" s="1"/>
  <c r="G8" i="2" s="1"/>
  <c r="H8" i="2" s="1"/>
  <c r="D7" i="2"/>
  <c r="F7" i="2" s="1"/>
  <c r="G7" i="2" s="1"/>
  <c r="H7" i="2" s="1"/>
  <c r="D6" i="2"/>
  <c r="F6" i="2" s="1"/>
  <c r="G6" i="2" s="1"/>
  <c r="H6" i="2" s="1"/>
  <c r="D5" i="2"/>
  <c r="F5" i="2" s="1"/>
  <c r="G5" i="2" s="1"/>
  <c r="H5" i="2" s="1"/>
  <c r="D4" i="2"/>
  <c r="F4" i="2" s="1"/>
  <c r="G4" i="2" s="1"/>
  <c r="H4" i="2" s="1"/>
  <c r="D3" i="2"/>
  <c r="F3" i="2" s="1"/>
  <c r="G3" i="2" s="1"/>
  <c r="H3" i="2" s="1"/>
</calcChain>
</file>

<file path=xl/sharedStrings.xml><?xml version="1.0" encoding="utf-8"?>
<sst xmlns="http://schemas.openxmlformats.org/spreadsheetml/2006/main" count="41" uniqueCount="25">
  <si>
    <t>№ Комнаты</t>
  </si>
  <si>
    <t>Тип Комнаты</t>
  </si>
  <si>
    <t>Тип комнаты</t>
  </si>
  <si>
    <t>Цена в долларах</t>
  </si>
  <si>
    <t>Курс доллара:</t>
  </si>
  <si>
    <t>Однокомн</t>
  </si>
  <si>
    <t>Люкс</t>
  </si>
  <si>
    <t>Скидка:</t>
  </si>
  <si>
    <t>Двухкомн</t>
  </si>
  <si>
    <t>Дней не менее:</t>
  </si>
  <si>
    <t>N п/п</t>
  </si>
  <si>
    <t>ФИО</t>
  </si>
  <si>
    <t>№ комнаты</t>
  </si>
  <si>
    <t>Продолжительность пребывания в днях</t>
  </si>
  <si>
    <t>Стоимость проживания за 1 день</t>
  </si>
  <si>
    <t>К оплате в руб.</t>
  </si>
  <si>
    <t>в долл.</t>
  </si>
  <si>
    <t>в руб.</t>
  </si>
  <si>
    <t>Иванов А. И.</t>
  </si>
  <si>
    <t>Иваненко М. Р.</t>
  </si>
  <si>
    <t>Петров Т. А.</t>
  </si>
  <si>
    <t>Петренко П. П.</t>
  </si>
  <si>
    <t>Сидоров В. К.</t>
  </si>
  <si>
    <t>Седова К. У.</t>
  </si>
  <si>
    <t>Фомичев А. 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</si>
</sst>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[$р.-419]"/>
    <numFmt numFmtId="165" formatCode="_-* #,##0.00&quot;р.&quot;_-;\-* #,##0.00&quot;р.&quot;_-;_-* &quot;-&quot;??&quot;р.&quot;_-;_-@_-"/>
    <numFmt numFmtId="168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/>
    <xf numFmtId="9" fontId="0" fillId="0" borderId="1" xfId="1" applyFont="1" applyBorder="1" applyAlignment="1">
      <alignment horizontal="center" vertical="center"/>
    </xf>
    <xf numFmtId="0" fontId="0" fillId="0" borderId="0" xfId="0" applyBorder="1"/>
    <xf numFmtId="0" fontId="0" fillId="2" borderId="1" xfId="0" applyFill="1" applyBorder="1"/>
    <xf numFmtId="0" fontId="0" fillId="0" borderId="2" xfId="0" applyBorder="1"/>
    <xf numFmtId="0" fontId="0" fillId="2" borderId="0" xfId="0" applyFill="1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0" fillId="2" borderId="1" xfId="0" applyNumberFormat="1" applyFill="1" applyBorder="1"/>
    <xf numFmtId="168" fontId="0" fillId="2" borderId="1" xfId="2" applyNumberFormat="1" applyFont="1" applyFill="1" applyBorder="1"/>
  </cellXfs>
  <cellStyles count="3">
    <cellStyle name="Денежный 2" xfId="2"/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20" sqref="C20"/>
    </sheetView>
  </sheetViews>
  <sheetFormatPr defaultRowHeight="14.35" x14ac:dyDescent="0.5"/>
  <cols>
    <col min="2" max="2" width="12.3515625" customWidth="1"/>
    <col min="7" max="7" width="13.29296875" customWidth="1"/>
  </cols>
  <sheetData>
    <row r="1" spans="1:8" ht="28.7" x14ac:dyDescent="0.5">
      <c r="A1" s="1" t="s">
        <v>0</v>
      </c>
      <c r="B1" s="2" t="s">
        <v>1</v>
      </c>
      <c r="D1" s="1" t="s">
        <v>2</v>
      </c>
      <c r="E1" s="1" t="s">
        <v>3</v>
      </c>
      <c r="G1" s="3" t="s">
        <v>4</v>
      </c>
      <c r="H1" s="4">
        <v>29.8</v>
      </c>
    </row>
    <row r="2" spans="1:8" x14ac:dyDescent="0.5">
      <c r="A2" s="5">
        <v>101</v>
      </c>
      <c r="B2" s="6" t="s">
        <v>5</v>
      </c>
      <c r="D2" s="6" t="s">
        <v>5</v>
      </c>
      <c r="E2" s="5">
        <v>110</v>
      </c>
    </row>
    <row r="3" spans="1:8" x14ac:dyDescent="0.5">
      <c r="A3" s="5">
        <v>102</v>
      </c>
      <c r="B3" s="6" t="s">
        <v>5</v>
      </c>
      <c r="D3" s="6" t="s">
        <v>6</v>
      </c>
      <c r="E3" s="5">
        <v>200</v>
      </c>
      <c r="G3" s="7" t="s">
        <v>7</v>
      </c>
      <c r="H3" s="8">
        <v>0.05</v>
      </c>
    </row>
    <row r="4" spans="1:8" x14ac:dyDescent="0.5">
      <c r="A4" s="5">
        <v>103</v>
      </c>
      <c r="B4" s="6" t="s">
        <v>5</v>
      </c>
      <c r="D4" s="6" t="s">
        <v>8</v>
      </c>
      <c r="E4" s="5">
        <v>150</v>
      </c>
      <c r="G4" s="7" t="s">
        <v>9</v>
      </c>
      <c r="H4" s="5">
        <v>9</v>
      </c>
    </row>
    <row r="5" spans="1:8" x14ac:dyDescent="0.5">
      <c r="A5" s="5">
        <v>104</v>
      </c>
      <c r="B5" s="6" t="s">
        <v>6</v>
      </c>
    </row>
    <row r="6" spans="1:8" x14ac:dyDescent="0.5">
      <c r="A6" s="5">
        <v>105</v>
      </c>
      <c r="B6" s="6" t="s">
        <v>8</v>
      </c>
    </row>
    <row r="7" spans="1:8" x14ac:dyDescent="0.5">
      <c r="A7" s="5">
        <v>106</v>
      </c>
      <c r="B7" s="6" t="s">
        <v>8</v>
      </c>
    </row>
    <row r="8" spans="1:8" x14ac:dyDescent="0.5">
      <c r="A8" s="5">
        <v>107</v>
      </c>
      <c r="B8" s="6" t="s">
        <v>8</v>
      </c>
    </row>
    <row r="9" spans="1:8" x14ac:dyDescent="0.5">
      <c r="A9" s="5">
        <v>201</v>
      </c>
      <c r="B9" s="6" t="s">
        <v>8</v>
      </c>
    </row>
    <row r="10" spans="1:8" x14ac:dyDescent="0.5">
      <c r="A10" s="5">
        <v>202</v>
      </c>
      <c r="B10" s="6" t="s">
        <v>6</v>
      </c>
    </row>
    <row r="11" spans="1:8" x14ac:dyDescent="0.5">
      <c r="A11" s="5">
        <v>203</v>
      </c>
      <c r="B11" s="6" t="s">
        <v>6</v>
      </c>
    </row>
    <row r="12" spans="1:8" x14ac:dyDescent="0.5">
      <c r="A12" s="5">
        <v>204</v>
      </c>
      <c r="B12" s="6" t="s">
        <v>6</v>
      </c>
    </row>
    <row r="13" spans="1:8" x14ac:dyDescent="0.5">
      <c r="A13" s="5">
        <v>205</v>
      </c>
      <c r="B13" s="6" t="s">
        <v>5</v>
      </c>
      <c r="G13" s="9"/>
    </row>
    <row r="14" spans="1:8" x14ac:dyDescent="0.5">
      <c r="A14" s="5">
        <v>206</v>
      </c>
      <c r="B14" s="6" t="s">
        <v>5</v>
      </c>
      <c r="G14" s="9"/>
    </row>
    <row r="15" spans="1:8" x14ac:dyDescent="0.5">
      <c r="A15" s="5">
        <v>207</v>
      </c>
      <c r="B15" s="6" t="s">
        <v>5</v>
      </c>
      <c r="G15" s="9"/>
    </row>
    <row r="16" spans="1:8" x14ac:dyDescent="0.5">
      <c r="A16" s="5">
        <v>208</v>
      </c>
      <c r="B16" s="6" t="s">
        <v>5</v>
      </c>
      <c r="G1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14" sqref="H14"/>
    </sheetView>
  </sheetViews>
  <sheetFormatPr defaultRowHeight="14.35" x14ac:dyDescent="0.5"/>
  <cols>
    <col min="2" max="2" width="12.703125" customWidth="1"/>
    <col min="4" max="4" width="8.9375" style="12"/>
    <col min="6" max="6" width="8.9375" style="12"/>
    <col min="7" max="7" width="9.5859375" style="12" bestFit="1" customWidth="1"/>
    <col min="8" max="8" width="12.3515625" style="12" bestFit="1" customWidth="1"/>
  </cols>
  <sheetData>
    <row r="1" spans="1:8" x14ac:dyDescent="0.5">
      <c r="A1" s="14" t="s">
        <v>10</v>
      </c>
      <c r="B1" s="14" t="s">
        <v>11</v>
      </c>
      <c r="C1" s="14" t="s">
        <v>12</v>
      </c>
      <c r="D1" s="13" t="s">
        <v>2</v>
      </c>
      <c r="E1" s="14" t="s">
        <v>13</v>
      </c>
      <c r="F1" s="13" t="s">
        <v>14</v>
      </c>
      <c r="G1" s="13"/>
      <c r="H1" s="13" t="s">
        <v>15</v>
      </c>
    </row>
    <row r="2" spans="1:8" x14ac:dyDescent="0.5">
      <c r="A2" s="14"/>
      <c r="B2" s="14"/>
      <c r="C2" s="14"/>
      <c r="D2" s="13"/>
      <c r="E2" s="14"/>
      <c r="F2" s="1" t="s">
        <v>16</v>
      </c>
      <c r="G2" s="1" t="s">
        <v>17</v>
      </c>
      <c r="H2" s="13"/>
    </row>
    <row r="3" spans="1:8" x14ac:dyDescent="0.5">
      <c r="A3" s="6">
        <v>1</v>
      </c>
      <c r="B3" s="6" t="s">
        <v>18</v>
      </c>
      <c r="C3" s="6">
        <v>207</v>
      </c>
      <c r="D3" s="10" t="str">
        <f>VLOOKUP(C3,Комнаты,2,0)</f>
        <v>Однокомн</v>
      </c>
      <c r="E3" s="11">
        <v>10</v>
      </c>
      <c r="F3" s="16">
        <f>VLOOKUP(D3,Цены,2,0)</f>
        <v>110</v>
      </c>
      <c r="G3" s="15">
        <f t="shared" ref="G3:G9" si="0">Курс_доллара*F3</f>
        <v>3278</v>
      </c>
      <c r="H3" s="15">
        <f>IF(Дней_не_менее &lt;= Расчет!E3, G3*E3 * (1 - Скидка),G3*E3)</f>
        <v>31141</v>
      </c>
    </row>
    <row r="4" spans="1:8" x14ac:dyDescent="0.5">
      <c r="A4" s="6">
        <v>2</v>
      </c>
      <c r="B4" s="6" t="s">
        <v>19</v>
      </c>
      <c r="C4" s="6">
        <v>201</v>
      </c>
      <c r="D4" s="10" t="str">
        <f>VLOOKUP(C4,Комнаты,2,0)</f>
        <v>Двухкомн</v>
      </c>
      <c r="E4" s="11">
        <v>9</v>
      </c>
      <c r="F4" s="16">
        <f>VLOOKUP(D4,Цены,2,0)</f>
        <v>150</v>
      </c>
      <c r="G4" s="15">
        <f t="shared" si="0"/>
        <v>4470</v>
      </c>
      <c r="H4" s="15">
        <f>IF(Дней_не_менее &lt;= Расчет!E4, G4*E4 * (1 - Скидка),G4*E4)</f>
        <v>38218.5</v>
      </c>
    </row>
    <row r="5" spans="1:8" x14ac:dyDescent="0.5">
      <c r="A5" s="6">
        <v>3</v>
      </c>
      <c r="B5" s="6" t="s">
        <v>20</v>
      </c>
      <c r="C5" s="6">
        <v>206</v>
      </c>
      <c r="D5" s="10" t="str">
        <f>VLOOKUP(C5,Комнаты,2,0)</f>
        <v>Однокомн</v>
      </c>
      <c r="E5" s="11">
        <v>6</v>
      </c>
      <c r="F5" s="16">
        <f t="shared" ref="F5:F9" si="1">VLOOKUP(D5,Цены,2,0)</f>
        <v>110</v>
      </c>
      <c r="G5" s="15">
        <f t="shared" si="0"/>
        <v>3278</v>
      </c>
      <c r="H5" s="15">
        <f>IF(Дней_не_менее &lt;= Расчет!E5, G5*E5 * (1 - Скидка),G5*E5)</f>
        <v>19668</v>
      </c>
    </row>
    <row r="6" spans="1:8" x14ac:dyDescent="0.5">
      <c r="A6" s="6">
        <v>4</v>
      </c>
      <c r="B6" s="6" t="s">
        <v>21</v>
      </c>
      <c r="C6" s="6">
        <v>101</v>
      </c>
      <c r="D6" s="10" t="str">
        <f t="shared" ref="D6:D9" si="2">VLOOKUP(C6,Комнаты,2,0)</f>
        <v>Однокомн</v>
      </c>
      <c r="E6" s="11">
        <v>7</v>
      </c>
      <c r="F6" s="16">
        <f t="shared" si="1"/>
        <v>110</v>
      </c>
      <c r="G6" s="15">
        <f t="shared" si="0"/>
        <v>3278</v>
      </c>
      <c r="H6" s="15">
        <f>IF(Дней_не_менее &lt;= Расчет!E6, G6*E6 * (1 - Скидка),G6*E6)</f>
        <v>22946</v>
      </c>
    </row>
    <row r="7" spans="1:8" x14ac:dyDescent="0.5">
      <c r="A7" s="6">
        <v>5</v>
      </c>
      <c r="B7" s="6" t="s">
        <v>22</v>
      </c>
      <c r="C7" s="6">
        <v>104</v>
      </c>
      <c r="D7" s="10" t="str">
        <f t="shared" si="2"/>
        <v>Люкс</v>
      </c>
      <c r="E7" s="11">
        <v>5</v>
      </c>
      <c r="F7" s="16">
        <f t="shared" si="1"/>
        <v>200</v>
      </c>
      <c r="G7" s="15">
        <f t="shared" si="0"/>
        <v>5960</v>
      </c>
      <c r="H7" s="15">
        <f>IF(Дней_не_менее &lt;= Расчет!E7, G7*E7 * (1 - Скидка),G7*E7)</f>
        <v>29800</v>
      </c>
    </row>
    <row r="8" spans="1:8" x14ac:dyDescent="0.5">
      <c r="A8" s="6">
        <v>6</v>
      </c>
      <c r="B8" s="6" t="s">
        <v>23</v>
      </c>
      <c r="C8" s="6">
        <v>104</v>
      </c>
      <c r="D8" s="10" t="str">
        <f t="shared" si="2"/>
        <v>Люкс</v>
      </c>
      <c r="E8" s="11">
        <v>18</v>
      </c>
      <c r="F8" s="16">
        <f t="shared" si="1"/>
        <v>200</v>
      </c>
      <c r="G8" s="15">
        <f t="shared" si="0"/>
        <v>5960</v>
      </c>
      <c r="H8" s="15">
        <f>IF(Дней_не_менее &lt;= Расчет!E8, G8*E8 * (1 - Скидка),G8*E8)</f>
        <v>101916</v>
      </c>
    </row>
    <row r="9" spans="1:8" x14ac:dyDescent="0.5">
      <c r="A9" s="6">
        <v>7</v>
      </c>
      <c r="B9" s="6" t="s">
        <v>24</v>
      </c>
      <c r="C9" s="6">
        <v>208</v>
      </c>
      <c r="D9" s="10" t="str">
        <f t="shared" si="2"/>
        <v>Однокомн</v>
      </c>
      <c r="E9" s="11">
        <v>6</v>
      </c>
      <c r="F9" s="16">
        <f t="shared" si="1"/>
        <v>110</v>
      </c>
      <c r="G9" s="15">
        <f t="shared" si="0"/>
        <v>3278</v>
      </c>
      <c r="H9" s="15">
        <f>IF(Дней_не_менее &lt;= Расчет!E9, G9*E9 * (1 - Скидка),G9*E9)</f>
        <v>19668</v>
      </c>
    </row>
  </sheetData>
  <mergeCells count="7">
    <mergeCell ref="H1:H2"/>
    <mergeCell ref="A1:A2"/>
    <mergeCell ref="B1:B2"/>
    <mergeCell ref="C1:C2"/>
    <mergeCell ref="D1:D2"/>
    <mergeCell ref="E1:E2"/>
    <mergeCell ref="F1:G1"/>
  </mergeCells>
  <dataValidations count="1">
    <dataValidation type="list" allowBlank="1" showInputMessage="1" showErrorMessage="1" sqref="C3:C9">
      <formula1>Номера_комнат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Справочники</vt:lpstr>
      <vt:lpstr>Расчет</vt:lpstr>
      <vt:lpstr>Дней_не_менее</vt:lpstr>
      <vt:lpstr>Комнаты</vt:lpstr>
      <vt:lpstr>Курс_доллара</vt:lpstr>
      <vt:lpstr>Номера_комнат</vt:lpstr>
      <vt:lpstr>Скидка</vt:lpstr>
      <vt:lpstr>Цены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2022-04-15T07:14:36Z</dcterms:modified>
</cp:coreProperties>
</file>