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7" windowWidth="14807" windowHeight="8013" activeTab="3"/>
  </bookViews>
  <sheets>
    <sheet name="Продажа товаров" sheetId="1" r:id="rId1"/>
    <sheet name="Цены" sheetId="2" r:id="rId2"/>
    <sheet name="Лист3" sheetId="3" r:id="rId3"/>
    <sheet name="Лист4" sheetId="4" r:id="rId4"/>
  </sheets>
  <calcPr calcId="152511"/>
</workbook>
</file>

<file path=xl/calcChain.xml><?xml version="1.0" encoding="utf-8"?>
<calcChain xmlns="http://schemas.openxmlformats.org/spreadsheetml/2006/main">
  <c r="D25" i="3" l="1"/>
  <c r="E25" i="3"/>
  <c r="F25" i="3"/>
  <c r="G25" i="3"/>
  <c r="G26" i="3" s="1"/>
  <c r="H25" i="3"/>
  <c r="H26" i="3" s="1"/>
  <c r="I25" i="3"/>
  <c r="I26" i="3" s="1"/>
  <c r="J25" i="3"/>
  <c r="J26" i="3" s="1"/>
  <c r="K25" i="3"/>
  <c r="K26" i="3" s="1"/>
  <c r="L25" i="3"/>
  <c r="M25" i="3"/>
  <c r="N25" i="3"/>
  <c r="O25" i="3"/>
  <c r="O26" i="3" s="1"/>
  <c r="P25" i="3"/>
  <c r="P26" i="3" s="1"/>
  <c r="C25" i="3"/>
  <c r="C26" i="3" s="1"/>
  <c r="D26" i="3"/>
  <c r="E26" i="3"/>
  <c r="F26" i="3"/>
  <c r="L26" i="3"/>
  <c r="M26" i="3"/>
  <c r="N26" i="3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3" i="1"/>
  <c r="B28" i="3" l="1"/>
</calcChain>
</file>

<file path=xl/sharedStrings.xml><?xml version="1.0" encoding="utf-8"?>
<sst xmlns="http://schemas.openxmlformats.org/spreadsheetml/2006/main" count="123" uniqueCount="44">
  <si>
    <t>Продажа товаров</t>
  </si>
  <si>
    <t xml:space="preserve">Товар </t>
  </si>
  <si>
    <t>Кол-во, ед.</t>
  </si>
  <si>
    <t>Цена, руб.</t>
  </si>
  <si>
    <t>Стоимость, руб.</t>
  </si>
  <si>
    <t>Ведро</t>
  </si>
  <si>
    <t>Стол</t>
  </si>
  <si>
    <t>Ершик</t>
  </si>
  <si>
    <t>Губка</t>
  </si>
  <si>
    <t>Контейнер</t>
  </si>
  <si>
    <t>Лента</t>
  </si>
  <si>
    <t>Ковер</t>
  </si>
  <si>
    <t>Степлер</t>
  </si>
  <si>
    <t>Карандаш</t>
  </si>
  <si>
    <t>Точилка</t>
  </si>
  <si>
    <t>Цены товаров</t>
  </si>
  <si>
    <t>Артикул</t>
  </si>
  <si>
    <t>Веник</t>
  </si>
  <si>
    <t>Стул</t>
  </si>
  <si>
    <t>Табурет</t>
  </si>
  <si>
    <t>Изолента</t>
  </si>
  <si>
    <t>Указатель</t>
  </si>
  <si>
    <t>Ежедневник</t>
  </si>
  <si>
    <t>Корзина</t>
  </si>
  <si>
    <t>Метла</t>
  </si>
  <si>
    <t>Продажа фруктов</t>
  </si>
  <si>
    <t>Наименование</t>
  </si>
  <si>
    <t>Вес, кг</t>
  </si>
  <si>
    <t>Цена, р.</t>
  </si>
  <si>
    <t>Стоимость, р.</t>
  </si>
  <si>
    <t>Яблоки</t>
  </si>
  <si>
    <t>Груши</t>
  </si>
  <si>
    <t>Мандарины</t>
  </si>
  <si>
    <t>Киви</t>
  </si>
  <si>
    <t>Ананас</t>
  </si>
  <si>
    <t>Манго</t>
  </si>
  <si>
    <t>Грейпфрут</t>
  </si>
  <si>
    <t>Банан</t>
  </si>
  <si>
    <t>Персик</t>
  </si>
  <si>
    <t>Абрикос</t>
  </si>
  <si>
    <t>Нектарин</t>
  </si>
  <si>
    <t>Цены фруктов</t>
  </si>
  <si>
    <t>Баклажан</t>
  </si>
  <si>
    <t>Итоговая стоимость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</si>
</sst>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5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right"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2" fillId="0" borderId="12" xfId="0" applyFont="1" applyBorder="1" applyAlignment="1">
      <alignment horizontal="left" vertical="center" indent="1"/>
    </xf>
    <xf numFmtId="0" fontId="2" fillId="0" borderId="5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0" borderId="15" xfId="0" applyFont="1" applyBorder="1" applyAlignment="1">
      <alignment vertical="center"/>
    </xf>
    <xf numFmtId="0" fontId="2" fillId="0" borderId="16" xfId="0" applyFont="1" applyBorder="1" applyAlignment="1">
      <alignment horizontal="right"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horizontal="right" vertical="center"/>
    </xf>
    <xf numFmtId="0" fontId="2" fillId="0" borderId="9" xfId="0" applyFont="1" applyBorder="1" applyAlignment="1">
      <alignment vertical="center"/>
    </xf>
    <xf numFmtId="0" fontId="2" fillId="0" borderId="11" xfId="0" applyFont="1" applyBorder="1" applyAlignment="1">
      <alignment horizontal="right" vertical="center"/>
    </xf>
    <xf numFmtId="0" fontId="1" fillId="0" borderId="17" xfId="0" applyFont="1" applyBorder="1" applyAlignment="1">
      <alignment vertical="center"/>
    </xf>
    <xf numFmtId="0" fontId="2" fillId="0" borderId="17" xfId="0" applyFont="1" applyBorder="1" applyAlignment="1">
      <alignment horizontal="left" vertical="center" indent="1"/>
    </xf>
    <xf numFmtId="0" fontId="2" fillId="0" borderId="17" xfId="0" applyFont="1" applyBorder="1" applyAlignment="1">
      <alignment horizontal="right" vertical="center"/>
    </xf>
    <xf numFmtId="0" fontId="2" fillId="0" borderId="17" xfId="0" applyFont="1" applyBorder="1" applyAlignment="1">
      <alignment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0" fillId="2" borderId="0" xfId="0" applyFill="1"/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C3" sqref="C3"/>
    </sheetView>
  </sheetViews>
  <sheetFormatPr defaultRowHeight="14.35" x14ac:dyDescent="0.5"/>
  <cols>
    <col min="1" max="1" width="13.703125" customWidth="1"/>
    <col min="2" max="2" width="17.17578125" customWidth="1"/>
  </cols>
  <sheetData>
    <row r="1" spans="1:4" ht="15.35" thickBot="1" x14ac:dyDescent="0.55000000000000004">
      <c r="A1" s="7" t="s">
        <v>0</v>
      </c>
      <c r="B1" s="8"/>
      <c r="C1" s="8"/>
      <c r="D1" s="9"/>
    </row>
    <row r="2" spans="1:4" ht="30.35" thickBot="1" x14ac:dyDescent="0.55000000000000004">
      <c r="A2" s="1" t="s">
        <v>1</v>
      </c>
      <c r="B2" s="2" t="s">
        <v>2</v>
      </c>
      <c r="C2" s="3" t="s">
        <v>3</v>
      </c>
      <c r="D2" s="3" t="s">
        <v>4</v>
      </c>
    </row>
    <row r="3" spans="1:4" ht="15.7" thickBot="1" x14ac:dyDescent="0.55000000000000004">
      <c r="A3" s="4" t="s">
        <v>5</v>
      </c>
      <c r="B3" s="5">
        <v>2</v>
      </c>
      <c r="C3" s="6">
        <f>VLOOKUP(A3,Цены!$A$1:$C$20,3,0)</f>
        <v>120</v>
      </c>
      <c r="D3" s="6">
        <f>C3 * B3</f>
        <v>240</v>
      </c>
    </row>
    <row r="4" spans="1:4" ht="15.7" thickBot="1" x14ac:dyDescent="0.55000000000000004">
      <c r="A4" s="4" t="s">
        <v>6</v>
      </c>
      <c r="B4" s="5">
        <v>1</v>
      </c>
      <c r="C4" s="6">
        <f>VLOOKUP(A4,Цены!$A$1:$C$20,3,0)</f>
        <v>1522</v>
      </c>
      <c r="D4" s="6">
        <f t="shared" ref="D4:D27" si="0">C4 * B4</f>
        <v>1522</v>
      </c>
    </row>
    <row r="5" spans="1:4" ht="15.7" thickBot="1" x14ac:dyDescent="0.55000000000000004">
      <c r="A5" s="4" t="s">
        <v>7</v>
      </c>
      <c r="B5" s="5">
        <v>2</v>
      </c>
      <c r="C5" s="6">
        <f>VLOOKUP(A5,Цены!$A$1:$C$20,3,0)</f>
        <v>70</v>
      </c>
      <c r="D5" s="6">
        <f t="shared" si="0"/>
        <v>140</v>
      </c>
    </row>
    <row r="6" spans="1:4" ht="15.7" thickBot="1" x14ac:dyDescent="0.55000000000000004">
      <c r="A6" s="4" t="s">
        <v>8</v>
      </c>
      <c r="B6" s="5">
        <v>5</v>
      </c>
      <c r="C6" s="6">
        <f>VLOOKUP(A6,Цены!$A$1:$C$20,3,0)</f>
        <v>33</v>
      </c>
      <c r="D6" s="6">
        <f t="shared" si="0"/>
        <v>165</v>
      </c>
    </row>
    <row r="7" spans="1:4" ht="15.7" thickBot="1" x14ac:dyDescent="0.55000000000000004">
      <c r="A7" s="4" t="s">
        <v>5</v>
      </c>
      <c r="B7" s="5">
        <v>5</v>
      </c>
      <c r="C7" s="6">
        <f>VLOOKUP(A7,Цены!$A$1:$C$20,3,0)</f>
        <v>120</v>
      </c>
      <c r="D7" s="6">
        <f t="shared" si="0"/>
        <v>600</v>
      </c>
    </row>
    <row r="8" spans="1:4" ht="15.7" thickBot="1" x14ac:dyDescent="0.55000000000000004">
      <c r="A8" s="4" t="s">
        <v>5</v>
      </c>
      <c r="B8" s="5">
        <v>4</v>
      </c>
      <c r="C8" s="6">
        <f>VLOOKUP(A8,Цены!$A$1:$C$20,3,0)</f>
        <v>120</v>
      </c>
      <c r="D8" s="6">
        <f t="shared" si="0"/>
        <v>480</v>
      </c>
    </row>
    <row r="9" spans="1:4" ht="15.7" thickBot="1" x14ac:dyDescent="0.55000000000000004">
      <c r="A9" s="4" t="s">
        <v>8</v>
      </c>
      <c r="B9" s="5">
        <v>10</v>
      </c>
      <c r="C9" s="6">
        <f>VLOOKUP(A9,Цены!$A$1:$C$20,3,0)</f>
        <v>33</v>
      </c>
      <c r="D9" s="6">
        <f t="shared" si="0"/>
        <v>330</v>
      </c>
    </row>
    <row r="10" spans="1:4" ht="15.7" thickBot="1" x14ac:dyDescent="0.55000000000000004">
      <c r="A10" s="4" t="s">
        <v>6</v>
      </c>
      <c r="B10" s="5">
        <v>1</v>
      </c>
      <c r="C10" s="6">
        <f>VLOOKUP(A10,Цены!$A$1:$C$20,3,0)</f>
        <v>1522</v>
      </c>
      <c r="D10" s="6">
        <f t="shared" si="0"/>
        <v>1522</v>
      </c>
    </row>
    <row r="11" spans="1:4" ht="15.7" thickBot="1" x14ac:dyDescent="0.55000000000000004">
      <c r="A11" s="4" t="s">
        <v>9</v>
      </c>
      <c r="B11" s="5">
        <v>2</v>
      </c>
      <c r="C11" s="6">
        <f>VLOOKUP(A11,Цены!$A$1:$C$20,3,0)</f>
        <v>214</v>
      </c>
      <c r="D11" s="6">
        <f t="shared" si="0"/>
        <v>428</v>
      </c>
    </row>
    <row r="12" spans="1:4" ht="15.7" thickBot="1" x14ac:dyDescent="0.55000000000000004">
      <c r="A12" s="4" t="s">
        <v>9</v>
      </c>
      <c r="B12" s="5">
        <v>5</v>
      </c>
      <c r="C12" s="6">
        <f>VLOOKUP(A12,Цены!$A$1:$C$20,3,0)</f>
        <v>214</v>
      </c>
      <c r="D12" s="6">
        <f t="shared" si="0"/>
        <v>1070</v>
      </c>
    </row>
    <row r="13" spans="1:4" ht="15.7" thickBot="1" x14ac:dyDescent="0.55000000000000004">
      <c r="A13" s="4" t="s">
        <v>7</v>
      </c>
      <c r="B13" s="5">
        <v>20</v>
      </c>
      <c r="C13" s="6">
        <f>VLOOKUP(A13,Цены!$A$1:$C$20,3,0)</f>
        <v>70</v>
      </c>
      <c r="D13" s="6">
        <f t="shared" si="0"/>
        <v>1400</v>
      </c>
    </row>
    <row r="14" spans="1:4" ht="15.7" thickBot="1" x14ac:dyDescent="0.55000000000000004">
      <c r="A14" s="4" t="s">
        <v>10</v>
      </c>
      <c r="B14" s="5">
        <v>1</v>
      </c>
      <c r="C14" s="6">
        <f>VLOOKUP(A14,Цены!$A$1:$C$20,3,0)</f>
        <v>561</v>
      </c>
      <c r="D14" s="6">
        <f t="shared" si="0"/>
        <v>561</v>
      </c>
    </row>
    <row r="15" spans="1:4" ht="15.7" thickBot="1" x14ac:dyDescent="0.55000000000000004">
      <c r="A15" s="4" t="s">
        <v>10</v>
      </c>
      <c r="B15" s="5">
        <v>2</v>
      </c>
      <c r="C15" s="6">
        <f>VLOOKUP(A15,Цены!$A$1:$C$20,3,0)</f>
        <v>561</v>
      </c>
      <c r="D15" s="6">
        <f t="shared" si="0"/>
        <v>1122</v>
      </c>
    </row>
    <row r="16" spans="1:4" ht="15.7" thickBot="1" x14ac:dyDescent="0.55000000000000004">
      <c r="A16" s="4" t="s">
        <v>7</v>
      </c>
      <c r="B16" s="5">
        <v>1</v>
      </c>
      <c r="C16" s="6">
        <f>VLOOKUP(A16,Цены!$A$1:$C$20,3,0)</f>
        <v>70</v>
      </c>
      <c r="D16" s="6">
        <f t="shared" si="0"/>
        <v>70</v>
      </c>
    </row>
    <row r="17" spans="1:4" ht="15.7" thickBot="1" x14ac:dyDescent="0.55000000000000004">
      <c r="A17" s="4" t="s">
        <v>11</v>
      </c>
      <c r="B17" s="5">
        <v>2</v>
      </c>
      <c r="C17" s="6">
        <f>VLOOKUP(A17,Цены!$A$1:$C$20,3,0)</f>
        <v>1962</v>
      </c>
      <c r="D17" s="6">
        <f t="shared" si="0"/>
        <v>3924</v>
      </c>
    </row>
    <row r="18" spans="1:4" ht="15.7" thickBot="1" x14ac:dyDescent="0.55000000000000004">
      <c r="A18" s="4" t="s">
        <v>12</v>
      </c>
      <c r="B18" s="5">
        <v>5</v>
      </c>
      <c r="C18" s="6">
        <f>VLOOKUP(A18,Цены!$A$1:$C$20,3,0)</f>
        <v>195</v>
      </c>
      <c r="D18" s="6">
        <f t="shared" si="0"/>
        <v>975</v>
      </c>
    </row>
    <row r="19" spans="1:4" ht="15.7" thickBot="1" x14ac:dyDescent="0.55000000000000004">
      <c r="A19" s="4" t="s">
        <v>9</v>
      </c>
      <c r="B19" s="5">
        <v>15</v>
      </c>
      <c r="C19" s="6">
        <f>VLOOKUP(A19,Цены!$A$1:$C$20,3,0)</f>
        <v>214</v>
      </c>
      <c r="D19" s="6">
        <f t="shared" si="0"/>
        <v>3210</v>
      </c>
    </row>
    <row r="20" spans="1:4" ht="15.7" thickBot="1" x14ac:dyDescent="0.55000000000000004">
      <c r="A20" s="4" t="s">
        <v>5</v>
      </c>
      <c r="B20" s="5">
        <v>22</v>
      </c>
      <c r="C20" s="6">
        <f>VLOOKUP(A20,Цены!$A$1:$C$20,3,0)</f>
        <v>120</v>
      </c>
      <c r="D20" s="6">
        <f t="shared" si="0"/>
        <v>2640</v>
      </c>
    </row>
    <row r="21" spans="1:4" ht="15.7" thickBot="1" x14ac:dyDescent="0.55000000000000004">
      <c r="A21" s="4" t="s">
        <v>11</v>
      </c>
      <c r="B21" s="5">
        <v>1</v>
      </c>
      <c r="C21" s="6">
        <f>VLOOKUP(A21,Цены!$A$1:$C$20,3,0)</f>
        <v>1962</v>
      </c>
      <c r="D21" s="6">
        <f t="shared" si="0"/>
        <v>1962</v>
      </c>
    </row>
    <row r="22" spans="1:4" ht="15.7" thickBot="1" x14ac:dyDescent="0.55000000000000004">
      <c r="A22" s="4" t="s">
        <v>12</v>
      </c>
      <c r="B22" s="5">
        <v>22</v>
      </c>
      <c r="C22" s="6">
        <f>VLOOKUP(A22,Цены!$A$1:$C$20,3,0)</f>
        <v>195</v>
      </c>
      <c r="D22" s="6">
        <f t="shared" si="0"/>
        <v>4290</v>
      </c>
    </row>
    <row r="23" spans="1:4" ht="15.7" thickBot="1" x14ac:dyDescent="0.55000000000000004">
      <c r="A23" s="4" t="s">
        <v>13</v>
      </c>
      <c r="B23" s="5">
        <v>15</v>
      </c>
      <c r="C23" s="6">
        <f>VLOOKUP(A23,Цены!$A$1:$C$20,3,0)</f>
        <v>186</v>
      </c>
      <c r="D23" s="6">
        <f t="shared" si="0"/>
        <v>2790</v>
      </c>
    </row>
    <row r="24" spans="1:4" ht="15.7" thickBot="1" x14ac:dyDescent="0.55000000000000004">
      <c r="A24" s="4" t="s">
        <v>11</v>
      </c>
      <c r="B24" s="5">
        <v>3</v>
      </c>
      <c r="C24" s="6">
        <f>VLOOKUP(A24,Цены!$A$1:$C$20,3,0)</f>
        <v>1962</v>
      </c>
      <c r="D24" s="6">
        <f t="shared" si="0"/>
        <v>5886</v>
      </c>
    </row>
    <row r="25" spans="1:4" ht="15.7" thickBot="1" x14ac:dyDescent="0.55000000000000004">
      <c r="A25" s="4" t="s">
        <v>9</v>
      </c>
      <c r="B25" s="5">
        <v>4</v>
      </c>
      <c r="C25" s="6">
        <f>VLOOKUP(A25,Цены!$A$1:$C$20,3,0)</f>
        <v>214</v>
      </c>
      <c r="D25" s="6">
        <f t="shared" si="0"/>
        <v>856</v>
      </c>
    </row>
    <row r="26" spans="1:4" ht="15.7" thickBot="1" x14ac:dyDescent="0.55000000000000004">
      <c r="A26" s="4" t="s">
        <v>14</v>
      </c>
      <c r="B26" s="5">
        <v>7</v>
      </c>
      <c r="C26" s="6">
        <f>VLOOKUP(A26,Цены!$A$1:$C$20,3,0)</f>
        <v>30</v>
      </c>
      <c r="D26" s="6">
        <f t="shared" si="0"/>
        <v>210</v>
      </c>
    </row>
    <row r="27" spans="1:4" ht="15.7" thickBot="1" x14ac:dyDescent="0.55000000000000004">
      <c r="A27" s="4" t="s">
        <v>13</v>
      </c>
      <c r="B27" s="5">
        <v>6</v>
      </c>
      <c r="C27" s="6">
        <f>VLOOKUP(A27,Цены!$A$1:$C$20,3,0)</f>
        <v>186</v>
      </c>
      <c r="D27" s="6">
        <f t="shared" si="0"/>
        <v>1116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B26" sqref="B26"/>
    </sheetView>
  </sheetViews>
  <sheetFormatPr defaultRowHeight="14.35" x14ac:dyDescent="0.5"/>
  <cols>
    <col min="1" max="1" width="12.29296875" customWidth="1"/>
    <col min="2" max="2" width="12.234375" customWidth="1"/>
    <col min="3" max="3" width="10.29296875" customWidth="1"/>
  </cols>
  <sheetData>
    <row r="1" spans="1:3" ht="15.35" thickBot="1" x14ac:dyDescent="0.55000000000000004">
      <c r="A1" s="7" t="s">
        <v>15</v>
      </c>
      <c r="B1" s="8"/>
      <c r="C1" s="9"/>
    </row>
    <row r="2" spans="1:3" ht="30.35" thickBot="1" x14ac:dyDescent="0.55000000000000004">
      <c r="A2" s="1" t="s">
        <v>1</v>
      </c>
      <c r="B2" s="2" t="s">
        <v>16</v>
      </c>
      <c r="C2" s="3" t="s">
        <v>3</v>
      </c>
    </row>
    <row r="3" spans="1:3" ht="15.7" thickBot="1" x14ac:dyDescent="0.55000000000000004">
      <c r="A3" s="4" t="s">
        <v>5</v>
      </c>
      <c r="B3" s="5">
        <v>8048</v>
      </c>
      <c r="C3" s="5">
        <v>120</v>
      </c>
    </row>
    <row r="4" spans="1:3" ht="15.7" thickBot="1" x14ac:dyDescent="0.55000000000000004">
      <c r="A4" s="4" t="s">
        <v>17</v>
      </c>
      <c r="B4" s="5">
        <v>17985</v>
      </c>
      <c r="C4" s="5">
        <v>52</v>
      </c>
    </row>
    <row r="5" spans="1:3" ht="15.7" thickBot="1" x14ac:dyDescent="0.55000000000000004">
      <c r="A5" s="4" t="s">
        <v>8</v>
      </c>
      <c r="B5" s="5">
        <v>6085</v>
      </c>
      <c r="C5" s="5">
        <v>33</v>
      </c>
    </row>
    <row r="6" spans="1:3" ht="15.7" thickBot="1" x14ac:dyDescent="0.55000000000000004">
      <c r="A6" s="4" t="s">
        <v>6</v>
      </c>
      <c r="B6" s="5">
        <v>78104</v>
      </c>
      <c r="C6" s="5">
        <v>1522</v>
      </c>
    </row>
    <row r="7" spans="1:3" ht="15.7" thickBot="1" x14ac:dyDescent="0.55000000000000004">
      <c r="A7" s="4" t="s">
        <v>18</v>
      </c>
      <c r="B7" s="5">
        <v>444</v>
      </c>
      <c r="C7" s="5">
        <v>525</v>
      </c>
    </row>
    <row r="8" spans="1:3" ht="15.7" thickBot="1" x14ac:dyDescent="0.55000000000000004">
      <c r="A8" s="4" t="s">
        <v>19</v>
      </c>
      <c r="B8" s="5">
        <v>105580</v>
      </c>
      <c r="C8" s="5">
        <v>185</v>
      </c>
    </row>
    <row r="9" spans="1:3" ht="15.7" thickBot="1" x14ac:dyDescent="0.55000000000000004">
      <c r="A9" s="4" t="s">
        <v>7</v>
      </c>
      <c r="B9" s="5">
        <v>3130</v>
      </c>
      <c r="C9" s="5">
        <v>70</v>
      </c>
    </row>
    <row r="10" spans="1:3" ht="31" thickBot="1" x14ac:dyDescent="0.55000000000000004">
      <c r="A10" s="4" t="s">
        <v>20</v>
      </c>
      <c r="B10" s="5">
        <v>78144</v>
      </c>
      <c r="C10" s="5">
        <v>254</v>
      </c>
    </row>
    <row r="11" spans="1:3" ht="31" thickBot="1" x14ac:dyDescent="0.55000000000000004">
      <c r="A11" s="4" t="s">
        <v>21</v>
      </c>
      <c r="B11" s="5">
        <v>132691</v>
      </c>
      <c r="C11" s="5">
        <v>302</v>
      </c>
    </row>
    <row r="12" spans="1:3" ht="15.7" thickBot="1" x14ac:dyDescent="0.55000000000000004">
      <c r="A12" s="4" t="s">
        <v>10</v>
      </c>
      <c r="B12" s="5">
        <v>107521</v>
      </c>
      <c r="C12" s="5">
        <v>561</v>
      </c>
    </row>
    <row r="13" spans="1:3" ht="15.7" thickBot="1" x14ac:dyDescent="0.55000000000000004">
      <c r="A13" s="4" t="s">
        <v>11</v>
      </c>
      <c r="B13" s="5">
        <v>44949</v>
      </c>
      <c r="C13" s="5">
        <v>1962</v>
      </c>
    </row>
    <row r="14" spans="1:3" ht="31" thickBot="1" x14ac:dyDescent="0.55000000000000004">
      <c r="A14" s="4" t="s">
        <v>9</v>
      </c>
      <c r="B14" s="5">
        <v>78099</v>
      </c>
      <c r="C14" s="5">
        <v>214</v>
      </c>
    </row>
    <row r="15" spans="1:3" ht="15.7" thickBot="1" x14ac:dyDescent="0.55000000000000004">
      <c r="A15" s="4" t="s">
        <v>12</v>
      </c>
      <c r="B15" s="5">
        <v>144344</v>
      </c>
      <c r="C15" s="5">
        <v>195</v>
      </c>
    </row>
    <row r="16" spans="1:3" ht="31" thickBot="1" x14ac:dyDescent="0.55000000000000004">
      <c r="A16" s="4" t="s">
        <v>22</v>
      </c>
      <c r="B16" s="5">
        <v>144343</v>
      </c>
      <c r="C16" s="5">
        <v>2305</v>
      </c>
    </row>
    <row r="17" spans="1:3" ht="15.7" thickBot="1" x14ac:dyDescent="0.55000000000000004">
      <c r="A17" s="4" t="s">
        <v>23</v>
      </c>
      <c r="B17" s="5">
        <v>1835</v>
      </c>
      <c r="C17" s="5">
        <v>67</v>
      </c>
    </row>
    <row r="18" spans="1:3" ht="15.7" thickBot="1" x14ac:dyDescent="0.55000000000000004">
      <c r="A18" s="4" t="s">
        <v>24</v>
      </c>
      <c r="B18" s="5">
        <v>78095</v>
      </c>
      <c r="C18" s="5">
        <v>273</v>
      </c>
    </row>
    <row r="19" spans="1:3" ht="15.7" thickBot="1" x14ac:dyDescent="0.55000000000000004">
      <c r="A19" s="4" t="s">
        <v>14</v>
      </c>
      <c r="B19" s="10">
        <v>87423</v>
      </c>
      <c r="C19" s="5">
        <v>30</v>
      </c>
    </row>
    <row r="20" spans="1:3" ht="31" thickBot="1" x14ac:dyDescent="0.55000000000000004">
      <c r="A20" s="4" t="s">
        <v>13</v>
      </c>
      <c r="B20" s="5">
        <v>87421</v>
      </c>
      <c r="C20" s="5">
        <v>186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opLeftCell="A7" workbookViewId="0">
      <selection activeCell="F23" sqref="F23"/>
    </sheetView>
  </sheetViews>
  <sheetFormatPr defaultRowHeight="14.35" x14ac:dyDescent="0.5"/>
  <cols>
    <col min="1" max="1" width="14" customWidth="1"/>
    <col min="2" max="2" width="15.29296875" customWidth="1"/>
    <col min="4" max="4" width="14.05859375" customWidth="1"/>
    <col min="7" max="7" width="16.17578125" customWidth="1"/>
    <col min="16" max="16" width="12.29296875" customWidth="1"/>
  </cols>
  <sheetData>
    <row r="1" spans="1:8" ht="15.7" thickTop="1" thickBot="1" x14ac:dyDescent="0.55000000000000004">
      <c r="A1" s="17" t="s">
        <v>25</v>
      </c>
      <c r="B1" s="18"/>
      <c r="C1" s="18"/>
      <c r="D1" s="19"/>
      <c r="G1" s="20" t="s">
        <v>41</v>
      </c>
      <c r="H1" s="21"/>
    </row>
    <row r="2" spans="1:8" ht="15.7" thickTop="1" thickBot="1" x14ac:dyDescent="0.55000000000000004">
      <c r="A2" s="11" t="s">
        <v>26</v>
      </c>
      <c r="B2" s="12" t="s">
        <v>27</v>
      </c>
      <c r="C2" s="12" t="s">
        <v>28</v>
      </c>
      <c r="D2" s="13" t="s">
        <v>29</v>
      </c>
      <c r="G2" s="22" t="s">
        <v>26</v>
      </c>
      <c r="H2" s="23" t="s">
        <v>28</v>
      </c>
    </row>
    <row r="3" spans="1:8" ht="16" thickTop="1" thickBot="1" x14ac:dyDescent="0.55000000000000004">
      <c r="A3" s="14" t="s">
        <v>30</v>
      </c>
      <c r="B3" s="10">
        <v>60</v>
      </c>
      <c r="C3" s="15"/>
      <c r="D3" s="16"/>
      <c r="G3" s="24" t="s">
        <v>39</v>
      </c>
      <c r="H3" s="25">
        <v>40</v>
      </c>
    </row>
    <row r="4" spans="1:8" ht="15.7" thickBot="1" x14ac:dyDescent="0.55000000000000004">
      <c r="A4" s="14" t="s">
        <v>31</v>
      </c>
      <c r="B4" s="10">
        <v>40</v>
      </c>
      <c r="C4" s="15"/>
      <c r="D4" s="16"/>
      <c r="G4" s="26" t="s">
        <v>34</v>
      </c>
      <c r="H4" s="27">
        <v>120</v>
      </c>
    </row>
    <row r="5" spans="1:8" ht="15.7" thickBot="1" x14ac:dyDescent="0.55000000000000004">
      <c r="A5" s="14" t="s">
        <v>32</v>
      </c>
      <c r="B5" s="10">
        <v>45</v>
      </c>
      <c r="C5" s="15"/>
      <c r="D5" s="16"/>
      <c r="G5" s="26" t="s">
        <v>42</v>
      </c>
      <c r="H5" s="27">
        <v>29</v>
      </c>
    </row>
    <row r="6" spans="1:8" ht="15.7" thickBot="1" x14ac:dyDescent="0.55000000000000004">
      <c r="A6" s="14" t="s">
        <v>33</v>
      </c>
      <c r="B6" s="10">
        <v>23</v>
      </c>
      <c r="C6" s="15"/>
      <c r="D6" s="16"/>
      <c r="G6" s="26" t="s">
        <v>37</v>
      </c>
      <c r="H6" s="27">
        <v>22</v>
      </c>
    </row>
    <row r="7" spans="1:8" ht="15.7" thickBot="1" x14ac:dyDescent="0.55000000000000004">
      <c r="A7" s="14" t="s">
        <v>33</v>
      </c>
      <c r="B7" s="10">
        <v>60</v>
      </c>
      <c r="C7" s="15"/>
      <c r="D7" s="16"/>
      <c r="G7" s="26" t="s">
        <v>36</v>
      </c>
      <c r="H7" s="27">
        <v>45</v>
      </c>
    </row>
    <row r="8" spans="1:8" ht="15.7" thickBot="1" x14ac:dyDescent="0.55000000000000004">
      <c r="A8" s="14" t="s">
        <v>34</v>
      </c>
      <c r="B8" s="10">
        <v>10</v>
      </c>
      <c r="C8" s="15"/>
      <c r="D8" s="16"/>
      <c r="G8" s="26" t="s">
        <v>31</v>
      </c>
      <c r="H8" s="27">
        <v>38</v>
      </c>
    </row>
    <row r="9" spans="1:8" ht="15.7" thickBot="1" x14ac:dyDescent="0.55000000000000004">
      <c r="A9" s="14" t="s">
        <v>35</v>
      </c>
      <c r="B9" s="10">
        <v>15</v>
      </c>
      <c r="C9" s="15"/>
      <c r="D9" s="16"/>
      <c r="G9" s="26" t="s">
        <v>33</v>
      </c>
      <c r="H9" s="27">
        <v>60</v>
      </c>
    </row>
    <row r="10" spans="1:8" ht="15.7" thickBot="1" x14ac:dyDescent="0.55000000000000004">
      <c r="A10" s="14" t="s">
        <v>36</v>
      </c>
      <c r="B10" s="10">
        <v>14</v>
      </c>
      <c r="C10" s="15"/>
      <c r="D10" s="16"/>
      <c r="G10" s="26" t="s">
        <v>35</v>
      </c>
      <c r="H10" s="27">
        <v>80</v>
      </c>
    </row>
    <row r="11" spans="1:8" ht="15.7" thickBot="1" x14ac:dyDescent="0.55000000000000004">
      <c r="A11" s="14" t="s">
        <v>37</v>
      </c>
      <c r="B11" s="10">
        <v>48</v>
      </c>
      <c r="C11" s="15"/>
      <c r="D11" s="16"/>
      <c r="G11" s="26" t="s">
        <v>32</v>
      </c>
      <c r="H11" s="27">
        <v>45</v>
      </c>
    </row>
    <row r="12" spans="1:8" ht="15.7" thickBot="1" x14ac:dyDescent="0.55000000000000004">
      <c r="A12" s="14" t="s">
        <v>33</v>
      </c>
      <c r="B12" s="10">
        <v>15</v>
      </c>
      <c r="C12" s="15"/>
      <c r="D12" s="16"/>
      <c r="G12" s="26" t="s">
        <v>40</v>
      </c>
      <c r="H12" s="27">
        <v>40</v>
      </c>
    </row>
    <row r="13" spans="1:8" ht="15.7" thickBot="1" x14ac:dyDescent="0.55000000000000004">
      <c r="A13" s="14" t="s">
        <v>33</v>
      </c>
      <c r="B13" s="10">
        <v>13</v>
      </c>
      <c r="C13" s="15"/>
      <c r="D13" s="16"/>
      <c r="G13" s="26" t="s">
        <v>38</v>
      </c>
      <c r="H13" s="27">
        <v>45</v>
      </c>
    </row>
    <row r="14" spans="1:8" ht="15.7" thickBot="1" x14ac:dyDescent="0.55000000000000004">
      <c r="A14" s="14" t="s">
        <v>38</v>
      </c>
      <c r="B14" s="10">
        <v>42</v>
      </c>
      <c r="C14" s="15"/>
      <c r="D14" s="16"/>
      <c r="G14" s="26" t="s">
        <v>30</v>
      </c>
      <c r="H14" s="27">
        <v>23</v>
      </c>
    </row>
    <row r="15" spans="1:8" ht="15.7" thickBot="1" x14ac:dyDescent="0.55000000000000004">
      <c r="A15" s="14" t="s">
        <v>39</v>
      </c>
      <c r="B15" s="10">
        <v>26</v>
      </c>
      <c r="C15" s="15"/>
      <c r="D15" s="16"/>
      <c r="G15" s="28" t="s">
        <v>39</v>
      </c>
      <c r="H15" s="29">
        <v>40</v>
      </c>
    </row>
    <row r="16" spans="1:8" ht="15.7" thickBot="1" x14ac:dyDescent="0.55000000000000004">
      <c r="A16" s="14" t="s">
        <v>40</v>
      </c>
      <c r="B16" s="10">
        <v>14</v>
      </c>
      <c r="C16" s="15"/>
      <c r="D16" s="16"/>
    </row>
    <row r="23" spans="1:16" ht="15.35" x14ac:dyDescent="0.5">
      <c r="A23" s="34" t="s">
        <v>25</v>
      </c>
      <c r="B23" s="30" t="s">
        <v>26</v>
      </c>
      <c r="C23" s="31" t="s">
        <v>30</v>
      </c>
      <c r="D23" s="31" t="s">
        <v>31</v>
      </c>
      <c r="E23" s="31" t="s">
        <v>32</v>
      </c>
      <c r="F23" s="31" t="s">
        <v>33</v>
      </c>
      <c r="G23" s="31" t="s">
        <v>33</v>
      </c>
      <c r="H23" s="31" t="s">
        <v>34</v>
      </c>
      <c r="I23" s="31" t="s">
        <v>35</v>
      </c>
      <c r="J23" s="31" t="s">
        <v>36</v>
      </c>
      <c r="K23" s="31" t="s">
        <v>37</v>
      </c>
      <c r="L23" s="31" t="s">
        <v>33</v>
      </c>
      <c r="M23" s="31" t="s">
        <v>33</v>
      </c>
      <c r="N23" s="31" t="s">
        <v>38</v>
      </c>
      <c r="O23" s="31" t="s">
        <v>39</v>
      </c>
      <c r="P23" s="31" t="s">
        <v>40</v>
      </c>
    </row>
    <row r="24" spans="1:16" ht="15.35" x14ac:dyDescent="0.5">
      <c r="A24" s="34"/>
      <c r="B24" s="30" t="s">
        <v>27</v>
      </c>
      <c r="C24" s="32">
        <v>60</v>
      </c>
      <c r="D24" s="32">
        <v>40</v>
      </c>
      <c r="E24" s="32">
        <v>45</v>
      </c>
      <c r="F24" s="32">
        <v>23</v>
      </c>
      <c r="G24" s="32">
        <v>60</v>
      </c>
      <c r="H24" s="32">
        <v>10</v>
      </c>
      <c r="I24" s="32">
        <v>15</v>
      </c>
      <c r="J24" s="32">
        <v>14</v>
      </c>
      <c r="K24" s="32">
        <v>48</v>
      </c>
      <c r="L24" s="32">
        <v>15</v>
      </c>
      <c r="M24" s="32">
        <v>13</v>
      </c>
      <c r="N24" s="32">
        <v>42</v>
      </c>
      <c r="O24" s="32">
        <v>26</v>
      </c>
      <c r="P24" s="32">
        <v>14</v>
      </c>
    </row>
    <row r="25" spans="1:16" ht="15.35" x14ac:dyDescent="0.5">
      <c r="A25" s="34"/>
      <c r="B25" s="30" t="s">
        <v>28</v>
      </c>
      <c r="C25" s="33">
        <f>IFERROR(HLOOKUP(C23, $B$29:$O$30, 2, FALSE), 0)</f>
        <v>23</v>
      </c>
      <c r="D25" s="33">
        <f t="shared" ref="D25:P25" si="0">IFERROR(HLOOKUP(D23, $B$29:$O$30, 2, FALSE), 0)</f>
        <v>38</v>
      </c>
      <c r="E25" s="33">
        <f t="shared" si="0"/>
        <v>45</v>
      </c>
      <c r="F25" s="33">
        <f t="shared" si="0"/>
        <v>60</v>
      </c>
      <c r="G25" s="33">
        <f t="shared" si="0"/>
        <v>60</v>
      </c>
      <c r="H25" s="33">
        <f t="shared" si="0"/>
        <v>120</v>
      </c>
      <c r="I25" s="33">
        <f t="shared" si="0"/>
        <v>80</v>
      </c>
      <c r="J25" s="33">
        <f t="shared" si="0"/>
        <v>45</v>
      </c>
      <c r="K25" s="33">
        <f t="shared" si="0"/>
        <v>22</v>
      </c>
      <c r="L25" s="33">
        <f t="shared" si="0"/>
        <v>60</v>
      </c>
      <c r="M25" s="33">
        <f t="shared" si="0"/>
        <v>60</v>
      </c>
      <c r="N25" s="33">
        <f t="shared" si="0"/>
        <v>45</v>
      </c>
      <c r="O25" s="33">
        <f t="shared" si="0"/>
        <v>40</v>
      </c>
      <c r="P25" s="33">
        <f t="shared" si="0"/>
        <v>40</v>
      </c>
    </row>
    <row r="26" spans="1:16" ht="15.35" x14ac:dyDescent="0.5">
      <c r="A26" s="34"/>
      <c r="B26" s="30" t="s">
        <v>29</v>
      </c>
      <c r="C26" s="33">
        <f>C24*C25</f>
        <v>1380</v>
      </c>
      <c r="D26" s="33">
        <f t="shared" ref="D26:P26" si="1">D24*D25</f>
        <v>1520</v>
      </c>
      <c r="E26" s="33">
        <f t="shared" si="1"/>
        <v>2025</v>
      </c>
      <c r="F26" s="33">
        <f t="shared" si="1"/>
        <v>1380</v>
      </c>
      <c r="G26" s="33">
        <f t="shared" si="1"/>
        <v>3600</v>
      </c>
      <c r="H26" s="33">
        <f t="shared" si="1"/>
        <v>1200</v>
      </c>
      <c r="I26" s="33">
        <f t="shared" si="1"/>
        <v>1200</v>
      </c>
      <c r="J26" s="33">
        <f t="shared" si="1"/>
        <v>630</v>
      </c>
      <c r="K26" s="33">
        <f t="shared" si="1"/>
        <v>1056</v>
      </c>
      <c r="L26" s="33">
        <f t="shared" si="1"/>
        <v>900</v>
      </c>
      <c r="M26" s="33">
        <f t="shared" si="1"/>
        <v>780</v>
      </c>
      <c r="N26" s="33">
        <f t="shared" si="1"/>
        <v>1890</v>
      </c>
      <c r="O26" s="33">
        <f t="shared" si="1"/>
        <v>1040</v>
      </c>
      <c r="P26" s="33">
        <f t="shared" si="1"/>
        <v>560</v>
      </c>
    </row>
    <row r="28" spans="1:16" x14ac:dyDescent="0.5">
      <c r="A28" s="39" t="s">
        <v>43</v>
      </c>
      <c r="B28" s="38">
        <f xml:space="preserve"> SUM(C26:P26)</f>
        <v>19161</v>
      </c>
    </row>
    <row r="29" spans="1:16" ht="15.35" x14ac:dyDescent="0.5">
      <c r="A29" s="36" t="s">
        <v>41</v>
      </c>
      <c r="B29" s="35" t="s">
        <v>26</v>
      </c>
      <c r="C29" s="33" t="s">
        <v>39</v>
      </c>
      <c r="D29" s="33" t="s">
        <v>34</v>
      </c>
      <c r="E29" s="33" t="s">
        <v>42</v>
      </c>
      <c r="F29" s="33" t="s">
        <v>37</v>
      </c>
      <c r="G29" s="33" t="s">
        <v>36</v>
      </c>
      <c r="H29" s="33" t="s">
        <v>31</v>
      </c>
      <c r="I29" s="33" t="s">
        <v>33</v>
      </c>
      <c r="J29" s="33" t="s">
        <v>35</v>
      </c>
      <c r="K29" s="33" t="s">
        <v>32</v>
      </c>
      <c r="L29" s="33" t="s">
        <v>40</v>
      </c>
      <c r="M29" s="33" t="s">
        <v>38</v>
      </c>
      <c r="N29" s="33" t="s">
        <v>30</v>
      </c>
      <c r="O29" s="33" t="s">
        <v>39</v>
      </c>
    </row>
    <row r="30" spans="1:16" ht="15.35" x14ac:dyDescent="0.5">
      <c r="A30" s="37"/>
      <c r="B30" s="35" t="s">
        <v>28</v>
      </c>
      <c r="C30" s="32">
        <v>40</v>
      </c>
      <c r="D30" s="32">
        <v>120</v>
      </c>
      <c r="E30" s="32">
        <v>29</v>
      </c>
      <c r="F30" s="32">
        <v>22</v>
      </c>
      <c r="G30" s="32">
        <v>45</v>
      </c>
      <c r="H30" s="32">
        <v>38</v>
      </c>
      <c r="I30" s="32">
        <v>60</v>
      </c>
      <c r="J30" s="32">
        <v>80</v>
      </c>
      <c r="K30" s="32">
        <v>45</v>
      </c>
      <c r="L30" s="32">
        <v>40</v>
      </c>
      <c r="M30" s="32">
        <v>45</v>
      </c>
      <c r="N30" s="32">
        <v>23</v>
      </c>
      <c r="O30" s="32">
        <v>40</v>
      </c>
    </row>
  </sheetData>
  <mergeCells count="3">
    <mergeCell ref="A1:D1"/>
    <mergeCell ref="A23:A26"/>
    <mergeCell ref="A29:A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35" x14ac:dyDescent="0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Продажа товаров</vt:lpstr>
      <vt:lpstr>Цены</vt:lpstr>
      <vt:lpstr>Лист3</vt:lpstr>
      <vt:lpstr>Лист4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2022-04-08T08:20:32Z</dcterms:modified>
</cp:coreProperties>
</file>